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V\2024-1\flowshop\implementacao\testes\recente\02-07\"/>
    </mc:Choice>
  </mc:AlternateContent>
  <xr:revisionPtr revIDLastSave="0" documentId="13_ncr:1_{2E6FAACF-942B-436D-99F9-03865BCB6C8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Comparacoes" sheetId="1" r:id="rId1"/>
  </sheets>
  <definedNames>
    <definedName name="_xlchart.v1.0" hidden="1">Comparacoes!$AG$16:$AG$17</definedName>
    <definedName name="_xlchart.v1.1" hidden="1">Comparacoes!$AG$18:$AG$25</definedName>
    <definedName name="_xlchart.v1.10" hidden="1">Comparacoes!$Z$16:$Z$17</definedName>
    <definedName name="_xlchart.v1.11" hidden="1">Comparacoes!$Z$18:$Z$25</definedName>
    <definedName name="_xlchart.v1.12" hidden="1">Comparacoes!$AG$2:$AG$3</definedName>
    <definedName name="_xlchart.v1.13" hidden="1">Comparacoes!$AG$4:$AG$11</definedName>
    <definedName name="_xlchart.v1.14" hidden="1">Comparacoes!$AH$2:$AH$3</definedName>
    <definedName name="_xlchart.v1.15" hidden="1">Comparacoes!$AH$4:$AH$11</definedName>
    <definedName name="_xlchart.v1.16" hidden="1">Comparacoes!$Q$2:$Q$3</definedName>
    <definedName name="_xlchart.v1.17" hidden="1">Comparacoes!$Q$4:$Q$11</definedName>
    <definedName name="_xlchart.v1.18" hidden="1">Comparacoes!$R$2:$R$3</definedName>
    <definedName name="_xlchart.v1.19" hidden="1">Comparacoes!$R$4:$R$11</definedName>
    <definedName name="_xlchart.v1.2" hidden="1">Comparacoes!$AH$16:$AH$17</definedName>
    <definedName name="_xlchart.v1.20" hidden="1">Comparacoes!$Y$2:$Y$3</definedName>
    <definedName name="_xlchart.v1.21" hidden="1">Comparacoes!$Y$4:$Y$11</definedName>
    <definedName name="_xlchart.v1.22" hidden="1">Comparacoes!$Z$2:$Z$3</definedName>
    <definedName name="_xlchart.v1.23" hidden="1">Comparacoes!$Z$4:$Z$11</definedName>
    <definedName name="_xlchart.v1.24" hidden="1">Comparacoes!$AG$30:$AG$31</definedName>
    <definedName name="_xlchart.v1.25" hidden="1">Comparacoes!$AG$32:$AG$39</definedName>
    <definedName name="_xlchart.v1.26" hidden="1">Comparacoes!$AH$30:$AH$31</definedName>
    <definedName name="_xlchart.v1.27" hidden="1">Comparacoes!$AH$32:$AH$39</definedName>
    <definedName name="_xlchart.v1.28" hidden="1">Comparacoes!$Q$30:$Q$31</definedName>
    <definedName name="_xlchart.v1.29" hidden="1">Comparacoes!$Q$32:$Q$39</definedName>
    <definedName name="_xlchart.v1.3" hidden="1">Comparacoes!$AH$18:$AH$25</definedName>
    <definedName name="_xlchart.v1.30" hidden="1">Comparacoes!$R$30:$R$31</definedName>
    <definedName name="_xlchart.v1.31" hidden="1">Comparacoes!$R$32:$R$39</definedName>
    <definedName name="_xlchart.v1.32" hidden="1">Comparacoes!$Y$30:$Y$31</definedName>
    <definedName name="_xlchart.v1.33" hidden="1">Comparacoes!$Y$32:$Y$39</definedName>
    <definedName name="_xlchart.v1.34" hidden="1">Comparacoes!$Z$30:$Z$31</definedName>
    <definedName name="_xlchart.v1.35" hidden="1">Comparacoes!$Z$32:$Z$39</definedName>
    <definedName name="_xlchart.v1.36" hidden="1">Comparacoes!$AG$44:$AG$45</definedName>
    <definedName name="_xlchart.v1.37" hidden="1">Comparacoes!$AG$46:$AG$61</definedName>
    <definedName name="_xlchart.v1.38" hidden="1">Comparacoes!$AH$44:$AH$45</definedName>
    <definedName name="_xlchart.v1.39" hidden="1">Comparacoes!$AH$46:$AH$61</definedName>
    <definedName name="_xlchart.v1.4" hidden="1">Comparacoes!$Q$16:$Q$17</definedName>
    <definedName name="_xlchart.v1.40" hidden="1">Comparacoes!$Q$44:$Q$45</definedName>
    <definedName name="_xlchart.v1.41" hidden="1">Comparacoes!$Q$46:$Q$61</definedName>
    <definedName name="_xlchart.v1.42" hidden="1">Comparacoes!$R$44:$R$45</definedName>
    <definedName name="_xlchart.v1.43" hidden="1">Comparacoes!$R$46:$R$61</definedName>
    <definedName name="_xlchart.v1.44" hidden="1">Comparacoes!$Y$44:$Y$45</definedName>
    <definedName name="_xlchart.v1.45" hidden="1">Comparacoes!$Y$46:$Y$61</definedName>
    <definedName name="_xlchart.v1.46" hidden="1">Comparacoes!$Z$44:$Z$45</definedName>
    <definedName name="_xlchart.v1.47" hidden="1">Comparacoes!$Z$46:$Z$61</definedName>
    <definedName name="_xlchart.v1.5" hidden="1">Comparacoes!$Q$18:$Q$25</definedName>
    <definedName name="_xlchart.v1.6" hidden="1">Comparacoes!$R$16:$R$17</definedName>
    <definedName name="_xlchart.v1.7" hidden="1">Comparacoes!$R$18:$R$25</definedName>
    <definedName name="_xlchart.v1.8" hidden="1">Comparacoes!$Y$16:$Y$17</definedName>
    <definedName name="_xlchart.v1.9" hidden="1">Comparacoes!$Y$18:$Y$25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P103" i="1" l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86" i="1"/>
  <c r="AL106" i="1"/>
  <c r="AM106" i="1"/>
  <c r="AN106" i="1"/>
  <c r="AO106" i="1"/>
  <c r="AK106" i="1"/>
  <c r="AJ57" i="1"/>
  <c r="AL103" i="1"/>
  <c r="AM103" i="1"/>
  <c r="AN103" i="1"/>
  <c r="AO103" i="1"/>
  <c r="AK103" i="1"/>
  <c r="AL83" i="1"/>
  <c r="AM83" i="1"/>
  <c r="AN83" i="1"/>
  <c r="AO83" i="1"/>
  <c r="AK83" i="1"/>
  <c r="AL41" i="1"/>
  <c r="AM41" i="1"/>
  <c r="AN41" i="1"/>
  <c r="AO41" i="1"/>
  <c r="AK41" i="1"/>
  <c r="AL27" i="1"/>
  <c r="AM27" i="1"/>
  <c r="AN27" i="1"/>
  <c r="AO27" i="1"/>
  <c r="AK27" i="1"/>
  <c r="AL13" i="1"/>
  <c r="AM13" i="1"/>
  <c r="AN13" i="1"/>
  <c r="AO13" i="1"/>
  <c r="AK13" i="1"/>
  <c r="AJ5" i="1"/>
  <c r="AK5" i="1" s="1"/>
  <c r="AM5" i="1"/>
  <c r="AN5" i="1"/>
  <c r="AO5" i="1"/>
  <c r="AJ6" i="1"/>
  <c r="AL6" i="1" s="1"/>
  <c r="AN6" i="1"/>
  <c r="AO6" i="1"/>
  <c r="AJ7" i="1"/>
  <c r="AJ8" i="1"/>
  <c r="AM8" i="1" s="1"/>
  <c r="AK8" i="1"/>
  <c r="AL8" i="1"/>
  <c r="AN8" i="1"/>
  <c r="AO8" i="1"/>
  <c r="AJ9" i="1"/>
  <c r="AJ10" i="1"/>
  <c r="AM10" i="1" s="1"/>
  <c r="AK10" i="1"/>
  <c r="AL10" i="1"/>
  <c r="AN10" i="1"/>
  <c r="AO10" i="1"/>
  <c r="AJ11" i="1"/>
  <c r="AJ18" i="1"/>
  <c r="AM18" i="1" s="1"/>
  <c r="AJ19" i="1"/>
  <c r="AL19" i="1" s="1"/>
  <c r="AM19" i="1"/>
  <c r="AN19" i="1"/>
  <c r="AJ20" i="1"/>
  <c r="AM20" i="1" s="1"/>
  <c r="AN20" i="1"/>
  <c r="AO20" i="1"/>
  <c r="AJ21" i="1"/>
  <c r="AL21" i="1"/>
  <c r="AM21" i="1"/>
  <c r="AN21" i="1"/>
  <c r="AJ22" i="1"/>
  <c r="AM22" i="1" s="1"/>
  <c r="AK22" i="1"/>
  <c r="AL22" i="1"/>
  <c r="AN22" i="1"/>
  <c r="AO22" i="1"/>
  <c r="AJ23" i="1"/>
  <c r="AL23" i="1"/>
  <c r="AM23" i="1"/>
  <c r="AJ24" i="1"/>
  <c r="AM24" i="1" s="1"/>
  <c r="AK24" i="1"/>
  <c r="AL24" i="1"/>
  <c r="AO24" i="1"/>
  <c r="AJ25" i="1"/>
  <c r="AN25" i="1" s="1"/>
  <c r="AJ32" i="1"/>
  <c r="AM32" i="1" s="1"/>
  <c r="AK32" i="1"/>
  <c r="AL32" i="1"/>
  <c r="AO32" i="1"/>
  <c r="AJ33" i="1"/>
  <c r="AN33" i="1" s="1"/>
  <c r="AJ34" i="1"/>
  <c r="AM34" i="1" s="1"/>
  <c r="AJ35" i="1"/>
  <c r="AL35" i="1" s="1"/>
  <c r="AN35" i="1"/>
  <c r="AJ36" i="1"/>
  <c r="AM36" i="1" s="1"/>
  <c r="AN36" i="1"/>
  <c r="AO36" i="1"/>
  <c r="AJ37" i="1"/>
  <c r="AL37" i="1"/>
  <c r="AM37" i="1"/>
  <c r="AN37" i="1"/>
  <c r="AJ38" i="1"/>
  <c r="AM38" i="1" s="1"/>
  <c r="AK38" i="1"/>
  <c r="AL38" i="1"/>
  <c r="AN38" i="1"/>
  <c r="AO38" i="1"/>
  <c r="AJ39" i="1"/>
  <c r="AL39" i="1"/>
  <c r="AM39" i="1"/>
  <c r="AJ46" i="1"/>
  <c r="AM46" i="1" s="1"/>
  <c r="AK46" i="1"/>
  <c r="AL46" i="1"/>
  <c r="AN46" i="1"/>
  <c r="AO46" i="1"/>
  <c r="AJ47" i="1"/>
  <c r="AL47" i="1"/>
  <c r="AM47" i="1"/>
  <c r="AJ48" i="1"/>
  <c r="AM48" i="1" s="1"/>
  <c r="AK48" i="1"/>
  <c r="AL48" i="1"/>
  <c r="AO48" i="1"/>
  <c r="AJ49" i="1"/>
  <c r="AN49" i="1" s="1"/>
  <c r="AJ50" i="1"/>
  <c r="AM50" i="1" s="1"/>
  <c r="AJ51" i="1"/>
  <c r="AL51" i="1" s="1"/>
  <c r="AN51" i="1"/>
  <c r="AJ52" i="1"/>
  <c r="AM52" i="1" s="1"/>
  <c r="AN52" i="1"/>
  <c r="AO52" i="1"/>
  <c r="AJ53" i="1"/>
  <c r="AL53" i="1"/>
  <c r="AM53" i="1"/>
  <c r="AN53" i="1"/>
  <c r="AJ54" i="1"/>
  <c r="AM54" i="1" s="1"/>
  <c r="AK54" i="1"/>
  <c r="AL54" i="1"/>
  <c r="AN54" i="1"/>
  <c r="AO54" i="1"/>
  <c r="AJ55" i="1"/>
  <c r="AL55" i="1" s="1"/>
  <c r="AM55" i="1"/>
  <c r="AJ56" i="1"/>
  <c r="AM56" i="1" s="1"/>
  <c r="AK56" i="1"/>
  <c r="AL56" i="1"/>
  <c r="AO56" i="1"/>
  <c r="AJ58" i="1"/>
  <c r="AM58" i="1" s="1"/>
  <c r="AJ59" i="1"/>
  <c r="AL59" i="1" s="1"/>
  <c r="AN59" i="1"/>
  <c r="AJ60" i="1"/>
  <c r="AM60" i="1" s="1"/>
  <c r="AN60" i="1"/>
  <c r="AO60" i="1"/>
  <c r="AJ61" i="1"/>
  <c r="AL61" i="1"/>
  <c r="AM61" i="1"/>
  <c r="AN61" i="1"/>
  <c r="AJ66" i="1"/>
  <c r="AK66" i="1"/>
  <c r="AL66" i="1"/>
  <c r="AM66" i="1"/>
  <c r="AN66" i="1"/>
  <c r="AO66" i="1"/>
  <c r="AJ67" i="1"/>
  <c r="AK67" i="1" s="1"/>
  <c r="AJ68" i="1"/>
  <c r="AK68" i="1"/>
  <c r="AL68" i="1"/>
  <c r="AM68" i="1"/>
  <c r="AN68" i="1"/>
  <c r="AO68" i="1"/>
  <c r="AJ69" i="1"/>
  <c r="AK69" i="1" s="1"/>
  <c r="AJ70" i="1"/>
  <c r="AK70" i="1"/>
  <c r="AL70" i="1"/>
  <c r="AM70" i="1"/>
  <c r="AN70" i="1"/>
  <c r="AO70" i="1"/>
  <c r="AJ71" i="1"/>
  <c r="AK71" i="1" s="1"/>
  <c r="AJ72" i="1"/>
  <c r="AK72" i="1"/>
  <c r="AL72" i="1"/>
  <c r="AM72" i="1"/>
  <c r="AN72" i="1"/>
  <c r="AO72" i="1"/>
  <c r="AJ73" i="1"/>
  <c r="AK73" i="1" s="1"/>
  <c r="AJ74" i="1"/>
  <c r="AK74" i="1"/>
  <c r="AL74" i="1"/>
  <c r="AM74" i="1"/>
  <c r="AN74" i="1"/>
  <c r="AO74" i="1"/>
  <c r="AJ75" i="1"/>
  <c r="AK75" i="1" s="1"/>
  <c r="AJ76" i="1"/>
  <c r="AK76" i="1"/>
  <c r="AL76" i="1"/>
  <c r="AM76" i="1"/>
  <c r="AN76" i="1"/>
  <c r="AO76" i="1"/>
  <c r="AJ77" i="1"/>
  <c r="AK77" i="1" s="1"/>
  <c r="AJ78" i="1"/>
  <c r="AK78" i="1"/>
  <c r="AL78" i="1"/>
  <c r="AM78" i="1"/>
  <c r="AN78" i="1"/>
  <c r="AO78" i="1"/>
  <c r="AJ79" i="1"/>
  <c r="AK79" i="1" s="1"/>
  <c r="AJ80" i="1"/>
  <c r="AK80" i="1"/>
  <c r="AL80" i="1"/>
  <c r="AM80" i="1"/>
  <c r="AN80" i="1"/>
  <c r="AO80" i="1"/>
  <c r="AJ81" i="1"/>
  <c r="AK81" i="1" s="1"/>
  <c r="AJ86" i="1"/>
  <c r="AK86" i="1"/>
  <c r="AL86" i="1"/>
  <c r="AM86" i="1"/>
  <c r="AN86" i="1"/>
  <c r="AO86" i="1"/>
  <c r="AJ87" i="1"/>
  <c r="AK87" i="1" s="1"/>
  <c r="AJ88" i="1"/>
  <c r="AK88" i="1"/>
  <c r="AL88" i="1"/>
  <c r="AM88" i="1"/>
  <c r="AN88" i="1"/>
  <c r="AO88" i="1"/>
  <c r="AJ89" i="1"/>
  <c r="AK89" i="1" s="1"/>
  <c r="AJ90" i="1"/>
  <c r="AK90" i="1"/>
  <c r="AL90" i="1"/>
  <c r="AM90" i="1"/>
  <c r="AN90" i="1"/>
  <c r="AO90" i="1"/>
  <c r="AJ91" i="1"/>
  <c r="AK91" i="1" s="1"/>
  <c r="AJ92" i="1"/>
  <c r="AK92" i="1"/>
  <c r="AL92" i="1"/>
  <c r="AM92" i="1"/>
  <c r="AN92" i="1"/>
  <c r="AO92" i="1"/>
  <c r="AJ93" i="1"/>
  <c r="AK93" i="1" s="1"/>
  <c r="AJ94" i="1"/>
  <c r="AK94" i="1"/>
  <c r="AL94" i="1"/>
  <c r="AM94" i="1"/>
  <c r="AN94" i="1"/>
  <c r="AO94" i="1"/>
  <c r="AJ95" i="1"/>
  <c r="AK95" i="1" s="1"/>
  <c r="AJ96" i="1"/>
  <c r="AK96" i="1"/>
  <c r="AL96" i="1"/>
  <c r="AM96" i="1"/>
  <c r="AN96" i="1"/>
  <c r="AO96" i="1"/>
  <c r="AJ97" i="1"/>
  <c r="AK97" i="1" s="1"/>
  <c r="AJ98" i="1"/>
  <c r="AK98" i="1"/>
  <c r="AL98" i="1"/>
  <c r="AM98" i="1"/>
  <c r="AN98" i="1"/>
  <c r="AO98" i="1"/>
  <c r="AJ99" i="1"/>
  <c r="AK99" i="1" s="1"/>
  <c r="AJ100" i="1"/>
  <c r="AK100" i="1"/>
  <c r="AL100" i="1"/>
  <c r="AM100" i="1"/>
  <c r="AN100" i="1"/>
  <c r="AO100" i="1"/>
  <c r="AJ101" i="1"/>
  <c r="AK101" i="1" s="1"/>
  <c r="AO4" i="1"/>
  <c r="AN4" i="1"/>
  <c r="AM4" i="1"/>
  <c r="AL4" i="1"/>
  <c r="AK4" i="1"/>
  <c r="AJ4" i="1"/>
  <c r="AN99" i="1" l="1"/>
  <c r="AN95" i="1"/>
  <c r="AN91" i="1"/>
  <c r="AN87" i="1"/>
  <c r="AN81" i="1"/>
  <c r="AN77" i="1"/>
  <c r="AN73" i="1"/>
  <c r="AN69" i="1"/>
  <c r="AK57" i="1"/>
  <c r="AO57" i="1"/>
  <c r="AO50" i="1"/>
  <c r="AO34" i="1"/>
  <c r="AK11" i="1"/>
  <c r="AO11" i="1"/>
  <c r="AL11" i="1"/>
  <c r="AK7" i="1"/>
  <c r="AO7" i="1"/>
  <c r="AL7" i="1"/>
  <c r="AM99" i="1"/>
  <c r="AM97" i="1"/>
  <c r="AM95" i="1"/>
  <c r="AM93" i="1"/>
  <c r="AM91" i="1"/>
  <c r="AM89" i="1"/>
  <c r="AM87" i="1"/>
  <c r="AM81" i="1"/>
  <c r="AM79" i="1"/>
  <c r="AM77" i="1"/>
  <c r="AM75" i="1"/>
  <c r="AM73" i="1"/>
  <c r="AM71" i="1"/>
  <c r="AM69" i="1"/>
  <c r="AM67" i="1"/>
  <c r="AL60" i="1"/>
  <c r="AM59" i="1"/>
  <c r="AN58" i="1"/>
  <c r="AN57" i="1"/>
  <c r="AK55" i="1"/>
  <c r="AO55" i="1"/>
  <c r="AL52" i="1"/>
  <c r="AM51" i="1"/>
  <c r="AN50" i="1"/>
  <c r="AK47" i="1"/>
  <c r="AO47" i="1"/>
  <c r="AK39" i="1"/>
  <c r="AO39" i="1"/>
  <c r="AL36" i="1"/>
  <c r="AM35" i="1"/>
  <c r="AN34" i="1"/>
  <c r="AK23" i="1"/>
  <c r="AO23" i="1"/>
  <c r="AL20" i="1"/>
  <c r="AN18" i="1"/>
  <c r="AN101" i="1"/>
  <c r="AN97" i="1"/>
  <c r="AN93" i="1"/>
  <c r="AN89" i="1"/>
  <c r="AN79" i="1"/>
  <c r="AN75" i="1"/>
  <c r="AN71" i="1"/>
  <c r="AN67" i="1"/>
  <c r="AK49" i="1"/>
  <c r="AO49" i="1"/>
  <c r="AK33" i="1"/>
  <c r="AO33" i="1"/>
  <c r="AK25" i="1"/>
  <c r="AO25" i="1"/>
  <c r="AO18" i="1"/>
  <c r="AK9" i="1"/>
  <c r="AO9" i="1"/>
  <c r="AL9" i="1"/>
  <c r="AM101" i="1"/>
  <c r="AL101" i="1"/>
  <c r="AL99" i="1"/>
  <c r="AL97" i="1"/>
  <c r="AL95" i="1"/>
  <c r="AL93" i="1"/>
  <c r="AL91" i="1"/>
  <c r="AL89" i="1"/>
  <c r="AL87" i="1"/>
  <c r="AL81" i="1"/>
  <c r="AL79" i="1"/>
  <c r="AL77" i="1"/>
  <c r="AL75" i="1"/>
  <c r="AL73" i="1"/>
  <c r="AL71" i="1"/>
  <c r="AL69" i="1"/>
  <c r="AL67" i="1"/>
  <c r="AK61" i="1"/>
  <c r="AO61" i="1"/>
  <c r="AK60" i="1"/>
  <c r="AL58" i="1"/>
  <c r="AM57" i="1"/>
  <c r="AM63" i="1" s="1"/>
  <c r="AN56" i="1"/>
  <c r="AN55" i="1"/>
  <c r="AK53" i="1"/>
  <c r="AO53" i="1"/>
  <c r="AK52" i="1"/>
  <c r="AL50" i="1"/>
  <c r="AM49" i="1"/>
  <c r="AN48" i="1"/>
  <c r="AN47" i="1"/>
  <c r="AN39" i="1"/>
  <c r="AK37" i="1"/>
  <c r="AO37" i="1"/>
  <c r="AK36" i="1"/>
  <c r="AL34" i="1"/>
  <c r="AM33" i="1"/>
  <c r="AN32" i="1"/>
  <c r="AM25" i="1"/>
  <c r="AN24" i="1"/>
  <c r="AN23" i="1"/>
  <c r="AK21" i="1"/>
  <c r="AO21" i="1"/>
  <c r="AK20" i="1"/>
  <c r="AL18" i="1"/>
  <c r="AN11" i="1"/>
  <c r="AN9" i="1"/>
  <c r="AN7" i="1"/>
  <c r="AO58" i="1"/>
  <c r="AO101" i="1"/>
  <c r="AO99" i="1"/>
  <c r="AO97" i="1"/>
  <c r="AO95" i="1"/>
  <c r="AO93" i="1"/>
  <c r="AO91" i="1"/>
  <c r="AO89" i="1"/>
  <c r="AO87" i="1"/>
  <c r="AO81" i="1"/>
  <c r="AO79" i="1"/>
  <c r="AO77" i="1"/>
  <c r="AO75" i="1"/>
  <c r="AO73" i="1"/>
  <c r="AO71" i="1"/>
  <c r="AO69" i="1"/>
  <c r="AO67" i="1"/>
  <c r="AK59" i="1"/>
  <c r="AO59" i="1"/>
  <c r="AK58" i="1"/>
  <c r="AL57" i="1"/>
  <c r="AL63" i="1" s="1"/>
  <c r="AK51" i="1"/>
  <c r="AO51" i="1"/>
  <c r="AK50" i="1"/>
  <c r="AL49" i="1"/>
  <c r="AK35" i="1"/>
  <c r="AO35" i="1"/>
  <c r="AK34" i="1"/>
  <c r="AL33" i="1"/>
  <c r="AL25" i="1"/>
  <c r="AK19" i="1"/>
  <c r="AO19" i="1"/>
  <c r="AK18" i="1"/>
  <c r="AM11" i="1"/>
  <c r="AM9" i="1"/>
  <c r="AM7" i="1"/>
  <c r="AK6" i="1"/>
  <c r="AL5" i="1"/>
  <c r="AM6" i="1"/>
  <c r="AO63" i="1" l="1"/>
  <c r="AN63" i="1"/>
  <c r="AK63" i="1"/>
</calcChain>
</file>

<file path=xl/sharedStrings.xml><?xml version="1.0" encoding="utf-8"?>
<sst xmlns="http://schemas.openxmlformats.org/spreadsheetml/2006/main" count="380" uniqueCount="44">
  <si>
    <t>Table A.7</t>
  </si>
  <si>
    <t xml:space="preserve"> α = 0.</t>
  </si>
  <si>
    <t>D=10</t>
  </si>
  <si>
    <t>D=12</t>
  </si>
  <si>
    <t>D=14</t>
  </si>
  <si>
    <t>EDD</t>
  </si>
  <si>
    <t>ILS</t>
  </si>
  <si>
    <t>GRASP</t>
  </si>
  <si>
    <t>Medias</t>
  </si>
  <si>
    <t>IGA</t>
  </si>
  <si>
    <t>IGA Complete</t>
  </si>
  <si>
    <t>Workers</t>
  </si>
  <si>
    <t>Jobs</t>
  </si>
  <si>
    <t>T</t>
  </si>
  <si>
    <t>R</t>
  </si>
  <si>
    <t>Tmax</t>
  </si>
  <si>
    <t>CPU time(S)</t>
  </si>
  <si>
    <t>CPU
time(S)</t>
  </si>
  <si>
    <t>CPU Time</t>
  </si>
  <si>
    <t>Table A.8</t>
  </si>
  <si>
    <t>α = 0.2</t>
  </si>
  <si>
    <t>CPU time (s)</t>
  </si>
  <si>
    <t>CPU time (s) EXACT - OPT‡ ILS - EXACT -EXACT</t>
  </si>
  <si>
    <t xml:space="preserve">
50</t>
  </si>
  <si>
    <t>α = 0.8.</t>
  </si>
  <si>
    <t>Table A.9</t>
  </si>
  <si>
    <t>10.686.11</t>
  </si>
  <si>
    <t xml:space="preserve">
10</t>
  </si>
  <si>
    <t>49.716.17</t>
  </si>
  <si>
    <t>53.686.74</t>
  </si>
  <si>
    <t>Table A.10</t>
  </si>
  <si>
    <t>α = 0.</t>
  </si>
  <si>
    <t>CPU time (m)</t>
  </si>
  <si>
    <t xml:space="preserve">
0.000</t>
  </si>
  <si>
    <t>Table A.11</t>
  </si>
  <si>
    <t>α = 0.2.</t>
  </si>
  <si>
    <t>Table A.12</t>
  </si>
  <si>
    <t>MIN</t>
  </si>
  <si>
    <t>IGA 10</t>
  </si>
  <si>
    <t>IGA 12</t>
  </si>
  <si>
    <t>IGA 14</t>
  </si>
  <si>
    <t>Soma dos erros</t>
  </si>
  <si>
    <t>Somatorio total de erros relativos</t>
  </si>
  <si>
    <t>IGA12 sem busca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</si>
</sst>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 wrapText="1"/>
    </xf>
    <xf numFmtId="4" fontId="0" fillId="0" borderId="0" xfId="0" applyNumberFormat="1" applyAlignment="1">
      <alignment horizontal="right"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CPU Time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Comparacoes!$H$86:$H$101</c:f>
              <c:numCache>
                <c:formatCode>#,##0.00</c:formatCode>
                <c:ptCount val="16"/>
                <c:pt idx="0">
                  <c:v>0.68</c:v>
                </c:pt>
                <c:pt idx="1">
                  <c:v>0.68</c:v>
                </c:pt>
                <c:pt idx="2">
                  <c:v>1.1299999999999999</c:v>
                </c:pt>
                <c:pt idx="3">
                  <c:v>1.07</c:v>
                </c:pt>
                <c:pt idx="4">
                  <c:v>4.46</c:v>
                </c:pt>
                <c:pt idx="5">
                  <c:v>4.51</c:v>
                </c:pt>
                <c:pt idx="6">
                  <c:v>5.35</c:v>
                </c:pt>
                <c:pt idx="7">
                  <c:v>5.24</c:v>
                </c:pt>
                <c:pt idx="8">
                  <c:v>10.92</c:v>
                </c:pt>
                <c:pt idx="9">
                  <c:v>11.42</c:v>
                </c:pt>
                <c:pt idx="10">
                  <c:v>12.7</c:v>
                </c:pt>
                <c:pt idx="11">
                  <c:v>12.43</c:v>
                </c:pt>
                <c:pt idx="12">
                  <c:v>21.11</c:v>
                </c:pt>
                <c:pt idx="13">
                  <c:v>21.51</c:v>
                </c:pt>
                <c:pt idx="14">
                  <c:v>23.38</c:v>
                </c:pt>
                <c:pt idx="15">
                  <c:v>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F-409F-A3D3-EEF853B76B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Comparacoes!$J$86:$J$101</c:f>
              <c:numCache>
                <c:formatCode>#,##0.00</c:formatCode>
                <c:ptCount val="16"/>
                <c:pt idx="0">
                  <c:v>0.97</c:v>
                </c:pt>
                <c:pt idx="1">
                  <c:v>1.03</c:v>
                </c:pt>
                <c:pt idx="2">
                  <c:v>1.32</c:v>
                </c:pt>
                <c:pt idx="3">
                  <c:v>1.27</c:v>
                </c:pt>
                <c:pt idx="4">
                  <c:v>5.69</c:v>
                </c:pt>
                <c:pt idx="5">
                  <c:v>5.78</c:v>
                </c:pt>
                <c:pt idx="6">
                  <c:v>6.82</c:v>
                </c:pt>
                <c:pt idx="7">
                  <c:v>6.74</c:v>
                </c:pt>
                <c:pt idx="8">
                  <c:v>16.41</c:v>
                </c:pt>
                <c:pt idx="9">
                  <c:v>16.510000000000002</c:v>
                </c:pt>
                <c:pt idx="10">
                  <c:v>18.36</c:v>
                </c:pt>
                <c:pt idx="11">
                  <c:v>18.41</c:v>
                </c:pt>
                <c:pt idx="12">
                  <c:v>31.01</c:v>
                </c:pt>
                <c:pt idx="13">
                  <c:v>32.950000000000003</c:v>
                </c:pt>
                <c:pt idx="14">
                  <c:v>34.4</c:v>
                </c:pt>
                <c:pt idx="15">
                  <c:v>32.57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F-409F-A3D3-EEF853B76B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Comparacoes!$Z$86:$Z$101</c:f>
              <c:numCache>
                <c:formatCode>General</c:formatCode>
                <c:ptCount val="16"/>
                <c:pt idx="0">
                  <c:v>6.0617499999999998E-2</c:v>
                </c:pt>
                <c:pt idx="1">
                  <c:v>5.5017099999999999E-2</c:v>
                </c:pt>
                <c:pt idx="2">
                  <c:v>8.6576700000000006E-2</c:v>
                </c:pt>
                <c:pt idx="3">
                  <c:v>8.1270499999999996E-2</c:v>
                </c:pt>
                <c:pt idx="4">
                  <c:v>1.03176</c:v>
                </c:pt>
                <c:pt idx="5">
                  <c:v>2.9080300000000001</c:v>
                </c:pt>
                <c:pt idx="6">
                  <c:v>1.93059</c:v>
                </c:pt>
                <c:pt idx="7">
                  <c:v>2.0177700000000001</c:v>
                </c:pt>
                <c:pt idx="8">
                  <c:v>6.1009799999999998</c:v>
                </c:pt>
                <c:pt idx="9">
                  <c:v>9.7189099999999993</c:v>
                </c:pt>
                <c:pt idx="10">
                  <c:v>23.064499999999999</c:v>
                </c:pt>
                <c:pt idx="11">
                  <c:v>21.357199999999999</c:v>
                </c:pt>
                <c:pt idx="12">
                  <c:v>25.486499999999999</c:v>
                </c:pt>
                <c:pt idx="13">
                  <c:v>23.342600000000001</c:v>
                </c:pt>
                <c:pt idx="14">
                  <c:v>61.686500000000002</c:v>
                </c:pt>
                <c:pt idx="15">
                  <c:v>62.197099999999999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F-409F-A3D3-EEF853B7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80640"/>
        <c:axId val="542481000"/>
      </c:lineChart>
      <c:catAx>
        <c:axId val="5424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481000"/>
        <c:crosses val="autoZero"/>
        <c:auto val="0"/>
        <c:lblAlgn val="ctr"/>
        <c:lblOffset val="100"/>
        <c:noMultiLvlLbl val="0"/>
      </c:catAx>
      <c:valAx>
        <c:axId val="54248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4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CPU Time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Comparacoes!$H$66:$H$81</c:f>
              <c:numCache>
                <c:formatCode>#,##0.00</c:formatCode>
                <c:ptCount val="16"/>
                <c:pt idx="0">
                  <c:v>0.69</c:v>
                </c:pt>
                <c:pt idx="1">
                  <c:v>0.69</c:v>
                </c:pt>
                <c:pt idx="2">
                  <c:v>1.07</c:v>
                </c:pt>
                <c:pt idx="3">
                  <c:v>1.07</c:v>
                </c:pt>
                <c:pt idx="4">
                  <c:v>4.47</c:v>
                </c:pt>
                <c:pt idx="5">
                  <c:v>4.5</c:v>
                </c:pt>
                <c:pt idx="6">
                  <c:v>5.44</c:v>
                </c:pt>
                <c:pt idx="7">
                  <c:v>5.56</c:v>
                </c:pt>
                <c:pt idx="8">
                  <c:v>11.38</c:v>
                </c:pt>
                <c:pt idx="9">
                  <c:v>11.91</c:v>
                </c:pt>
                <c:pt idx="10">
                  <c:v>13.14</c:v>
                </c:pt>
                <c:pt idx="11">
                  <c:v>12.94</c:v>
                </c:pt>
                <c:pt idx="12">
                  <c:v>21.6</c:v>
                </c:pt>
                <c:pt idx="13">
                  <c:v>21.71</c:v>
                </c:pt>
                <c:pt idx="14">
                  <c:v>22.72</c:v>
                </c:pt>
                <c:pt idx="15">
                  <c:v>24.09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E-47F1-8877-57483F6C23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Comparacoes!$J$66:$J$81</c:f>
              <c:numCache>
                <c:formatCode>#,##0.00</c:formatCode>
                <c:ptCount val="16"/>
                <c:pt idx="0">
                  <c:v>0.93</c:v>
                </c:pt>
                <c:pt idx="1">
                  <c:v>0.93</c:v>
                </c:pt>
                <c:pt idx="2">
                  <c:v>1.37</c:v>
                </c:pt>
                <c:pt idx="3">
                  <c:v>1.32</c:v>
                </c:pt>
                <c:pt idx="4">
                  <c:v>5.77</c:v>
                </c:pt>
                <c:pt idx="5">
                  <c:v>5.76</c:v>
                </c:pt>
                <c:pt idx="6">
                  <c:v>6.84</c:v>
                </c:pt>
                <c:pt idx="7">
                  <c:v>6.79</c:v>
                </c:pt>
                <c:pt idx="8">
                  <c:v>15.58</c:v>
                </c:pt>
                <c:pt idx="9">
                  <c:v>24.06</c:v>
                </c:pt>
                <c:pt idx="10">
                  <c:v>18.309999999999999</c:v>
                </c:pt>
                <c:pt idx="11">
                  <c:v>18.27</c:v>
                </c:pt>
                <c:pt idx="12">
                  <c:v>30.08</c:v>
                </c:pt>
                <c:pt idx="13">
                  <c:v>30.51</c:v>
                </c:pt>
                <c:pt idx="14">
                  <c:v>35.25</c:v>
                </c:pt>
                <c:pt idx="15">
                  <c:v>35.25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E-47F1-8877-57483F6C23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Comparacoes!$X$66:$X$81</c:f>
              <c:numCache>
                <c:formatCode>General</c:formatCode>
                <c:ptCount val="16"/>
                <c:pt idx="0">
                  <c:v>5.0723799999999999E-2</c:v>
                </c:pt>
                <c:pt idx="1">
                  <c:v>3.9275900000000002E-2</c:v>
                </c:pt>
                <c:pt idx="2">
                  <c:v>0.11505</c:v>
                </c:pt>
                <c:pt idx="3">
                  <c:v>0.102245</c:v>
                </c:pt>
                <c:pt idx="4">
                  <c:v>0.75492700000000001</c:v>
                </c:pt>
                <c:pt idx="5">
                  <c:v>0.51600500000000005</c:v>
                </c:pt>
                <c:pt idx="6">
                  <c:v>0.87113300000000005</c:v>
                </c:pt>
                <c:pt idx="7">
                  <c:v>1.1093500000000001</c:v>
                </c:pt>
                <c:pt idx="8">
                  <c:v>4.1119199999999996</c:v>
                </c:pt>
                <c:pt idx="9">
                  <c:v>3.9958399999999998</c:v>
                </c:pt>
                <c:pt idx="10">
                  <c:v>4.8243099999999997</c:v>
                </c:pt>
                <c:pt idx="11">
                  <c:v>4.5522099999999996</c:v>
                </c:pt>
                <c:pt idx="12">
                  <c:v>6.4583899999999996</c:v>
                </c:pt>
                <c:pt idx="13">
                  <c:v>12.795</c:v>
                </c:pt>
                <c:pt idx="14">
                  <c:v>19.438199999999998</c:v>
                </c:pt>
                <c:pt idx="15">
                  <c:v>17.558299999999999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E-47F1-8877-57483F6C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18912"/>
        <c:axId val="366519272"/>
      </c:lineChart>
      <c:catAx>
        <c:axId val="3665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519272"/>
        <c:crosses val="autoZero"/>
        <c:auto val="1"/>
        <c:lblAlgn val="ctr"/>
        <c:lblOffset val="100"/>
        <c:noMultiLvlLbl val="0"/>
      </c:catAx>
      <c:valAx>
        <c:axId val="3665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5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CPU Time 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Comparacoes!$H$46:$H$61</c:f>
              <c:numCache>
                <c:formatCode>#,##0.00</c:formatCode>
                <c:ptCount val="16"/>
                <c:pt idx="0">
                  <c:v>0.72</c:v>
                </c:pt>
                <c:pt idx="1">
                  <c:v>0.71</c:v>
                </c:pt>
                <c:pt idx="2">
                  <c:v>0.96</c:v>
                </c:pt>
                <c:pt idx="3">
                  <c:v>0.95</c:v>
                </c:pt>
                <c:pt idx="4">
                  <c:v>4.6100000000000003</c:v>
                </c:pt>
                <c:pt idx="5">
                  <c:v>4.49</c:v>
                </c:pt>
                <c:pt idx="6">
                  <c:v>5.41</c:v>
                </c:pt>
                <c:pt idx="7">
                  <c:v>5.52</c:v>
                </c:pt>
                <c:pt idx="8">
                  <c:v>11.31</c:v>
                </c:pt>
                <c:pt idx="9">
                  <c:v>11.34</c:v>
                </c:pt>
                <c:pt idx="10">
                  <c:v>13.28</c:v>
                </c:pt>
                <c:pt idx="11">
                  <c:v>12.81</c:v>
                </c:pt>
                <c:pt idx="12">
                  <c:v>20.21</c:v>
                </c:pt>
                <c:pt idx="13">
                  <c:v>21.74</c:v>
                </c:pt>
                <c:pt idx="14">
                  <c:v>22.87</c:v>
                </c:pt>
                <c:pt idx="15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C-492D-8DCB-D0FB2D94E7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Comparacoes!$J$46:$J$61</c:f>
              <c:numCache>
                <c:formatCode>#,##0.00</c:formatCode>
                <c:ptCount val="16"/>
                <c:pt idx="0">
                  <c:v>0.95</c:v>
                </c:pt>
                <c:pt idx="1">
                  <c:v>0.93</c:v>
                </c:pt>
                <c:pt idx="2">
                  <c:v>1.3</c:v>
                </c:pt>
                <c:pt idx="3">
                  <c:v>1.38</c:v>
                </c:pt>
                <c:pt idx="4">
                  <c:v>5.77</c:v>
                </c:pt>
                <c:pt idx="5">
                  <c:v>5.79</c:v>
                </c:pt>
                <c:pt idx="6">
                  <c:v>6.71</c:v>
                </c:pt>
                <c:pt idx="7">
                  <c:v>6.9</c:v>
                </c:pt>
                <c:pt idx="8">
                  <c:v>15.29</c:v>
                </c:pt>
                <c:pt idx="9">
                  <c:v>15.94</c:v>
                </c:pt>
                <c:pt idx="10">
                  <c:v>19.47</c:v>
                </c:pt>
                <c:pt idx="11">
                  <c:v>17.54</c:v>
                </c:pt>
                <c:pt idx="12">
                  <c:v>32.369999999999997</c:v>
                </c:pt>
                <c:pt idx="13">
                  <c:v>31.27</c:v>
                </c:pt>
                <c:pt idx="14">
                  <c:v>40.06</c:v>
                </c:pt>
                <c:pt idx="15">
                  <c:v>33.71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492D-8DCB-D0FB2D94E7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Comparacoes!$Z$46:$Z$61</c:f>
              <c:numCache>
                <c:formatCode>General</c:formatCode>
                <c:ptCount val="16"/>
                <c:pt idx="0">
                  <c:v>7.2944200000000001E-2</c:v>
                </c:pt>
                <c:pt idx="1">
                  <c:v>4.3640600000000002E-2</c:v>
                </c:pt>
                <c:pt idx="2">
                  <c:v>0.13513</c:v>
                </c:pt>
                <c:pt idx="3">
                  <c:v>8.1436400000000006E-2</c:v>
                </c:pt>
                <c:pt idx="4">
                  <c:v>3.0826899999999999</c:v>
                </c:pt>
                <c:pt idx="5">
                  <c:v>1.4193499999999999</c:v>
                </c:pt>
                <c:pt idx="6">
                  <c:v>2.8621799999999999</c:v>
                </c:pt>
                <c:pt idx="7">
                  <c:v>2.1821000000000002</c:v>
                </c:pt>
                <c:pt idx="8">
                  <c:v>7.0837500000000002</c:v>
                </c:pt>
                <c:pt idx="9">
                  <c:v>6.0456500000000002</c:v>
                </c:pt>
                <c:pt idx="10">
                  <c:v>14.4152</c:v>
                </c:pt>
                <c:pt idx="11">
                  <c:v>26.096699999999998</c:v>
                </c:pt>
                <c:pt idx="12">
                  <c:v>37.067500000000003</c:v>
                </c:pt>
                <c:pt idx="13">
                  <c:v>21.5731</c:v>
                </c:pt>
                <c:pt idx="14">
                  <c:v>129.27199999999999</c:v>
                </c:pt>
                <c:pt idx="15">
                  <c:v>60.322499999999998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C-492D-8DCB-D0FB2D94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56240"/>
        <c:axId val="529454080"/>
      </c:lineChart>
      <c:catAx>
        <c:axId val="529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454080"/>
        <c:crosses val="autoZero"/>
        <c:auto val="1"/>
        <c:lblAlgn val="ctr"/>
        <c:lblOffset val="100"/>
        <c:noMultiLvlLbl val="0"/>
      </c:catAx>
      <c:valAx>
        <c:axId val="529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CPU Time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Comparacoes!$H$86:$H$101</c:f>
              <c:numCache>
                <c:formatCode>#,##0.00</c:formatCode>
                <c:ptCount val="16"/>
                <c:pt idx="0">
                  <c:v>0.68</c:v>
                </c:pt>
                <c:pt idx="1">
                  <c:v>0.68</c:v>
                </c:pt>
                <c:pt idx="2">
                  <c:v>1.1299999999999999</c:v>
                </c:pt>
                <c:pt idx="3">
                  <c:v>1.07</c:v>
                </c:pt>
                <c:pt idx="4">
                  <c:v>4.46</c:v>
                </c:pt>
                <c:pt idx="5">
                  <c:v>4.51</c:v>
                </c:pt>
                <c:pt idx="6">
                  <c:v>5.35</c:v>
                </c:pt>
                <c:pt idx="7">
                  <c:v>5.24</c:v>
                </c:pt>
                <c:pt idx="8">
                  <c:v>10.92</c:v>
                </c:pt>
                <c:pt idx="9">
                  <c:v>11.42</c:v>
                </c:pt>
                <c:pt idx="10">
                  <c:v>12.7</c:v>
                </c:pt>
                <c:pt idx="11">
                  <c:v>12.43</c:v>
                </c:pt>
                <c:pt idx="12">
                  <c:v>21.11</c:v>
                </c:pt>
                <c:pt idx="13">
                  <c:v>21.51</c:v>
                </c:pt>
                <c:pt idx="14">
                  <c:v>23.38</c:v>
                </c:pt>
                <c:pt idx="15">
                  <c:v>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C-458E-9421-68761AE2DE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Comparacoes!$J$86:$J$101</c:f>
              <c:numCache>
                <c:formatCode>#,##0.00</c:formatCode>
                <c:ptCount val="16"/>
                <c:pt idx="0">
                  <c:v>0.97</c:v>
                </c:pt>
                <c:pt idx="1">
                  <c:v>1.03</c:v>
                </c:pt>
                <c:pt idx="2">
                  <c:v>1.32</c:v>
                </c:pt>
                <c:pt idx="3">
                  <c:v>1.27</c:v>
                </c:pt>
                <c:pt idx="4">
                  <c:v>5.69</c:v>
                </c:pt>
                <c:pt idx="5">
                  <c:v>5.78</c:v>
                </c:pt>
                <c:pt idx="6">
                  <c:v>6.82</c:v>
                </c:pt>
                <c:pt idx="7">
                  <c:v>6.74</c:v>
                </c:pt>
                <c:pt idx="8">
                  <c:v>16.41</c:v>
                </c:pt>
                <c:pt idx="9">
                  <c:v>16.510000000000002</c:v>
                </c:pt>
                <c:pt idx="10">
                  <c:v>18.36</c:v>
                </c:pt>
                <c:pt idx="11">
                  <c:v>18.41</c:v>
                </c:pt>
                <c:pt idx="12">
                  <c:v>31.01</c:v>
                </c:pt>
                <c:pt idx="13">
                  <c:v>32.950000000000003</c:v>
                </c:pt>
                <c:pt idx="14">
                  <c:v>34.4</c:v>
                </c:pt>
                <c:pt idx="15">
                  <c:v>32.57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C-458E-9421-68761AE2DE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Comparacoes!$X$86:$X$101</c:f>
              <c:numCache>
                <c:formatCode>General</c:formatCode>
                <c:ptCount val="16"/>
                <c:pt idx="0">
                  <c:v>3.2343499999999997E-2</c:v>
                </c:pt>
                <c:pt idx="1">
                  <c:v>3.5270200000000002E-2</c:v>
                </c:pt>
                <c:pt idx="2">
                  <c:v>7.8572600000000006E-2</c:v>
                </c:pt>
                <c:pt idx="3">
                  <c:v>0.26823000000000002</c:v>
                </c:pt>
                <c:pt idx="4">
                  <c:v>0.82885399999999998</c:v>
                </c:pt>
                <c:pt idx="5">
                  <c:v>1.31254</c:v>
                </c:pt>
                <c:pt idx="6">
                  <c:v>1.26705</c:v>
                </c:pt>
                <c:pt idx="7">
                  <c:v>1.8732200000000001</c:v>
                </c:pt>
                <c:pt idx="8">
                  <c:v>2.90991</c:v>
                </c:pt>
                <c:pt idx="9">
                  <c:v>6.0562199999999997</c:v>
                </c:pt>
                <c:pt idx="10">
                  <c:v>3.9772699999999999</c:v>
                </c:pt>
                <c:pt idx="11">
                  <c:v>7.8484100000000003</c:v>
                </c:pt>
                <c:pt idx="12">
                  <c:v>3.8703799999999999</c:v>
                </c:pt>
                <c:pt idx="13">
                  <c:v>6.6576000000000004</c:v>
                </c:pt>
                <c:pt idx="14">
                  <c:v>18.0152</c:v>
                </c:pt>
                <c:pt idx="15">
                  <c:v>14.9076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C-458E-9421-68761AE2DE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Comparacoes!$Z$86:$Z$101</c:f>
              <c:numCache>
                <c:formatCode>General</c:formatCode>
                <c:ptCount val="16"/>
                <c:pt idx="0">
                  <c:v>6.0617499999999998E-2</c:v>
                </c:pt>
                <c:pt idx="1">
                  <c:v>5.5017099999999999E-2</c:v>
                </c:pt>
                <c:pt idx="2">
                  <c:v>8.6576700000000006E-2</c:v>
                </c:pt>
                <c:pt idx="3">
                  <c:v>8.1270499999999996E-2</c:v>
                </c:pt>
                <c:pt idx="4">
                  <c:v>1.03176</c:v>
                </c:pt>
                <c:pt idx="5">
                  <c:v>2.9080300000000001</c:v>
                </c:pt>
                <c:pt idx="6">
                  <c:v>1.93059</c:v>
                </c:pt>
                <c:pt idx="7">
                  <c:v>2.0177700000000001</c:v>
                </c:pt>
                <c:pt idx="8">
                  <c:v>6.1009799999999998</c:v>
                </c:pt>
                <c:pt idx="9">
                  <c:v>9.7189099999999993</c:v>
                </c:pt>
                <c:pt idx="10">
                  <c:v>23.064499999999999</c:v>
                </c:pt>
                <c:pt idx="11">
                  <c:v>21.357199999999999</c:v>
                </c:pt>
                <c:pt idx="12">
                  <c:v>25.486499999999999</c:v>
                </c:pt>
                <c:pt idx="13">
                  <c:v>23.342600000000001</c:v>
                </c:pt>
                <c:pt idx="14">
                  <c:v>61.686500000000002</c:v>
                </c:pt>
                <c:pt idx="15">
                  <c:v>62.197099999999999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C-458E-9421-68761AE2D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80048"/>
        <c:axId val="514884728"/>
      </c:lineChart>
      <c:catAx>
        <c:axId val="5148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4728"/>
        <c:crosses val="autoZero"/>
        <c:auto val="1"/>
        <c:lblAlgn val="ctr"/>
        <c:lblOffset val="100"/>
        <c:noMultiLvlLbl val="0"/>
      </c:catAx>
      <c:valAx>
        <c:axId val="5148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Tmax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Comparacoes!$G$86:$G$101</c:f>
              <c:numCache>
                <c:formatCode>#,##0.00</c:formatCode>
                <c:ptCount val="16"/>
                <c:pt idx="0">
                  <c:v>71136.87</c:v>
                </c:pt>
                <c:pt idx="1">
                  <c:v>72143.009999999995</c:v>
                </c:pt>
                <c:pt idx="2">
                  <c:v>94520.960000000006</c:v>
                </c:pt>
                <c:pt idx="3">
                  <c:v>98382.98</c:v>
                </c:pt>
                <c:pt idx="4">
                  <c:v>365961.56</c:v>
                </c:pt>
                <c:pt idx="5">
                  <c:v>369432.14</c:v>
                </c:pt>
                <c:pt idx="6">
                  <c:v>431162.78</c:v>
                </c:pt>
                <c:pt idx="7">
                  <c:v>443569.1</c:v>
                </c:pt>
                <c:pt idx="8">
                  <c:v>805680.13</c:v>
                </c:pt>
                <c:pt idx="9">
                  <c:v>804328.17</c:v>
                </c:pt>
                <c:pt idx="10">
                  <c:v>938183.51</c:v>
                </c:pt>
                <c:pt idx="11">
                  <c:v>957752.81</c:v>
                </c:pt>
                <c:pt idx="12">
                  <c:v>1410304.44</c:v>
                </c:pt>
                <c:pt idx="13">
                  <c:v>1431865.72</c:v>
                </c:pt>
                <c:pt idx="14">
                  <c:v>1606493.84</c:v>
                </c:pt>
                <c:pt idx="15">
                  <c:v>1607163.02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1-465B-B4C3-238070DFA6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Comparacoes!$I$86:$I$101</c:f>
              <c:numCache>
                <c:formatCode>#,##0.00</c:formatCode>
                <c:ptCount val="16"/>
                <c:pt idx="0">
                  <c:v>77925.05</c:v>
                </c:pt>
                <c:pt idx="1">
                  <c:v>77632.009999999995</c:v>
                </c:pt>
                <c:pt idx="2">
                  <c:v>103424.03</c:v>
                </c:pt>
                <c:pt idx="3">
                  <c:v>104773.53</c:v>
                </c:pt>
                <c:pt idx="4">
                  <c:v>376311.46</c:v>
                </c:pt>
                <c:pt idx="5">
                  <c:v>386731.26</c:v>
                </c:pt>
                <c:pt idx="6">
                  <c:v>454856.19</c:v>
                </c:pt>
                <c:pt idx="7">
                  <c:v>466299.03</c:v>
                </c:pt>
                <c:pt idx="8">
                  <c:v>846942.21</c:v>
                </c:pt>
                <c:pt idx="9">
                  <c:v>833894.67</c:v>
                </c:pt>
                <c:pt idx="10">
                  <c:v>970596.5</c:v>
                </c:pt>
                <c:pt idx="11">
                  <c:v>991909.63</c:v>
                </c:pt>
                <c:pt idx="12">
                  <c:v>1458897.44</c:v>
                </c:pt>
                <c:pt idx="13">
                  <c:v>1474944.72</c:v>
                </c:pt>
                <c:pt idx="14">
                  <c:v>1657355.2</c:v>
                </c:pt>
                <c:pt idx="15">
                  <c:v>1665731.02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1-465B-B4C3-238070DFA6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Comparacoes!$W$86:$W$101</c:f>
              <c:numCache>
                <c:formatCode>General</c:formatCode>
                <c:ptCount val="16"/>
                <c:pt idx="0">
                  <c:v>65456.6</c:v>
                </c:pt>
                <c:pt idx="1">
                  <c:v>67298.899999999994</c:v>
                </c:pt>
                <c:pt idx="2">
                  <c:v>90550.2</c:v>
                </c:pt>
                <c:pt idx="3">
                  <c:v>92774.2</c:v>
                </c:pt>
                <c:pt idx="4">
                  <c:v>327405</c:v>
                </c:pt>
                <c:pt idx="5">
                  <c:v>332865</c:v>
                </c:pt>
                <c:pt idx="6">
                  <c:v>403883</c:v>
                </c:pt>
                <c:pt idx="7">
                  <c:v>406157</c:v>
                </c:pt>
                <c:pt idx="8">
                  <c:v>735483</c:v>
                </c:pt>
                <c:pt idx="9">
                  <c:v>744706</c:v>
                </c:pt>
                <c:pt idx="10">
                  <c:v>869661</c:v>
                </c:pt>
                <c:pt idx="11">
                  <c:v>872480</c:v>
                </c:pt>
                <c:pt idx="12">
                  <c:v>1304740</c:v>
                </c:pt>
                <c:pt idx="13">
                  <c:v>1304920</c:v>
                </c:pt>
                <c:pt idx="14">
                  <c:v>1469580</c:v>
                </c:pt>
                <c:pt idx="15">
                  <c:v>1483160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1-465B-B4C3-238070DFA6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Comparacoes!$Y$86:$Y$101</c:f>
              <c:numCache>
                <c:formatCode>General</c:formatCode>
                <c:ptCount val="16"/>
                <c:pt idx="0">
                  <c:v>65668.2</c:v>
                </c:pt>
                <c:pt idx="1">
                  <c:v>66642.2</c:v>
                </c:pt>
                <c:pt idx="2">
                  <c:v>88616.1</c:v>
                </c:pt>
                <c:pt idx="3">
                  <c:v>92543.9</c:v>
                </c:pt>
                <c:pt idx="4">
                  <c:v>327894</c:v>
                </c:pt>
                <c:pt idx="5">
                  <c:v>330892</c:v>
                </c:pt>
                <c:pt idx="6">
                  <c:v>402820</c:v>
                </c:pt>
                <c:pt idx="7">
                  <c:v>409746</c:v>
                </c:pt>
                <c:pt idx="8">
                  <c:v>737415</c:v>
                </c:pt>
                <c:pt idx="9">
                  <c:v>743537</c:v>
                </c:pt>
                <c:pt idx="10">
                  <c:v>861659</c:v>
                </c:pt>
                <c:pt idx="11">
                  <c:v>874572</c:v>
                </c:pt>
                <c:pt idx="12">
                  <c:v>1292840</c:v>
                </c:pt>
                <c:pt idx="13">
                  <c:v>1298610</c:v>
                </c:pt>
                <c:pt idx="14">
                  <c:v>1459910</c:v>
                </c:pt>
                <c:pt idx="15">
                  <c:v>1479740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1-465B-B4C3-238070DF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65784"/>
        <c:axId val="352260024"/>
      </c:lineChart>
      <c:catAx>
        <c:axId val="35226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260024"/>
        <c:crosses val="autoZero"/>
        <c:auto val="1"/>
        <c:lblAlgn val="ctr"/>
        <c:lblOffset val="100"/>
        <c:noMultiLvlLbl val="0"/>
      </c:catAx>
      <c:valAx>
        <c:axId val="3522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26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</a:t>
            </a:r>
            <a:r>
              <a:rPr lang="pt-BR" baseline="0"/>
              <a:t> relativo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Comparacoes!$AK$85</c:f>
              <c:strCache>
                <c:ptCount val="1"/>
                <c:pt idx="0">
                  <c:v>ILS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Comparacoes!$AK$86:$AK$101</c:f>
              <c:numCache>
                <c:formatCode>#,##0.00</c:formatCode>
                <c:ptCount val="16"/>
                <c:pt idx="0">
                  <c:v>8.8871864419232462</c:v>
                </c:pt>
                <c:pt idx="1">
                  <c:v>8.2542443076609082</c:v>
                </c:pt>
                <c:pt idx="2">
                  <c:v>6.663416692903434</c:v>
                </c:pt>
                <c:pt idx="3">
                  <c:v>6.6590850449801815</c:v>
                </c:pt>
                <c:pt idx="4">
                  <c:v>12.082802976937918</c:v>
                </c:pt>
                <c:pt idx="5">
                  <c:v>11.647347170678051</c:v>
                </c:pt>
                <c:pt idx="6">
                  <c:v>8.0321468482057465</c:v>
                </c:pt>
                <c:pt idx="7">
                  <c:v>9.2860433774597801</c:v>
                </c:pt>
                <c:pt idx="8">
                  <c:v>10.429011596908405</c:v>
                </c:pt>
                <c:pt idx="9">
                  <c:v>8.687267833181771</c:v>
                </c:pt>
                <c:pt idx="10">
                  <c:v>8.9417542694375971</c:v>
                </c:pt>
                <c:pt idx="11">
                  <c:v>9.8235844523973128</c:v>
                </c:pt>
                <c:pt idx="12">
                  <c:v>9.6770622224641638</c:v>
                </c:pt>
                <c:pt idx="13">
                  <c:v>10.284341543817488</c:v>
                </c:pt>
                <c:pt idx="14">
                  <c:v>10.04060798268387</c:v>
                </c:pt>
                <c:pt idx="15">
                  <c:v>8.8126621530128659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A-42CC-A991-F637D387417A}"/>
            </c:ext>
          </c:extLst>
        </c:ser>
        <c:ser>
          <c:idx val="1"/>
          <c:order val="1"/>
          <c:tx>
            <c:strRef>
              <c:f>Comparacoes!$AL$85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Comparacoes!$AL$86:$AL$101</c:f>
              <c:numCache>
                <c:formatCode>#,##0.00</c:formatCode>
                <c:ptCount val="16"/>
                <c:pt idx="0">
                  <c:v>19.277660766437883</c:v>
                </c:pt>
                <c:pt idx="1">
                  <c:v>16.490767111529927</c:v>
                </c:pt>
                <c:pt idx="2">
                  <c:v>16.710202773536629</c:v>
                </c:pt>
                <c:pt idx="3">
                  <c:v>13.587216475174699</c:v>
                </c:pt>
                <c:pt idx="4">
                  <c:v>15.252659949159298</c:v>
                </c:pt>
                <c:pt idx="5">
                  <c:v>16.875373233562616</c:v>
                </c:pt>
                <c:pt idx="6">
                  <c:v>13.968767695800114</c:v>
                </c:pt>
                <c:pt idx="7">
                  <c:v>14.886217320925702</c:v>
                </c:pt>
                <c:pt idx="8">
                  <c:v>16.084519957071834</c:v>
                </c:pt>
                <c:pt idx="9">
                  <c:v>12.682530245027632</c:v>
                </c:pt>
                <c:pt idx="10">
                  <c:v>12.705546698189343</c:v>
                </c:pt>
                <c:pt idx="11">
                  <c:v>13.740278161597006</c:v>
                </c:pt>
                <c:pt idx="12">
                  <c:v>13.45606009938796</c:v>
                </c:pt>
                <c:pt idx="13">
                  <c:v>13.602347613105964</c:v>
                </c:pt>
                <c:pt idx="14">
                  <c:v>13.524477536286481</c:v>
                </c:pt>
                <c:pt idx="15">
                  <c:v>12.777997291807718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A-42CC-A991-F637D387417A}"/>
            </c:ext>
          </c:extLst>
        </c:ser>
        <c:ser>
          <c:idx val="2"/>
          <c:order val="2"/>
          <c:tx>
            <c:strRef>
              <c:f>Comparacoes!$AN$85</c:f>
              <c:strCache>
                <c:ptCount val="1"/>
                <c:pt idx="0">
                  <c:v>IGA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Comparacoes!$AN$86:$AN$101</c:f>
              <c:numCache>
                <c:formatCode>#,##0.00</c:formatCode>
                <c:ptCount val="16"/>
                <c:pt idx="0">
                  <c:v>0.51644859698640488</c:v>
                </c:pt>
                <c:pt idx="1">
                  <c:v>0</c:v>
                </c:pt>
                <c:pt idx="2">
                  <c:v>0</c:v>
                </c:pt>
                <c:pt idx="3">
                  <c:v>0.32881399297054481</c:v>
                </c:pt>
                <c:pt idx="4">
                  <c:v>0.42387675722029949</c:v>
                </c:pt>
                <c:pt idx="5">
                  <c:v>0</c:v>
                </c:pt>
                <c:pt idx="6">
                  <c:v>0.93057984595571097</c:v>
                </c:pt>
                <c:pt idx="7">
                  <c:v>0.95274700095348619</c:v>
                </c:pt>
                <c:pt idx="8">
                  <c:v>1.0723816494446889</c:v>
                </c:pt>
                <c:pt idx="9">
                  <c:v>0.47267779130559334</c:v>
                </c:pt>
                <c:pt idx="10">
                  <c:v>5.573754120804153E-2</c:v>
                </c:pt>
                <c:pt idx="11">
                  <c:v>0.28540861362966596</c:v>
                </c:pt>
                <c:pt idx="12">
                  <c:v>0.54204546338276816</c:v>
                </c:pt>
                <c:pt idx="13">
                  <c:v>2.0795785387494801E-2</c:v>
                </c:pt>
                <c:pt idx="14">
                  <c:v>0</c:v>
                </c:pt>
                <c:pt idx="15">
                  <c:v>0.1855111712931618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A-42CC-A991-F637D387417A}"/>
            </c:ext>
          </c:extLst>
        </c:ser>
        <c:ser>
          <c:idx val="3"/>
          <c:order val="3"/>
          <c:tx>
            <c:strRef>
              <c:f>Comparacoes!$AP$85</c:f>
              <c:strCache>
                <c:ptCount val="1"/>
                <c:pt idx="0">
                  <c:v>IGA12 sem busca local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Comparacoes!$AP$86:$AP$101</c:f>
              <c:numCache>
                <c:formatCode>#,##0.00</c:formatCode>
                <c:ptCount val="16"/>
                <c:pt idx="0">
                  <c:v>0.19255848696173264</c:v>
                </c:pt>
                <c:pt idx="1">
                  <c:v>0.98541164607410492</c:v>
                </c:pt>
                <c:pt idx="2">
                  <c:v>2.1825605053709101</c:v>
                </c:pt>
                <c:pt idx="3">
                  <c:v>0.57848713039593325</c:v>
                </c:pt>
                <c:pt idx="4">
                  <c:v>0.27411105326023705</c:v>
                </c:pt>
                <c:pt idx="5">
                  <c:v>0.5962670599470522</c:v>
                </c:pt>
                <c:pt idx="6">
                  <c:v>1.1969251276603208</c:v>
                </c:pt>
                <c:pt idx="7">
                  <c:v>6.8493319437566369E-2</c:v>
                </c:pt>
                <c:pt idx="8">
                  <c:v>0.80757575134561699</c:v>
                </c:pt>
                <c:pt idx="9">
                  <c:v>0.63064243911469531</c:v>
                </c:pt>
                <c:pt idx="10">
                  <c:v>0.98492880109710068</c:v>
                </c:pt>
                <c:pt idx="11">
                  <c:v>4.5523189879862355E-2</c:v>
                </c:pt>
                <c:pt idx="12">
                  <c:v>1.4674889374509088</c:v>
                </c:pt>
                <c:pt idx="13">
                  <c:v>0.50680099203598439</c:v>
                </c:pt>
                <c:pt idx="14">
                  <c:v>0.6623695981259119</c:v>
                </c:pt>
                <c:pt idx="15">
                  <c:v>0.41706161137440761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A-42CC-A991-F637D387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92048"/>
        <c:axId val="320688448"/>
      </c:lineChart>
      <c:catAx>
        <c:axId val="3206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88448"/>
        <c:crosses val="autoZero"/>
        <c:auto val="1"/>
        <c:lblAlgn val="ctr"/>
        <c:lblOffset val="100"/>
        <c:noMultiLvlLbl val="0"/>
      </c:catAx>
      <c:valAx>
        <c:axId val="3206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_xlchart.v1.13</cx:f>
      </cx:numDim>
    </cx:data>
    <cx:data id="5">
      <cx:numDim type="val">
        <cx:f>_xlchart.v1.15</cx:f>
      </cx:numDim>
    </cx:data>
  </cx:chartData>
  <cx:chart>
    <cx:title pos="t" align="ctr" overlay="0">
      <cx:tx>
        <cx:txData>
          <cx:v>alpha 0.0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alpha 0.0</a:t>
          </a:r>
        </a:p>
      </cx:txPr>
    </cx:title>
    <cx:plotArea>
      <cx:plotAreaRegion>
        <cx:series layoutId="boxWhisker" uniqueId="{E5BE683F-9509-43C9-93A0-61E2E1C21AC2}">
          <cx:tx>
            <cx:txData>
              <cx:f>_xlchart.v1.16</cx:f>
              <cx:v>IGA Complete Tmax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EEC45DCF-D658-43DE-83FE-83B211F5E212}">
          <cx:tx>
            <cx:txData>
              <cx:f>_xlchart.v1.18</cx:f>
              <cx:v>CPU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D0F0EFB-544F-476C-9655-669B3C0DB5FB}">
          <cx:tx>
            <cx:txData>
              <cx:f>_xlchart.v1.20</cx:f>
              <cx:v>IGA Complete Tmax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  <cx:series layoutId="boxWhisker" uniqueId="{376DD2E5-FB23-487B-9BA1-CFC7E2AF36F4}">
          <cx:tx>
            <cx:txData>
              <cx:f>_xlchart.v1.22</cx:f>
              <cx:v>CPU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D74C340-73F6-47E5-BD33-AB599C90A222}">
          <cx:tx>
            <cx:txData>
              <cx:f>_xlchart.v1.12</cx:f>
              <cx:v>IGA Complete Tmax</cx:v>
            </cx:txData>
          </cx:tx>
          <cx:dataId val="4"/>
          <cx:layoutPr>
            <cx:visibility meanLine="1" meanMarker="1" nonoutliers="1" outliers="1"/>
            <cx:statistics quartileMethod="exclusive"/>
          </cx:layoutPr>
        </cx:series>
        <cx:series layoutId="boxWhisker" uniqueId="{01B74F68-AEBE-42C6-B624-48424B9B22EB}">
          <cx:tx>
            <cx:txData>
              <cx:f>_xlchart.v1.14</cx:f>
              <cx:v>CPU Time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noFill/>
              </a:defRPr>
            </a:pPr>
            <a:endParaRPr lang="pt-BR" sz="900" b="0" i="0" u="none" strike="noStrike" baseline="0">
              <a:noFill/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  <cx:data id="4">
      <cx:numDim type="val">
        <cx:f>_xlchart.v1.1</cx:f>
      </cx:numDim>
    </cx:data>
    <cx:data id="5">
      <cx:numDim type="val">
        <cx:f>_xlchart.v1.3</cx:f>
      </cx:numDim>
    </cx:data>
  </cx:chartData>
  <cx:chart>
    <cx:title pos="t" align="ctr" overlay="0">
      <cx:tx>
        <cx:txData>
          <cx:v>alpha 0.2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alpha 0.2</a:t>
          </a:r>
        </a:p>
      </cx:txPr>
    </cx:title>
    <cx:plotArea>
      <cx:plotAreaRegion>
        <cx:series layoutId="boxWhisker" uniqueId="{A187D3F7-AC55-439E-BF29-06BCBD4CDB29}">
          <cx:tx>
            <cx:txData>
              <cx:f>_xlchart.v1.4</cx:f>
              <cx:v>IGA Complete Tmax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6B6F85B-F6A2-4063-A56A-5A9FBD8BEE71}">
          <cx:tx>
            <cx:txData>
              <cx:f>_xlchart.v1.6</cx:f>
              <cx:v>CPU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B0BF5ED-0037-4D6D-BDDD-83044A5A5786}">
          <cx:tx>
            <cx:txData>
              <cx:f>_xlchart.v1.8</cx:f>
              <cx:v>IGA Complete Tmax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63D9F75-F8B4-4AD4-8123-CD71C97CD5A8}">
          <cx:tx>
            <cx:txData>
              <cx:f>_xlchart.v1.10</cx:f>
              <cx:v>CPU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240B921-9821-49DD-8DB4-042DF5E647B0}">
          <cx:tx>
            <cx:txData>
              <cx:f>_xlchart.v1.0</cx:f>
              <cx:v>IGA Complete Tmax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301FC34-CD74-4B79-B94E-0870CDFE9577}">
          <cx:tx>
            <cx:txData>
              <cx:f>_xlchart.v1.2</cx:f>
              <cx:v>CPU Time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</cx:chartData>
  <cx:chart>
    <cx:title pos="t" align="ctr" overlay="0">
      <cx:tx>
        <cx:txData>
          <cx:v>alpha 0.8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alpha 0.8</a:t>
          </a:r>
        </a:p>
      </cx:txPr>
    </cx:title>
    <cx:plotArea>
      <cx:plotAreaRegion>
        <cx:series layoutId="boxWhisker" uniqueId="{D9C7DC84-E8F5-4DA3-BD81-2495F21296CE}">
          <cx:tx>
            <cx:txData>
              <cx:f>_xlchart.v1.28</cx:f>
              <cx:v>IGA Complete Tmax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950C77-48B0-46E9-B00C-2D2B224DA341}">
          <cx:tx>
            <cx:txData>
              <cx:f>_xlchart.v1.30</cx:f>
              <cx:v>CPU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E0F7FA3-1D36-4929-A940-0EDA7D58A003}">
          <cx:tx>
            <cx:txData>
              <cx:f>_xlchart.v1.32</cx:f>
              <cx:v>IGA Complete Tmax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BC48E17-B857-4696-ACE8-BA8CA209D5CB}">
          <cx:tx>
            <cx:txData>
              <cx:f>_xlchart.v1.34</cx:f>
              <cx:v>CPU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B15D1CB-E276-4605-B702-F38390DBDF60}">
          <cx:tx>
            <cx:txData>
              <cx:f>_xlchart.v1.24</cx:f>
              <cx:v>IGA Complete Tmax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33E2C89-FF14-45DC-8784-FA4C915E896D}">
          <cx:tx>
            <cx:txData>
              <cx:f>_xlchart.v1.26</cx:f>
              <cx:v>CPU Time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_xlchart.v1.37</cx:f>
      </cx:numDim>
    </cx:data>
    <cx:data id="5">
      <cx:numDim type="val">
        <cx:f>_xlchart.v1.39</cx:f>
      </cx:numDim>
    </cx:data>
  </cx:chartData>
  <cx:chart>
    <cx:title pos="t" align="ctr" overlay="0">
      <cx:tx>
        <cx:txData>
          <cx:v>alpha 0.0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alpha 0.0</a:t>
          </a:r>
        </a:p>
      </cx:txPr>
    </cx:title>
    <cx:plotArea>
      <cx:plotAreaRegion>
        <cx:series layoutId="boxWhisker" uniqueId="{56AAE084-9380-47E1-B777-FB3A5BFEA520}">
          <cx:tx>
            <cx:txData>
              <cx:f>_xlchart.v1.40</cx:f>
              <cx:v>IGA Complete Tmax</cx:v>
            </cx:txData>
          </cx:tx>
          <cx:dataId val="0"/>
          <cx:layoutPr>
            <cx:visibility meanLine="1" meanMarker="1" nonoutliers="1" outliers="0"/>
            <cx:statistics quartileMethod="exclusive"/>
          </cx:layoutPr>
        </cx:series>
        <cx:series layoutId="boxWhisker" uniqueId="{F6342A84-2147-4EBC-8820-56748B59C55A}">
          <cx:tx>
            <cx:txData>
              <cx:f>_xlchart.v1.42</cx:f>
              <cx:v>CPU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E7182B4-5E25-441F-82CC-3111113589F9}">
          <cx:tx>
            <cx:txData>
              <cx:f>_xlchart.v1.44</cx:f>
              <cx:v>IGA Complete Tmax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  <cx:series layoutId="boxWhisker" uniqueId="{83CF3A6D-41E9-4B51-8299-754262C98DAA}">
          <cx:tx>
            <cx:txData>
              <cx:f>_xlchart.v1.46</cx:f>
              <cx:v>CPU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D5E6C3A-96E9-49E0-9D93-FA0F337F6AA6}">
          <cx:tx>
            <cx:txData>
              <cx:f>_xlchart.v1.36</cx:f>
              <cx:v>IGA Complete Tmax</cx:v>
            </cx:txData>
          </cx:tx>
          <cx:dataId val="4"/>
          <cx:layoutPr>
            <cx:visibility meanLine="1" meanMarker="1" nonoutliers="1" outliers="1"/>
            <cx:statistics quartileMethod="exclusive"/>
          </cx:layoutPr>
        </cx:series>
        <cx:series layoutId="boxWhisker" uniqueId="{AEBE2FA3-45A1-479A-87CF-E28A02824C4D}">
          <cx:tx>
            <cx:txData>
              <cx:f>_xlchart.v1.38</cx:f>
              <cx:v>CPU Time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microsoft.com/office/2014/relationships/chartEx" Target="../charts/chartEx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260349</xdr:colOff>
      <xdr:row>0</xdr:row>
      <xdr:rowOff>0</xdr:rowOff>
    </xdr:from>
    <xdr:to>
      <xdr:col>47</xdr:col>
      <xdr:colOff>263524</xdr:colOff>
      <xdr:row>13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0F9B356-5206-1C90-B75C-1DB6C0F95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92999" y="0"/>
              <a:ext cx="4575175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41</xdr:col>
      <xdr:colOff>165099</xdr:colOff>
      <xdr:row>14</xdr:row>
      <xdr:rowOff>139699</xdr:rowOff>
    </xdr:from>
    <xdr:to>
      <xdr:col>47</xdr:col>
      <xdr:colOff>168274</xdr:colOff>
      <xdr:row>27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DAFB4AB-D3A5-0AB6-1E99-532A2AFCC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97749" y="2882899"/>
              <a:ext cx="4575175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41</xdr:col>
      <xdr:colOff>464004</xdr:colOff>
      <xdr:row>27</xdr:row>
      <xdr:rowOff>141515</xdr:rowOff>
    </xdr:from>
    <xdr:to>
      <xdr:col>47</xdr:col>
      <xdr:colOff>465364</xdr:colOff>
      <xdr:row>40</xdr:row>
      <xdr:rowOff>149679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73C923C-C7A5-F67D-606A-D0826F55AB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96654" y="5608865"/>
              <a:ext cx="4573360" cy="27323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42</xdr:col>
      <xdr:colOff>227238</xdr:colOff>
      <xdr:row>43</xdr:row>
      <xdr:rowOff>8165</xdr:rowOff>
    </xdr:from>
    <xdr:to>
      <xdr:col>48</xdr:col>
      <xdr:colOff>228598</xdr:colOff>
      <xdr:row>58</xdr:row>
      <xdr:rowOff>137432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42B477D8-3018-8193-85D6-65ED062A3B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21888" y="8685440"/>
              <a:ext cx="4573360" cy="2720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593914</xdr:colOff>
      <xdr:row>102</xdr:row>
      <xdr:rowOff>6723</xdr:rowOff>
    </xdr:from>
    <xdr:to>
      <xdr:col>17</xdr:col>
      <xdr:colOff>257737</xdr:colOff>
      <xdr:row>119</xdr:row>
      <xdr:rowOff>82923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6D24FBE-72B0-2EBB-4C3E-946BC4789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6</xdr:col>
      <xdr:colOff>117662</xdr:colOff>
      <xdr:row>101</xdr:row>
      <xdr:rowOff>141194</xdr:rowOff>
    </xdr:from>
    <xdr:to>
      <xdr:col>11</xdr:col>
      <xdr:colOff>610721</xdr:colOff>
      <xdr:row>119</xdr:row>
      <xdr:rowOff>60511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FCBD0C0-B662-3CCB-06C5-A9FABD71F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112058</xdr:colOff>
      <xdr:row>102</xdr:row>
      <xdr:rowOff>17930</xdr:rowOff>
    </xdr:from>
    <xdr:to>
      <xdr:col>6</xdr:col>
      <xdr:colOff>112058</xdr:colOff>
      <xdr:row>119</xdr:row>
      <xdr:rowOff>94130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4861F3E-9D28-51B9-3264-22975711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34636</xdr:colOff>
      <xdr:row>102</xdr:row>
      <xdr:rowOff>117765</xdr:rowOff>
    </xdr:from>
    <xdr:to>
      <xdr:col>22</xdr:col>
      <xdr:colOff>597477</xdr:colOff>
      <xdr:row>119</xdr:row>
      <xdr:rowOff>64079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A9EC2-FF2B-5157-144A-BB84BB621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658090</xdr:colOff>
      <xdr:row>102</xdr:row>
      <xdr:rowOff>135082</xdr:rowOff>
    </xdr:from>
    <xdr:to>
      <xdr:col>28</xdr:col>
      <xdr:colOff>255224</xdr:colOff>
      <xdr:row>119</xdr:row>
      <xdr:rowOff>22269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E8B068-F034-3A21-28AF-BFD1771731A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431425</xdr:colOff>
      <xdr:row>102</xdr:row>
      <xdr:rowOff>118781</xdr:rowOff>
    </xdr:from>
    <xdr:to>
      <xdr:col>35</xdr:col>
      <xdr:colOff>605117</xdr:colOff>
      <xdr:row>124</xdr:row>
      <xdr:rowOff>11205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61DA0C-589D-6F21-4F9C-5D4327BAF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106"/>
  <sheetViews>
    <sheetView tabSelected="1" topLeftCell="G85" zoomScale="110" zoomScaleNormal="110" workbookViewId="0">
      <selection activeCell="AP105" sqref="AP105"/>
    </sheetView>
  </sheetViews>
  <sheetFormatPr defaultColWidth="11.42578125" defaultRowHeight="12.75" x14ac:dyDescent="0.2"/>
  <cols>
    <col min="1" max="4" width="11.42578125" style="2"/>
    <col min="5" max="5" width="11.85546875" style="2" bestFit="1" customWidth="1"/>
    <col min="6" max="6" width="11.42578125" style="2"/>
    <col min="7" max="7" width="11.85546875" style="2" bestFit="1" customWidth="1"/>
    <col min="8" max="8" width="11.42578125" style="2"/>
    <col min="9" max="9" width="11.85546875" style="2" bestFit="1" customWidth="1"/>
    <col min="10" max="10" width="11.42578125" style="2"/>
    <col min="11" max="11" width="15.42578125" style="2" customWidth="1"/>
    <col min="12" max="12" width="11.42578125" style="2"/>
    <col min="13" max="13" width="14.85546875" style="2" customWidth="1"/>
    <col min="14" max="14" width="11.42578125" style="2"/>
    <col min="15" max="15" width="13" style="2" customWidth="1"/>
    <col min="16" max="16" width="11.42578125" style="2"/>
    <col min="17" max="17" width="13" style="2" customWidth="1"/>
    <col min="18" max="18" width="10.28515625" style="2" customWidth="1"/>
    <col min="19" max="19" width="13" style="2" customWidth="1"/>
    <col min="20" max="20" width="11.42578125" style="2"/>
    <col min="21" max="21" width="13" style="2" customWidth="1"/>
    <col min="22" max="22" width="12.42578125" style="2" bestFit="1" customWidth="1"/>
    <col min="23" max="24" width="13" style="2" customWidth="1"/>
    <col min="25" max="25" width="11.5703125" style="2" customWidth="1"/>
    <col min="26" max="27" width="11.5703125" style="2" bestFit="1" customWidth="1"/>
    <col min="28" max="28" width="12.42578125" style="2" bestFit="1" customWidth="1"/>
    <col min="29" max="29" width="11.5703125" style="2" bestFit="1" customWidth="1"/>
    <col min="30" max="30" width="12.28515625" style="2" bestFit="1" customWidth="1"/>
    <col min="31" max="31" width="11.42578125" style="2"/>
    <col min="32" max="32" width="13.7109375" style="2" customWidth="1"/>
    <col min="33" max="33" width="13.28515625" style="2" customWidth="1"/>
    <col min="34" max="34" width="11.42578125" style="2"/>
    <col min="35" max="35" width="9" style="2" customWidth="1"/>
    <col min="36" max="36" width="29.28515625" style="2" bestFit="1" customWidth="1"/>
    <col min="37" max="1020" width="11.42578125" style="2"/>
  </cols>
  <sheetData>
    <row r="1" spans="1:41" x14ac:dyDescent="0.2">
      <c r="A1" s="2" t="s">
        <v>0</v>
      </c>
      <c r="B1" s="2" t="s">
        <v>1</v>
      </c>
      <c r="K1" s="9" t="s">
        <v>2</v>
      </c>
      <c r="L1" s="9"/>
      <c r="M1" s="9"/>
      <c r="N1" s="9"/>
      <c r="O1" s="9"/>
      <c r="P1" s="9"/>
      <c r="Q1" s="9"/>
      <c r="R1" s="9"/>
      <c r="S1" s="9" t="s">
        <v>3</v>
      </c>
      <c r="T1" s="9"/>
      <c r="U1" s="9"/>
      <c r="V1" s="9"/>
      <c r="W1" s="9"/>
      <c r="X1" s="9"/>
      <c r="Y1" s="9"/>
      <c r="Z1" s="9"/>
      <c r="AA1" s="9" t="s">
        <v>4</v>
      </c>
      <c r="AB1" s="9"/>
      <c r="AC1" s="9"/>
      <c r="AD1" s="9"/>
      <c r="AE1" s="9"/>
      <c r="AF1" s="9"/>
      <c r="AG1" s="9"/>
      <c r="AH1" s="9"/>
    </row>
    <row r="2" spans="1:41" ht="15" x14ac:dyDescent="0.2">
      <c r="D2" s="1"/>
      <c r="E2" s="3" t="s">
        <v>5</v>
      </c>
      <c r="F2" s="3"/>
      <c r="G2" s="1" t="s">
        <v>6</v>
      </c>
      <c r="H2" s="1"/>
      <c r="I2" s="1" t="s">
        <v>7</v>
      </c>
      <c r="J2" s="1"/>
      <c r="K2" s="8" t="s">
        <v>5</v>
      </c>
      <c r="L2" s="8"/>
      <c r="M2" s="8" t="s">
        <v>8</v>
      </c>
      <c r="N2" s="8"/>
      <c r="O2" s="8" t="s">
        <v>9</v>
      </c>
      <c r="P2" s="8"/>
      <c r="Q2" s="8" t="s">
        <v>10</v>
      </c>
      <c r="R2" s="8"/>
      <c r="S2" s="8" t="s">
        <v>5</v>
      </c>
      <c r="T2" s="8"/>
      <c r="U2" s="8" t="s">
        <v>8</v>
      </c>
      <c r="V2" s="8"/>
      <c r="W2" s="8" t="s">
        <v>9</v>
      </c>
      <c r="X2" s="8"/>
      <c r="Y2" s="8" t="s">
        <v>10</v>
      </c>
      <c r="Z2" s="8"/>
      <c r="AA2" s="8" t="s">
        <v>5</v>
      </c>
      <c r="AB2" s="8"/>
      <c r="AC2" s="8" t="s">
        <v>8</v>
      </c>
      <c r="AD2" s="8"/>
      <c r="AE2" s="8" t="s">
        <v>9</v>
      </c>
      <c r="AF2" s="8"/>
      <c r="AG2" s="8" t="s">
        <v>10</v>
      </c>
      <c r="AH2" s="8"/>
    </row>
    <row r="3" spans="1:41" ht="30" x14ac:dyDescent="0.25">
      <c r="A3" s="2" t="s">
        <v>11</v>
      </c>
      <c r="B3" s="2" t="s">
        <v>12</v>
      </c>
      <c r="C3" s="2" t="s">
        <v>13</v>
      </c>
      <c r="D3" s="2" t="s">
        <v>14</v>
      </c>
      <c r="E3" s="4" t="s">
        <v>15</v>
      </c>
      <c r="F3" s="5" t="s">
        <v>17</v>
      </c>
      <c r="G3" s="2" t="s">
        <v>15</v>
      </c>
      <c r="H3" s="2" t="s">
        <v>16</v>
      </c>
      <c r="I3" s="2" t="s">
        <v>15</v>
      </c>
      <c r="J3" s="2" t="s">
        <v>16</v>
      </c>
      <c r="K3" t="s">
        <v>15</v>
      </c>
      <c r="L3" t="s">
        <v>18</v>
      </c>
      <c r="M3" t="s">
        <v>15</v>
      </c>
      <c r="N3" t="s">
        <v>18</v>
      </c>
      <c r="O3" t="s">
        <v>15</v>
      </c>
      <c r="P3" t="s">
        <v>18</v>
      </c>
      <c r="Q3" t="s">
        <v>15</v>
      </c>
      <c r="R3" t="s">
        <v>18</v>
      </c>
      <c r="S3" t="s">
        <v>15</v>
      </c>
      <c r="T3" t="s">
        <v>18</v>
      </c>
      <c r="U3" t="s">
        <v>15</v>
      </c>
      <c r="V3" t="s">
        <v>18</v>
      </c>
      <c r="W3" t="s">
        <v>15</v>
      </c>
      <c r="X3" t="s">
        <v>18</v>
      </c>
      <c r="Y3" t="s">
        <v>15</v>
      </c>
      <c r="Z3" t="s">
        <v>18</v>
      </c>
      <c r="AA3" t="s">
        <v>15</v>
      </c>
      <c r="AB3" t="s">
        <v>18</v>
      </c>
      <c r="AC3" t="s">
        <v>15</v>
      </c>
      <c r="AD3" t="s">
        <v>18</v>
      </c>
      <c r="AE3" t="s">
        <v>15</v>
      </c>
      <c r="AF3" t="s">
        <v>18</v>
      </c>
      <c r="AG3" t="s">
        <v>15</v>
      </c>
      <c r="AH3" t="s">
        <v>18</v>
      </c>
      <c r="AJ3" s="2" t="s">
        <v>37</v>
      </c>
      <c r="AK3" s="2" t="s">
        <v>6</v>
      </c>
      <c r="AL3" s="2" t="s">
        <v>7</v>
      </c>
      <c r="AM3" s="2" t="s">
        <v>38</v>
      </c>
      <c r="AN3" s="2" t="s">
        <v>39</v>
      </c>
      <c r="AO3" s="2" t="s">
        <v>40</v>
      </c>
    </row>
    <row r="4" spans="1:41" ht="15" x14ac:dyDescent="0.25">
      <c r="A4" s="2">
        <v>2</v>
      </c>
      <c r="B4" s="2">
        <v>20</v>
      </c>
      <c r="C4" s="2">
        <v>0.2</v>
      </c>
      <c r="D4" s="2">
        <v>0.2</v>
      </c>
      <c r="E4" s="4">
        <v>445</v>
      </c>
      <c r="F4" s="4">
        <v>0</v>
      </c>
      <c r="G4" s="2">
        <v>344</v>
      </c>
      <c r="H4" s="2">
        <v>0.03</v>
      </c>
      <c r="I4" s="2">
        <v>357</v>
      </c>
      <c r="J4" s="2">
        <v>0.09</v>
      </c>
      <c r="K4">
        <v>445</v>
      </c>
      <c r="L4">
        <v>1.8366999999999999E-5</v>
      </c>
      <c r="M4">
        <v>390</v>
      </c>
      <c r="N4">
        <v>1.1701E-5</v>
      </c>
      <c r="O4">
        <v>386</v>
      </c>
      <c r="P4">
        <v>4.3943999999999997E-2</v>
      </c>
      <c r="Q4">
        <v>344</v>
      </c>
      <c r="R4">
        <v>2.66564E-2</v>
      </c>
      <c r="S4">
        <v>445</v>
      </c>
      <c r="T4">
        <v>1.3351E-5</v>
      </c>
      <c r="U4">
        <v>390</v>
      </c>
      <c r="V4">
        <v>1.0526999999999999E-5</v>
      </c>
      <c r="W4">
        <v>344</v>
      </c>
      <c r="X4">
        <v>3.1665800000000001E-2</v>
      </c>
      <c r="Y4">
        <v>347</v>
      </c>
      <c r="Z4">
        <v>3.0857200000000001E-2</v>
      </c>
      <c r="AA4">
        <v>445</v>
      </c>
      <c r="AB4">
        <v>3.2347E-5</v>
      </c>
      <c r="AC4">
        <v>390</v>
      </c>
      <c r="AD4">
        <v>1.1131999999999999E-5</v>
      </c>
      <c r="AE4">
        <v>386</v>
      </c>
      <c r="AF4">
        <v>3.4463199999999999E-2</v>
      </c>
      <c r="AG4">
        <v>344</v>
      </c>
      <c r="AH4">
        <v>3.3024699999999997E-2</v>
      </c>
      <c r="AJ4" s="2">
        <f>MIN(G4,I4,Q4,Y4,AG4)</f>
        <v>344</v>
      </c>
      <c r="AK4" s="2">
        <f>(G4-AJ4)/AJ4*100</f>
        <v>0</v>
      </c>
      <c r="AL4" s="2">
        <f>(I4-AJ4)/AJ4*100</f>
        <v>3.7790697674418601</v>
      </c>
      <c r="AM4" s="2">
        <f>(Q4-AJ4)/AJ4*100</f>
        <v>0</v>
      </c>
      <c r="AN4" s="2">
        <f>(Y4-AJ4)/AJ4*100</f>
        <v>0.87209302325581395</v>
      </c>
      <c r="AO4" s="2">
        <f>(AG4-AJ4)/AJ4*100</f>
        <v>0</v>
      </c>
    </row>
    <row r="5" spans="1:41" ht="15" x14ac:dyDescent="0.25">
      <c r="C5" s="2">
        <v>0.8</v>
      </c>
      <c r="D5" s="2">
        <v>0.2</v>
      </c>
      <c r="E5" s="4">
        <v>995</v>
      </c>
      <c r="F5" s="4">
        <v>0</v>
      </c>
      <c r="G5" s="2">
        <v>966</v>
      </c>
      <c r="H5" s="2">
        <v>0.03</v>
      </c>
      <c r="I5" s="2">
        <v>966</v>
      </c>
      <c r="J5" s="2">
        <v>0.09</v>
      </c>
      <c r="K5">
        <v>995</v>
      </c>
      <c r="L5">
        <v>1.2726E-5</v>
      </c>
      <c r="M5">
        <v>1114</v>
      </c>
      <c r="N5">
        <v>1.0346000000000001E-5</v>
      </c>
      <c r="O5">
        <v>956</v>
      </c>
      <c r="P5">
        <v>3.2582800000000002E-2</v>
      </c>
      <c r="Q5">
        <v>956</v>
      </c>
      <c r="R5">
        <v>3.8092300000000003E-2</v>
      </c>
      <c r="S5">
        <v>995</v>
      </c>
      <c r="T5">
        <v>1.8468E-5</v>
      </c>
      <c r="U5">
        <v>1114</v>
      </c>
      <c r="V5">
        <v>1.1243999999999999E-5</v>
      </c>
      <c r="W5">
        <v>956</v>
      </c>
      <c r="X5">
        <v>3.0914500000000001E-2</v>
      </c>
      <c r="Y5">
        <v>956</v>
      </c>
      <c r="Z5">
        <v>3.05764E-2</v>
      </c>
      <c r="AA5">
        <v>995</v>
      </c>
      <c r="AB5">
        <v>1.3192E-5</v>
      </c>
      <c r="AC5">
        <v>1114</v>
      </c>
      <c r="AD5">
        <v>1.0258000000000001E-5</v>
      </c>
      <c r="AE5">
        <v>956</v>
      </c>
      <c r="AF5">
        <v>5.8471099999999998E-2</v>
      </c>
      <c r="AG5">
        <v>956</v>
      </c>
      <c r="AH5">
        <v>5.2892099999999997E-2</v>
      </c>
      <c r="AJ5" s="2">
        <f t="shared" ref="AJ5:AJ68" si="0">MIN(G5,I5,Q5,Y5,AG5)</f>
        <v>956</v>
      </c>
      <c r="AK5" s="2">
        <f t="shared" ref="AK5:AK68" si="1">(G5-AJ5)/AJ5*100</f>
        <v>1.0460251046025104</v>
      </c>
      <c r="AL5" s="2">
        <f t="shared" ref="AL5:AL68" si="2">(I5-AJ5)/AJ5*100</f>
        <v>1.0460251046025104</v>
      </c>
      <c r="AM5" s="2">
        <f t="shared" ref="AM5:AM68" si="3">(Q5-AJ5)/AJ5*100</f>
        <v>0</v>
      </c>
      <c r="AN5" s="2">
        <f t="shared" ref="AN5:AN68" si="4">(Y5-AJ5)/AJ5*100</f>
        <v>0</v>
      </c>
      <c r="AO5" s="2">
        <f t="shared" ref="AO5:AO68" si="5">(AG5-AJ5)/AJ5*100</f>
        <v>0</v>
      </c>
    </row>
    <row r="6" spans="1:41" ht="15" x14ac:dyDescent="0.25">
      <c r="A6" s="2">
        <v>3</v>
      </c>
      <c r="B6" s="2">
        <v>20</v>
      </c>
      <c r="C6" s="2">
        <v>0.2</v>
      </c>
      <c r="D6" s="2">
        <v>0.2</v>
      </c>
      <c r="E6" s="4">
        <v>373</v>
      </c>
      <c r="F6" s="4">
        <v>0</v>
      </c>
      <c r="G6" s="2">
        <v>231</v>
      </c>
      <c r="H6" s="2">
        <v>0.03</v>
      </c>
      <c r="I6" s="2">
        <v>298</v>
      </c>
      <c r="J6" s="2">
        <v>0.1</v>
      </c>
      <c r="K6">
        <v>373</v>
      </c>
      <c r="L6">
        <v>1.6220999999999999E-5</v>
      </c>
      <c r="M6">
        <v>440</v>
      </c>
      <c r="N6">
        <v>1.1078E-5</v>
      </c>
      <c r="O6">
        <v>231</v>
      </c>
      <c r="P6">
        <v>2.9341800000000001E-2</v>
      </c>
      <c r="Q6">
        <v>231</v>
      </c>
      <c r="R6">
        <v>3.07786E-2</v>
      </c>
      <c r="S6">
        <v>373</v>
      </c>
      <c r="T6">
        <v>2.2676000000000001E-5</v>
      </c>
      <c r="U6">
        <v>440</v>
      </c>
      <c r="V6">
        <v>1.8634000000000002E-5</v>
      </c>
      <c r="W6">
        <v>231</v>
      </c>
      <c r="X6">
        <v>3.5926100000000002E-2</v>
      </c>
      <c r="Y6">
        <v>231</v>
      </c>
      <c r="Z6">
        <v>3.0273700000000001E-2</v>
      </c>
      <c r="AA6">
        <v>373</v>
      </c>
      <c r="AB6">
        <v>1.5696E-5</v>
      </c>
      <c r="AC6">
        <v>440</v>
      </c>
      <c r="AD6">
        <v>1.1153E-5</v>
      </c>
      <c r="AE6">
        <v>231</v>
      </c>
      <c r="AF6">
        <v>4.4528999999999999E-2</v>
      </c>
      <c r="AG6">
        <v>231</v>
      </c>
      <c r="AH6">
        <v>3.2174899999999999E-2</v>
      </c>
      <c r="AJ6" s="2">
        <f t="shared" si="0"/>
        <v>231</v>
      </c>
      <c r="AK6" s="2">
        <f t="shared" si="1"/>
        <v>0</v>
      </c>
      <c r="AL6" s="2">
        <f t="shared" si="2"/>
        <v>29.004329004329005</v>
      </c>
      <c r="AM6" s="2">
        <f t="shared" si="3"/>
        <v>0</v>
      </c>
      <c r="AN6" s="2">
        <f t="shared" si="4"/>
        <v>0</v>
      </c>
      <c r="AO6" s="2">
        <f t="shared" si="5"/>
        <v>0</v>
      </c>
    </row>
    <row r="7" spans="1:41" ht="15" x14ac:dyDescent="0.25">
      <c r="C7" s="2">
        <v>0.8</v>
      </c>
      <c r="D7" s="2">
        <v>0.2</v>
      </c>
      <c r="E7" s="4">
        <v>854</v>
      </c>
      <c r="F7" s="4">
        <v>1E-3</v>
      </c>
      <c r="G7" s="2">
        <v>774</v>
      </c>
      <c r="H7" s="2">
        <v>0.03</v>
      </c>
      <c r="I7" s="2">
        <v>796</v>
      </c>
      <c r="J7" s="2">
        <v>0.1</v>
      </c>
      <c r="K7">
        <v>854</v>
      </c>
      <c r="L7">
        <v>2.3569000000000001E-5</v>
      </c>
      <c r="M7">
        <v>935</v>
      </c>
      <c r="N7">
        <v>1.6983999999999999E-5</v>
      </c>
      <c r="O7">
        <v>774</v>
      </c>
      <c r="P7">
        <v>3.0122699999999999E-2</v>
      </c>
      <c r="Q7">
        <v>774</v>
      </c>
      <c r="R7">
        <v>3.073E-2</v>
      </c>
      <c r="S7">
        <v>854</v>
      </c>
      <c r="T7">
        <v>2.0387999999999999E-5</v>
      </c>
      <c r="U7">
        <v>935</v>
      </c>
      <c r="V7">
        <v>1.1228E-5</v>
      </c>
      <c r="W7">
        <v>786</v>
      </c>
      <c r="X7">
        <v>2.9852900000000002E-2</v>
      </c>
      <c r="Y7">
        <v>774</v>
      </c>
      <c r="Z7">
        <v>3.9226700000000003E-2</v>
      </c>
      <c r="AA7">
        <v>854</v>
      </c>
      <c r="AB7">
        <v>1.5931E-5</v>
      </c>
      <c r="AC7">
        <v>935</v>
      </c>
      <c r="AD7">
        <v>1.0885E-5</v>
      </c>
      <c r="AE7">
        <v>774</v>
      </c>
      <c r="AF7">
        <v>3.82809E-2</v>
      </c>
      <c r="AG7">
        <v>774</v>
      </c>
      <c r="AH7">
        <v>5.06297E-2</v>
      </c>
      <c r="AJ7" s="2">
        <f t="shared" si="0"/>
        <v>774</v>
      </c>
      <c r="AK7" s="2">
        <f t="shared" si="1"/>
        <v>0</v>
      </c>
      <c r="AL7" s="2">
        <f t="shared" si="2"/>
        <v>2.842377260981912</v>
      </c>
      <c r="AM7" s="2">
        <f t="shared" si="3"/>
        <v>0</v>
      </c>
      <c r="AN7" s="2">
        <f t="shared" si="4"/>
        <v>0</v>
      </c>
      <c r="AO7" s="2">
        <f t="shared" si="5"/>
        <v>0</v>
      </c>
    </row>
    <row r="8" spans="1:41" ht="15" x14ac:dyDescent="0.25">
      <c r="A8" s="2">
        <v>5</v>
      </c>
      <c r="B8" s="2">
        <v>20</v>
      </c>
      <c r="C8" s="2">
        <v>0.2</v>
      </c>
      <c r="D8" s="2">
        <v>0.2</v>
      </c>
      <c r="E8" s="4">
        <v>380</v>
      </c>
      <c r="F8" s="4">
        <v>1E-3</v>
      </c>
      <c r="G8" s="2">
        <v>152</v>
      </c>
      <c r="H8" s="2">
        <v>0.04</v>
      </c>
      <c r="I8" s="2">
        <v>289</v>
      </c>
      <c r="J8" s="2">
        <v>0.11</v>
      </c>
      <c r="K8">
        <v>353</v>
      </c>
      <c r="L8">
        <v>2.5344999999999999E-5</v>
      </c>
      <c r="M8">
        <v>554</v>
      </c>
      <c r="N8">
        <v>1.3818000000000001E-5</v>
      </c>
      <c r="O8">
        <v>188</v>
      </c>
      <c r="P8">
        <v>5.4203500000000002E-2</v>
      </c>
      <c r="Q8">
        <v>169</v>
      </c>
      <c r="R8">
        <v>4.6437300000000001E-2</v>
      </c>
      <c r="S8">
        <v>353</v>
      </c>
      <c r="T8">
        <v>2.461E-5</v>
      </c>
      <c r="U8">
        <v>554</v>
      </c>
      <c r="V8">
        <v>1.8331000000000001E-5</v>
      </c>
      <c r="W8">
        <v>191</v>
      </c>
      <c r="X8">
        <v>7.9830499999999999E-2</v>
      </c>
      <c r="Y8">
        <v>152</v>
      </c>
      <c r="Z8">
        <v>5.0269399999999999E-2</v>
      </c>
      <c r="AA8">
        <v>353</v>
      </c>
      <c r="AB8">
        <v>1.5801999999999999E-5</v>
      </c>
      <c r="AC8">
        <v>554</v>
      </c>
      <c r="AD8">
        <v>1.2801E-5</v>
      </c>
      <c r="AE8">
        <v>195</v>
      </c>
      <c r="AF8">
        <v>7.4541499999999997E-2</v>
      </c>
      <c r="AG8">
        <v>176</v>
      </c>
      <c r="AH8">
        <v>6.7268999999999995E-2</v>
      </c>
      <c r="AJ8" s="2">
        <f t="shared" si="0"/>
        <v>152</v>
      </c>
      <c r="AK8" s="2">
        <f t="shared" si="1"/>
        <v>0</v>
      </c>
      <c r="AL8" s="2">
        <f t="shared" si="2"/>
        <v>90.131578947368425</v>
      </c>
      <c r="AM8" s="2">
        <f t="shared" si="3"/>
        <v>11.184210526315789</v>
      </c>
      <c r="AN8" s="2">
        <f t="shared" si="4"/>
        <v>0</v>
      </c>
      <c r="AO8" s="2">
        <f t="shared" si="5"/>
        <v>15.789473684210526</v>
      </c>
    </row>
    <row r="9" spans="1:41" ht="15" x14ac:dyDescent="0.25">
      <c r="C9" s="2">
        <v>0.8</v>
      </c>
      <c r="D9" s="2">
        <v>0.2</v>
      </c>
      <c r="E9" s="4">
        <v>1066</v>
      </c>
      <c r="F9" s="4">
        <v>1E-3</v>
      </c>
      <c r="G9" s="2">
        <v>1005</v>
      </c>
      <c r="H9" s="2">
        <v>0.04</v>
      </c>
      <c r="I9" s="2">
        <v>1046</v>
      </c>
      <c r="J9" s="2">
        <v>0.11</v>
      </c>
      <c r="K9">
        <v>1066</v>
      </c>
      <c r="L9">
        <v>1.535E-5</v>
      </c>
      <c r="M9">
        <v>1221</v>
      </c>
      <c r="N9">
        <v>1.2860999999999999E-5</v>
      </c>
      <c r="O9">
        <v>1010</v>
      </c>
      <c r="P9">
        <v>4.5871200000000001E-2</v>
      </c>
      <c r="Q9">
        <v>1005</v>
      </c>
      <c r="R9">
        <v>6.5368899999999994E-2</v>
      </c>
      <c r="S9">
        <v>1066</v>
      </c>
      <c r="T9">
        <v>1.5849E-5</v>
      </c>
      <c r="U9">
        <v>1221</v>
      </c>
      <c r="V9">
        <v>1.3205E-5</v>
      </c>
      <c r="W9">
        <v>1009</v>
      </c>
      <c r="X9">
        <v>4.4201900000000002E-2</v>
      </c>
      <c r="Y9">
        <v>1009</v>
      </c>
      <c r="Z9">
        <v>5.46986E-2</v>
      </c>
      <c r="AA9">
        <v>1066</v>
      </c>
      <c r="AB9">
        <v>1.4593000000000001E-5</v>
      </c>
      <c r="AC9">
        <v>1221</v>
      </c>
      <c r="AD9">
        <v>1.2488E-5</v>
      </c>
      <c r="AE9">
        <v>1021</v>
      </c>
      <c r="AF9">
        <v>7.0026199999999997E-2</v>
      </c>
      <c r="AG9">
        <v>1009</v>
      </c>
      <c r="AH9">
        <v>5.2791999999999999E-2</v>
      </c>
      <c r="AJ9" s="2">
        <f t="shared" si="0"/>
        <v>1005</v>
      </c>
      <c r="AK9" s="2">
        <f t="shared" si="1"/>
        <v>0</v>
      </c>
      <c r="AL9" s="2">
        <f t="shared" si="2"/>
        <v>4.0796019900497509</v>
      </c>
      <c r="AM9" s="2">
        <f t="shared" si="3"/>
        <v>0</v>
      </c>
      <c r="AN9" s="2">
        <f t="shared" si="4"/>
        <v>0.39800995024875618</v>
      </c>
      <c r="AO9" s="2">
        <f t="shared" si="5"/>
        <v>0.39800995024875618</v>
      </c>
    </row>
    <row r="10" spans="1:41" ht="15" x14ac:dyDescent="0.25">
      <c r="A10" s="2">
        <v>10</v>
      </c>
      <c r="B10" s="2">
        <v>50</v>
      </c>
      <c r="C10" s="2">
        <v>0.2</v>
      </c>
      <c r="D10" s="2">
        <v>0.2</v>
      </c>
      <c r="E10" s="5">
        <v>1180</v>
      </c>
      <c r="F10" s="5">
        <v>3</v>
      </c>
      <c r="G10" s="2">
        <v>724</v>
      </c>
      <c r="H10" s="2">
        <v>0.23</v>
      </c>
      <c r="I10" s="2">
        <v>974</v>
      </c>
      <c r="J10" s="2">
        <v>0.61</v>
      </c>
      <c r="K10">
        <v>1180</v>
      </c>
      <c r="L10">
        <v>1.27952E-4</v>
      </c>
      <c r="M10">
        <v>1411</v>
      </c>
      <c r="N10">
        <v>1.06482E-4</v>
      </c>
      <c r="O10">
        <v>568</v>
      </c>
      <c r="P10">
        <v>1.3482000000000001</v>
      </c>
      <c r="Q10">
        <v>583</v>
      </c>
      <c r="R10">
        <v>0.88860399999999995</v>
      </c>
      <c r="S10">
        <v>1180</v>
      </c>
      <c r="T10">
        <v>4.1946000000000001E-5</v>
      </c>
      <c r="U10">
        <v>1411</v>
      </c>
      <c r="V10">
        <v>4.2462000000000001E-5</v>
      </c>
      <c r="W10">
        <v>595</v>
      </c>
      <c r="X10">
        <v>1.3408</v>
      </c>
      <c r="Y10">
        <v>571</v>
      </c>
      <c r="Z10">
        <v>1.01057</v>
      </c>
      <c r="AA10">
        <v>1180</v>
      </c>
      <c r="AB10">
        <v>1.3111500000000001E-4</v>
      </c>
      <c r="AC10">
        <v>1411</v>
      </c>
      <c r="AD10">
        <v>1.04441E-4</v>
      </c>
      <c r="AE10">
        <v>593</v>
      </c>
      <c r="AF10">
        <v>0.81943100000000002</v>
      </c>
      <c r="AG10">
        <v>592</v>
      </c>
      <c r="AH10">
        <v>0.91072699999999995</v>
      </c>
      <c r="AJ10" s="2">
        <f t="shared" si="0"/>
        <v>571</v>
      </c>
      <c r="AK10" s="2">
        <f t="shared" si="1"/>
        <v>26.79509632224168</v>
      </c>
      <c r="AL10" s="2">
        <f t="shared" si="2"/>
        <v>70.577933450087571</v>
      </c>
      <c r="AM10" s="2">
        <f t="shared" si="3"/>
        <v>2.1015761821366024</v>
      </c>
      <c r="AN10" s="2">
        <f t="shared" si="4"/>
        <v>0</v>
      </c>
      <c r="AO10" s="2">
        <f t="shared" si="5"/>
        <v>3.6777583187390541</v>
      </c>
    </row>
    <row r="11" spans="1:41" ht="15" x14ac:dyDescent="0.25">
      <c r="C11" s="2">
        <v>0.8</v>
      </c>
      <c r="D11" s="2">
        <v>0.2</v>
      </c>
      <c r="E11" s="5">
        <v>2945</v>
      </c>
      <c r="F11" s="5">
        <v>3.0000000000000001E-3</v>
      </c>
      <c r="G11" s="2">
        <v>2497</v>
      </c>
      <c r="H11" s="2">
        <v>0.22</v>
      </c>
      <c r="I11" s="2">
        <v>2745</v>
      </c>
      <c r="J11" s="2">
        <v>0.65</v>
      </c>
      <c r="K11">
        <v>2945</v>
      </c>
      <c r="L11">
        <v>1.60428E-4</v>
      </c>
      <c r="M11">
        <v>2910</v>
      </c>
      <c r="N11">
        <v>9.3479000000000004E-5</v>
      </c>
      <c r="O11">
        <v>2411</v>
      </c>
      <c r="P11">
        <v>0.83007500000000001</v>
      </c>
      <c r="Q11">
        <v>2382</v>
      </c>
      <c r="R11">
        <v>1.38876</v>
      </c>
      <c r="S11">
        <v>2945</v>
      </c>
      <c r="T11">
        <v>7.1070999999999998E-5</v>
      </c>
      <c r="U11">
        <v>2910</v>
      </c>
      <c r="V11">
        <v>5.1267000000000002E-5</v>
      </c>
      <c r="W11">
        <v>2363</v>
      </c>
      <c r="X11">
        <v>2.2926299999999999</v>
      </c>
      <c r="Y11">
        <v>2398</v>
      </c>
      <c r="Z11">
        <v>0.98170999999999997</v>
      </c>
      <c r="AA11">
        <v>2945</v>
      </c>
      <c r="AB11">
        <v>1.7409200000000001E-4</v>
      </c>
      <c r="AC11">
        <v>2910</v>
      </c>
      <c r="AD11">
        <v>1.3877900000000001E-4</v>
      </c>
      <c r="AE11">
        <v>2399</v>
      </c>
      <c r="AF11">
        <v>1.19214</v>
      </c>
      <c r="AG11">
        <v>2369</v>
      </c>
      <c r="AH11">
        <v>1.19729</v>
      </c>
      <c r="AJ11" s="2">
        <f t="shared" si="0"/>
        <v>2369</v>
      </c>
      <c r="AK11" s="2">
        <f t="shared" si="1"/>
        <v>5.4031236808780072</v>
      </c>
      <c r="AL11" s="2">
        <f t="shared" si="2"/>
        <v>15.871675812579147</v>
      </c>
      <c r="AM11" s="2">
        <f t="shared" si="3"/>
        <v>0.54875474883917263</v>
      </c>
      <c r="AN11" s="2">
        <f t="shared" si="4"/>
        <v>1.2241452089489235</v>
      </c>
      <c r="AO11" s="2">
        <f t="shared" si="5"/>
        <v>0</v>
      </c>
    </row>
    <row r="12" spans="1:41" x14ac:dyDescent="0.2">
      <c r="T12"/>
      <c r="U12"/>
      <c r="V12"/>
      <c r="W12"/>
    </row>
    <row r="13" spans="1:41" x14ac:dyDescent="0.2">
      <c r="T13"/>
      <c r="U13"/>
      <c r="V13"/>
      <c r="W13"/>
      <c r="AJ13" s="2" t="s">
        <v>41</v>
      </c>
      <c r="AK13" s="2">
        <f>SUM(AK4:AK11)</f>
        <v>33.244245107722193</v>
      </c>
      <c r="AL13" s="2">
        <f t="shared" ref="AL13:AO13" si="6">SUM(AL4:AL11)</f>
        <v>217.33259133744019</v>
      </c>
      <c r="AM13" s="2">
        <f t="shared" si="6"/>
        <v>13.834541457291564</v>
      </c>
      <c r="AN13" s="2">
        <f t="shared" si="6"/>
        <v>2.4942481824534939</v>
      </c>
      <c r="AO13" s="2">
        <f t="shared" si="6"/>
        <v>19.865241953198339</v>
      </c>
    </row>
    <row r="14" spans="1:41" x14ac:dyDescent="0.2">
      <c r="T14"/>
      <c r="U14"/>
      <c r="V14"/>
      <c r="W14"/>
    </row>
    <row r="15" spans="1:41" x14ac:dyDescent="0.2">
      <c r="A15" s="2" t="s">
        <v>19</v>
      </c>
      <c r="B15" s="2" t="s">
        <v>20</v>
      </c>
      <c r="K15" s="9" t="s">
        <v>2</v>
      </c>
      <c r="L15" s="9"/>
      <c r="M15" s="9"/>
      <c r="N15" s="9"/>
      <c r="O15" s="9"/>
      <c r="P15" s="9"/>
      <c r="Q15" s="9"/>
      <c r="R15" s="9"/>
      <c r="S15" s="9" t="s">
        <v>3</v>
      </c>
      <c r="T15" s="9"/>
      <c r="U15" s="9"/>
      <c r="V15" s="9"/>
      <c r="W15" s="9"/>
      <c r="X15" s="9"/>
      <c r="Y15" s="9"/>
      <c r="Z15" s="9"/>
      <c r="AA15" s="9" t="s">
        <v>4</v>
      </c>
      <c r="AB15" s="9"/>
      <c r="AC15" s="9"/>
      <c r="AD15" s="9"/>
      <c r="AE15" s="9"/>
      <c r="AF15" s="9"/>
      <c r="AG15" s="9"/>
      <c r="AH15" s="9"/>
    </row>
    <row r="16" spans="1:41" ht="15" x14ac:dyDescent="0.2">
      <c r="D16" s="1"/>
      <c r="E16" s="3" t="s">
        <v>5</v>
      </c>
      <c r="F16" s="3"/>
      <c r="G16" s="1" t="s">
        <v>6</v>
      </c>
      <c r="H16" s="1"/>
      <c r="I16" s="1" t="s">
        <v>7</v>
      </c>
      <c r="J16" s="1"/>
      <c r="K16" s="8" t="s">
        <v>5</v>
      </c>
      <c r="L16" s="8"/>
      <c r="M16" s="8" t="s">
        <v>8</v>
      </c>
      <c r="N16" s="8"/>
      <c r="O16" s="8" t="s">
        <v>9</v>
      </c>
      <c r="P16" s="8"/>
      <c r="Q16" s="8" t="s">
        <v>10</v>
      </c>
      <c r="R16" s="8"/>
      <c r="S16" s="8" t="s">
        <v>5</v>
      </c>
      <c r="T16" s="8"/>
      <c r="U16" s="8" t="s">
        <v>8</v>
      </c>
      <c r="V16" s="8"/>
      <c r="W16" s="8" t="s">
        <v>9</v>
      </c>
      <c r="X16" s="8"/>
      <c r="Y16" s="8" t="s">
        <v>10</v>
      </c>
      <c r="Z16" s="8"/>
      <c r="AA16" s="8" t="s">
        <v>5</v>
      </c>
      <c r="AB16" s="8"/>
      <c r="AC16" s="8" t="s">
        <v>8</v>
      </c>
      <c r="AD16" s="8"/>
      <c r="AE16" s="8" t="s">
        <v>9</v>
      </c>
      <c r="AF16" s="8"/>
      <c r="AG16" s="8" t="s">
        <v>10</v>
      </c>
      <c r="AH16" s="8"/>
    </row>
    <row r="17" spans="1:41" ht="30" x14ac:dyDescent="0.25">
      <c r="A17" s="2" t="s">
        <v>11</v>
      </c>
      <c r="B17" s="2" t="s">
        <v>12</v>
      </c>
      <c r="C17" s="2" t="s">
        <v>13</v>
      </c>
      <c r="D17" s="2" t="s">
        <v>14</v>
      </c>
      <c r="E17" s="4" t="s">
        <v>15</v>
      </c>
      <c r="F17" s="5" t="s">
        <v>17</v>
      </c>
      <c r="G17" s="2" t="s">
        <v>15</v>
      </c>
      <c r="H17" s="2" t="s">
        <v>21</v>
      </c>
      <c r="I17" s="2" t="s">
        <v>15</v>
      </c>
      <c r="J17" s="2" t="s">
        <v>22</v>
      </c>
      <c r="K17" t="s">
        <v>15</v>
      </c>
      <c r="L17" t="s">
        <v>18</v>
      </c>
      <c r="M17" t="s">
        <v>15</v>
      </c>
      <c r="N17" t="s">
        <v>18</v>
      </c>
      <c r="O17" t="s">
        <v>15</v>
      </c>
      <c r="P17" t="s">
        <v>18</v>
      </c>
      <c r="Q17" t="s">
        <v>15</v>
      </c>
      <c r="R17" t="s">
        <v>18</v>
      </c>
      <c r="S17" t="s">
        <v>15</v>
      </c>
      <c r="T17" t="s">
        <v>18</v>
      </c>
      <c r="U17" t="s">
        <v>15</v>
      </c>
      <c r="V17" t="s">
        <v>18</v>
      </c>
      <c r="W17" t="s">
        <v>15</v>
      </c>
      <c r="X17" t="s">
        <v>18</v>
      </c>
      <c r="Y17" t="s">
        <v>15</v>
      </c>
      <c r="Z17" t="s">
        <v>18</v>
      </c>
      <c r="AA17" t="s">
        <v>15</v>
      </c>
      <c r="AB17" t="s">
        <v>18</v>
      </c>
      <c r="AC17" t="s">
        <v>15</v>
      </c>
      <c r="AD17" t="s">
        <v>18</v>
      </c>
      <c r="AE17" t="s">
        <v>15</v>
      </c>
      <c r="AF17" t="s">
        <v>18</v>
      </c>
      <c r="AG17" t="s">
        <v>15</v>
      </c>
      <c r="AH17" t="s">
        <v>18</v>
      </c>
      <c r="AJ17" s="2" t="s">
        <v>37</v>
      </c>
      <c r="AK17" s="2" t="s">
        <v>6</v>
      </c>
      <c r="AL17" s="2" t="s">
        <v>7</v>
      </c>
      <c r="AM17" s="2" t="s">
        <v>38</v>
      </c>
      <c r="AN17" s="2" t="s">
        <v>39</v>
      </c>
      <c r="AO17" s="2" t="s">
        <v>40</v>
      </c>
    </row>
    <row r="18" spans="1:41" ht="15" x14ac:dyDescent="0.25">
      <c r="A18" s="2">
        <v>2</v>
      </c>
      <c r="B18" s="2">
        <v>20</v>
      </c>
      <c r="C18" s="2">
        <v>0.2</v>
      </c>
      <c r="D18" s="2">
        <v>0.2</v>
      </c>
      <c r="E18" s="4">
        <v>1085.3</v>
      </c>
      <c r="F18" s="4">
        <v>0</v>
      </c>
      <c r="G18" s="2">
        <v>896.21</v>
      </c>
      <c r="H18" s="2">
        <v>29</v>
      </c>
      <c r="I18" s="2">
        <v>944.1</v>
      </c>
      <c r="J18" s="2">
        <v>0.09</v>
      </c>
      <c r="K18">
        <v>1084.04</v>
      </c>
      <c r="L18">
        <v>1.3502E-5</v>
      </c>
      <c r="M18">
        <v>972.75199999999995</v>
      </c>
      <c r="N18">
        <v>1.0475999999999999E-5</v>
      </c>
      <c r="O18">
        <v>897.21500000000003</v>
      </c>
      <c r="P18">
        <v>4.7447700000000002E-2</v>
      </c>
      <c r="Q18">
        <v>890.79100000000005</v>
      </c>
      <c r="R18">
        <v>2.8800599999999999E-2</v>
      </c>
      <c r="S18">
        <v>1084.04</v>
      </c>
      <c r="T18">
        <v>1.3234999999999999E-5</v>
      </c>
      <c r="U18">
        <v>972.75199999999995</v>
      </c>
      <c r="V18">
        <v>1.0577999999999999E-5</v>
      </c>
      <c r="W18">
        <v>906.98500000000001</v>
      </c>
      <c r="X18">
        <v>3.0623999999999998E-2</v>
      </c>
      <c r="Y18">
        <v>891.14599999999996</v>
      </c>
      <c r="Z18">
        <v>2.97971E-2</v>
      </c>
      <c r="AA18">
        <v>1084.04</v>
      </c>
      <c r="AB18">
        <v>3.2335000000000001E-5</v>
      </c>
      <c r="AC18">
        <v>972.75199999999995</v>
      </c>
      <c r="AD18">
        <v>1.1268E-5</v>
      </c>
      <c r="AE18">
        <v>910.72400000000005</v>
      </c>
      <c r="AF18">
        <v>7.7322299999999997E-2</v>
      </c>
      <c r="AG18">
        <v>908.32</v>
      </c>
      <c r="AH18">
        <v>3.9546100000000001E-2</v>
      </c>
      <c r="AJ18" s="2">
        <f t="shared" si="0"/>
        <v>890.79100000000005</v>
      </c>
      <c r="AK18" s="2">
        <f t="shared" si="1"/>
        <v>0.60833573756357917</v>
      </c>
      <c r="AL18" s="2">
        <f t="shared" si="2"/>
        <v>5.9844565111232564</v>
      </c>
      <c r="AM18" s="2">
        <f t="shared" si="3"/>
        <v>0</v>
      </c>
      <c r="AN18" s="2">
        <f t="shared" si="4"/>
        <v>3.9852221228088798E-2</v>
      </c>
      <c r="AO18" s="2">
        <f t="shared" si="5"/>
        <v>1.9678016504432572</v>
      </c>
    </row>
    <row r="19" spans="1:41" ht="15" x14ac:dyDescent="0.25">
      <c r="C19" s="2">
        <v>0.8</v>
      </c>
      <c r="D19" s="2">
        <v>0.2</v>
      </c>
      <c r="E19" s="4">
        <v>1721.82</v>
      </c>
      <c r="F19" s="4">
        <v>0</v>
      </c>
      <c r="G19" s="2">
        <v>1512.95</v>
      </c>
      <c r="H19" s="2">
        <v>0.03</v>
      </c>
      <c r="I19" s="2">
        <v>1634.1</v>
      </c>
      <c r="J19" s="2">
        <v>0.09</v>
      </c>
      <c r="K19">
        <v>1722.1</v>
      </c>
      <c r="L19">
        <v>1.9360000000000001E-5</v>
      </c>
      <c r="M19">
        <v>1742.37</v>
      </c>
      <c r="N19">
        <v>1.1783000000000001E-5</v>
      </c>
      <c r="O19">
        <v>1514.51</v>
      </c>
      <c r="P19">
        <v>5.0955300000000002E-2</v>
      </c>
      <c r="Q19">
        <v>1508.73</v>
      </c>
      <c r="R19">
        <v>2.5171800000000001E-2</v>
      </c>
      <c r="S19">
        <v>1722.1</v>
      </c>
      <c r="T19">
        <v>1.3243E-5</v>
      </c>
      <c r="U19">
        <v>1742.37</v>
      </c>
      <c r="V19">
        <v>1.0087E-5</v>
      </c>
      <c r="W19">
        <v>1511.28</v>
      </c>
      <c r="X19">
        <v>4.5904300000000002E-2</v>
      </c>
      <c r="Y19">
        <v>1517.53</v>
      </c>
      <c r="Z19">
        <v>5.09714E-2</v>
      </c>
      <c r="AA19">
        <v>1722.1</v>
      </c>
      <c r="AB19">
        <v>1.8479E-5</v>
      </c>
      <c r="AC19">
        <v>1742.37</v>
      </c>
      <c r="AD19">
        <v>1.1989E-5</v>
      </c>
      <c r="AE19">
        <v>1507.51</v>
      </c>
      <c r="AF19">
        <v>6.8141099999999996E-2</v>
      </c>
      <c r="AG19">
        <v>1509.62</v>
      </c>
      <c r="AH19">
        <v>4.4758199999999998E-2</v>
      </c>
      <c r="AJ19" s="2">
        <f t="shared" si="0"/>
        <v>1508.73</v>
      </c>
      <c r="AK19" s="2">
        <f t="shared" si="1"/>
        <v>0.27970544762813937</v>
      </c>
      <c r="AL19" s="2">
        <f t="shared" si="2"/>
        <v>8.309637907379047</v>
      </c>
      <c r="AM19" s="2">
        <f t="shared" si="3"/>
        <v>0</v>
      </c>
      <c r="AN19" s="2">
        <f t="shared" si="4"/>
        <v>0.58327202348995211</v>
      </c>
      <c r="AO19" s="2">
        <f t="shared" si="5"/>
        <v>5.8990011466589297E-2</v>
      </c>
    </row>
    <row r="20" spans="1:41" ht="15" x14ac:dyDescent="0.25">
      <c r="A20" s="2">
        <v>3</v>
      </c>
      <c r="B20" s="2">
        <v>20</v>
      </c>
      <c r="C20" s="2">
        <v>0.2</v>
      </c>
      <c r="D20" s="2">
        <v>0.2</v>
      </c>
      <c r="E20" s="4">
        <v>1060.3900000000001</v>
      </c>
      <c r="F20" s="4">
        <v>0</v>
      </c>
      <c r="G20" s="2">
        <v>726.87</v>
      </c>
      <c r="H20" s="2">
        <v>31</v>
      </c>
      <c r="I20" s="2">
        <v>947.87</v>
      </c>
      <c r="J20" s="2">
        <v>0.1</v>
      </c>
      <c r="K20">
        <v>1059.98</v>
      </c>
      <c r="L20">
        <v>2.2690000000000001E-5</v>
      </c>
      <c r="M20">
        <v>892.66499999999996</v>
      </c>
      <c r="N20">
        <v>1.8252000000000001E-5</v>
      </c>
      <c r="O20">
        <v>732.29100000000005</v>
      </c>
      <c r="P20">
        <v>7.8282299999999999E-2</v>
      </c>
      <c r="Q20">
        <v>733.15099999999995</v>
      </c>
      <c r="R20">
        <v>6.4100500000000005E-2</v>
      </c>
      <c r="S20">
        <v>1059.98</v>
      </c>
      <c r="T20">
        <v>1.6356999999999999E-5</v>
      </c>
      <c r="U20">
        <v>892.66499999999996</v>
      </c>
      <c r="V20">
        <v>1.7217000000000001E-5</v>
      </c>
      <c r="W20">
        <v>733.226</v>
      </c>
      <c r="X20">
        <v>6.4958299999999997E-2</v>
      </c>
      <c r="Y20">
        <v>721.06399999999996</v>
      </c>
      <c r="Z20">
        <v>0.10469299999999999</v>
      </c>
      <c r="AA20">
        <v>1059.98</v>
      </c>
      <c r="AB20">
        <v>1.5977E-5</v>
      </c>
      <c r="AC20">
        <v>892.66499999999996</v>
      </c>
      <c r="AD20">
        <v>1.1484999999999999E-5</v>
      </c>
      <c r="AE20">
        <v>739.94</v>
      </c>
      <c r="AF20">
        <v>5.4082900000000003E-2</v>
      </c>
      <c r="AG20">
        <v>735.32</v>
      </c>
      <c r="AH20">
        <v>4.7612700000000001E-2</v>
      </c>
      <c r="AJ20" s="2">
        <f t="shared" si="0"/>
        <v>721.06399999999996</v>
      </c>
      <c r="AK20" s="2">
        <f t="shared" si="1"/>
        <v>0.80519898372405785</v>
      </c>
      <c r="AL20" s="2">
        <f t="shared" si="2"/>
        <v>31.454350792717435</v>
      </c>
      <c r="AM20" s="2">
        <f t="shared" si="3"/>
        <v>1.6762728412457133</v>
      </c>
      <c r="AN20" s="2">
        <f t="shared" si="4"/>
        <v>0</v>
      </c>
      <c r="AO20" s="2">
        <f t="shared" si="5"/>
        <v>1.9770783175973403</v>
      </c>
    </row>
    <row r="21" spans="1:41" ht="15" x14ac:dyDescent="0.25">
      <c r="C21" s="2">
        <v>0.8</v>
      </c>
      <c r="D21" s="2">
        <v>0.2</v>
      </c>
      <c r="E21" s="4">
        <v>1537.75</v>
      </c>
      <c r="F21" s="4">
        <v>0</v>
      </c>
      <c r="G21" s="2">
        <v>1301.75</v>
      </c>
      <c r="H21" s="2">
        <v>0.03</v>
      </c>
      <c r="I21" s="2">
        <v>1397.46</v>
      </c>
      <c r="J21" s="2">
        <v>0.1</v>
      </c>
      <c r="K21">
        <v>1538</v>
      </c>
      <c r="L21">
        <v>1.6847999999999999E-5</v>
      </c>
      <c r="M21">
        <v>1398.75</v>
      </c>
      <c r="N21">
        <v>1.1433E-5</v>
      </c>
      <c r="O21">
        <v>1297.5</v>
      </c>
      <c r="P21">
        <v>3.80278E-2</v>
      </c>
      <c r="Q21">
        <v>1264.72</v>
      </c>
      <c r="R21">
        <v>7.0832999999999993E-2</v>
      </c>
      <c r="S21">
        <v>1538</v>
      </c>
      <c r="T21">
        <v>1.8686999999999999E-5</v>
      </c>
      <c r="U21">
        <v>1398.75</v>
      </c>
      <c r="V21">
        <v>1.2047E-5</v>
      </c>
      <c r="W21">
        <v>1280.1400000000001</v>
      </c>
      <c r="X21">
        <v>6.7956900000000001E-2</v>
      </c>
      <c r="Y21">
        <v>1281.8399999999999</v>
      </c>
      <c r="Z21">
        <v>3.3510900000000003E-2</v>
      </c>
      <c r="AA21">
        <v>1538</v>
      </c>
      <c r="AB21">
        <v>1.5950000000000001E-5</v>
      </c>
      <c r="AC21">
        <v>1398.75</v>
      </c>
      <c r="AD21">
        <v>1.1521E-5</v>
      </c>
      <c r="AE21">
        <v>1279.02</v>
      </c>
      <c r="AF21">
        <v>5.9583900000000002E-2</v>
      </c>
      <c r="AG21">
        <v>1286.48</v>
      </c>
      <c r="AH21">
        <v>3.82616E-2</v>
      </c>
      <c r="AJ21" s="2">
        <f t="shared" si="0"/>
        <v>1264.72</v>
      </c>
      <c r="AK21" s="2">
        <f t="shared" si="1"/>
        <v>2.9279208046049696</v>
      </c>
      <c r="AL21" s="2">
        <f t="shared" si="2"/>
        <v>10.495603770004429</v>
      </c>
      <c r="AM21" s="2">
        <f t="shared" si="3"/>
        <v>0</v>
      </c>
      <c r="AN21" s="2">
        <f t="shared" si="4"/>
        <v>1.3536593079891115</v>
      </c>
      <c r="AO21" s="2">
        <f t="shared" si="5"/>
        <v>1.7205389335188808</v>
      </c>
    </row>
    <row r="22" spans="1:41" ht="15" x14ac:dyDescent="0.25">
      <c r="A22" s="2">
        <v>5</v>
      </c>
      <c r="B22" s="2">
        <v>20</v>
      </c>
      <c r="C22" s="2">
        <v>0.2</v>
      </c>
      <c r="D22" s="2">
        <v>0.2</v>
      </c>
      <c r="E22" s="4">
        <v>1244.8</v>
      </c>
      <c r="F22" s="4">
        <v>0</v>
      </c>
      <c r="G22" s="2">
        <v>933.16</v>
      </c>
      <c r="H22" s="2">
        <v>0.04</v>
      </c>
      <c r="I22" s="2">
        <v>1079.9000000000001</v>
      </c>
      <c r="J22" s="2">
        <v>0.11</v>
      </c>
      <c r="K22">
        <v>1248.75</v>
      </c>
      <c r="L22">
        <v>1.6155999999999999E-5</v>
      </c>
      <c r="M22">
        <v>1290.23</v>
      </c>
      <c r="N22">
        <v>1.2867000000000001E-5</v>
      </c>
      <c r="O22">
        <v>839.47199999999998</v>
      </c>
      <c r="P22">
        <v>0.159831</v>
      </c>
      <c r="Q22">
        <v>831.49199999999996</v>
      </c>
      <c r="R22">
        <v>5.89779E-2</v>
      </c>
      <c r="S22">
        <v>1248.75</v>
      </c>
      <c r="T22">
        <v>2.2751999999999998E-5</v>
      </c>
      <c r="U22">
        <v>1290.23</v>
      </c>
      <c r="V22">
        <v>2.0409000000000001E-5</v>
      </c>
      <c r="W22">
        <v>828.53399999999999</v>
      </c>
      <c r="X22">
        <v>5.8286499999999998E-2</v>
      </c>
      <c r="Y22">
        <v>830.37300000000005</v>
      </c>
      <c r="Z22">
        <v>6.9351499999999996E-2</v>
      </c>
      <c r="AA22">
        <v>1248.75</v>
      </c>
      <c r="AB22">
        <v>1.7526000000000001E-5</v>
      </c>
      <c r="AC22">
        <v>1290.23</v>
      </c>
      <c r="AD22">
        <v>1.276E-5</v>
      </c>
      <c r="AE22">
        <v>859.73199999999997</v>
      </c>
      <c r="AF22">
        <v>8.6135400000000001E-2</v>
      </c>
      <c r="AG22">
        <v>896.71299999999997</v>
      </c>
      <c r="AH22">
        <v>4.8075899999999998E-2</v>
      </c>
      <c r="AJ22" s="2">
        <f t="shared" si="0"/>
        <v>830.37300000000005</v>
      </c>
      <c r="AK22" s="2">
        <f t="shared" si="1"/>
        <v>12.37841307460622</v>
      </c>
      <c r="AL22" s="2">
        <f t="shared" si="2"/>
        <v>30.049989582994634</v>
      </c>
      <c r="AM22" s="2">
        <f t="shared" si="3"/>
        <v>0.13475871686578375</v>
      </c>
      <c r="AN22" s="2">
        <f t="shared" si="4"/>
        <v>0</v>
      </c>
      <c r="AO22" s="2">
        <f t="shared" si="5"/>
        <v>7.9891807657522476</v>
      </c>
    </row>
    <row r="23" spans="1:41" ht="15" x14ac:dyDescent="0.25">
      <c r="C23" s="2">
        <v>0.8</v>
      </c>
      <c r="D23" s="2">
        <v>0.2</v>
      </c>
      <c r="E23" s="4">
        <v>1980.87</v>
      </c>
      <c r="F23" s="4">
        <v>0</v>
      </c>
      <c r="G23" s="2">
        <v>1806.87</v>
      </c>
      <c r="H23" s="2">
        <v>0.04</v>
      </c>
      <c r="I23" s="2">
        <v>1893.87</v>
      </c>
      <c r="J23" s="2">
        <v>0.11</v>
      </c>
      <c r="K23">
        <v>1980.76</v>
      </c>
      <c r="L23">
        <v>1.6744000000000001E-5</v>
      </c>
      <c r="M23">
        <v>1948.26</v>
      </c>
      <c r="N23">
        <v>1.3132000000000001E-5</v>
      </c>
      <c r="O23">
        <v>1718.04</v>
      </c>
      <c r="P23">
        <v>7.9391199999999995E-2</v>
      </c>
      <c r="Q23">
        <v>1685.42</v>
      </c>
      <c r="R23">
        <v>6.2737100000000004E-2</v>
      </c>
      <c r="S23">
        <v>1980.76</v>
      </c>
      <c r="T23">
        <v>1.641E-5</v>
      </c>
      <c r="U23">
        <v>1948.26</v>
      </c>
      <c r="V23">
        <v>1.327E-5</v>
      </c>
      <c r="W23">
        <v>1689.84</v>
      </c>
      <c r="X23">
        <v>9.7441399999999997E-2</v>
      </c>
      <c r="Y23">
        <v>1692.33</v>
      </c>
      <c r="Z23">
        <v>4.47701E-2</v>
      </c>
      <c r="AA23">
        <v>1980.76</v>
      </c>
      <c r="AB23">
        <v>1.5860000000000001E-5</v>
      </c>
      <c r="AC23">
        <v>1948.26</v>
      </c>
      <c r="AD23">
        <v>1.3828999999999999E-5</v>
      </c>
      <c r="AE23">
        <v>1709.41</v>
      </c>
      <c r="AF23">
        <v>0.116151</v>
      </c>
      <c r="AG23">
        <v>1687.03</v>
      </c>
      <c r="AH23">
        <v>0.114771</v>
      </c>
      <c r="AJ23" s="2">
        <f t="shared" si="0"/>
        <v>1685.42</v>
      </c>
      <c r="AK23" s="2">
        <f t="shared" si="1"/>
        <v>7.2059189994185315</v>
      </c>
      <c r="AL23" s="2">
        <f t="shared" si="2"/>
        <v>12.367837096984717</v>
      </c>
      <c r="AM23" s="2">
        <f t="shared" si="3"/>
        <v>0</v>
      </c>
      <c r="AN23" s="2">
        <f t="shared" si="4"/>
        <v>0.4099868282089838</v>
      </c>
      <c r="AO23" s="2">
        <f t="shared" si="5"/>
        <v>9.5525151000931507E-2</v>
      </c>
    </row>
    <row r="24" spans="1:41" ht="26.25" x14ac:dyDescent="0.25">
      <c r="A24" s="2">
        <v>10</v>
      </c>
      <c r="B24" s="6" t="s">
        <v>23</v>
      </c>
      <c r="C24" s="2">
        <v>0.2</v>
      </c>
      <c r="D24" s="2">
        <v>0.2</v>
      </c>
      <c r="E24" s="5">
        <v>4465.92</v>
      </c>
      <c r="F24" s="5">
        <v>0</v>
      </c>
      <c r="G24" s="2">
        <v>3512.92</v>
      </c>
      <c r="H24" s="2">
        <v>0.22</v>
      </c>
      <c r="I24" s="2">
        <v>4131.6000000000004</v>
      </c>
      <c r="J24" s="2">
        <v>0.68</v>
      </c>
      <c r="K24">
        <v>4467.7299999999996</v>
      </c>
      <c r="L24">
        <v>4.1285999999999997E-5</v>
      </c>
      <c r="M24">
        <v>4168.37</v>
      </c>
      <c r="N24">
        <v>4.2574000000000003E-5</v>
      </c>
      <c r="O24">
        <v>3303.41</v>
      </c>
      <c r="P24">
        <v>1.33961</v>
      </c>
      <c r="Q24">
        <v>3249.58</v>
      </c>
      <c r="R24">
        <v>0.89214400000000005</v>
      </c>
      <c r="S24">
        <v>4467.7299999999996</v>
      </c>
      <c r="T24">
        <v>4.1514000000000003E-5</v>
      </c>
      <c r="U24">
        <v>4168.37</v>
      </c>
      <c r="V24">
        <v>4.2533000000000001E-5</v>
      </c>
      <c r="W24">
        <v>3201.6</v>
      </c>
      <c r="X24">
        <v>0.93500899999999998</v>
      </c>
      <c r="Y24">
        <v>3259.67</v>
      </c>
      <c r="Z24">
        <v>0.662277</v>
      </c>
      <c r="AA24">
        <v>4467.7299999999996</v>
      </c>
      <c r="AB24">
        <v>4.2014000000000001E-5</v>
      </c>
      <c r="AC24">
        <v>4168.37</v>
      </c>
      <c r="AD24">
        <v>4.2518000000000002E-5</v>
      </c>
      <c r="AE24">
        <v>3246.86</v>
      </c>
      <c r="AF24">
        <v>1.07887</v>
      </c>
      <c r="AG24">
        <v>3296.86</v>
      </c>
      <c r="AH24">
        <v>0.71270199999999995</v>
      </c>
      <c r="AJ24" s="2">
        <f t="shared" si="0"/>
        <v>3249.58</v>
      </c>
      <c r="AK24" s="2">
        <f t="shared" si="1"/>
        <v>8.1038164932083578</v>
      </c>
      <c r="AL24" s="2">
        <f t="shared" si="2"/>
        <v>27.142584580161145</v>
      </c>
      <c r="AM24" s="2">
        <f t="shared" si="3"/>
        <v>0</v>
      </c>
      <c r="AN24" s="2">
        <f t="shared" si="4"/>
        <v>0.31050166483053643</v>
      </c>
      <c r="AO24" s="2">
        <f t="shared" si="5"/>
        <v>1.4549572560146296</v>
      </c>
    </row>
    <row r="25" spans="1:41" ht="15" x14ac:dyDescent="0.25">
      <c r="C25" s="2">
        <v>0.8</v>
      </c>
      <c r="D25" s="2">
        <v>0.2</v>
      </c>
      <c r="E25" s="4">
        <v>6343.28</v>
      </c>
      <c r="F25" s="4">
        <v>0</v>
      </c>
      <c r="G25" s="2">
        <v>5427.92</v>
      </c>
      <c r="H25" s="2">
        <v>0.21</v>
      </c>
      <c r="I25" s="2">
        <v>5919.28</v>
      </c>
      <c r="J25" s="2">
        <v>0.61</v>
      </c>
      <c r="K25">
        <v>6344.37</v>
      </c>
      <c r="L25">
        <v>2.07436E-4</v>
      </c>
      <c r="M25">
        <v>5793.99</v>
      </c>
      <c r="N25">
        <v>1.3332799999999999E-4</v>
      </c>
      <c r="O25">
        <v>5045.96</v>
      </c>
      <c r="P25">
        <v>1.60663</v>
      </c>
      <c r="Q25">
        <v>5042.7700000000004</v>
      </c>
      <c r="R25">
        <v>1.23759</v>
      </c>
      <c r="S25">
        <v>6344.37</v>
      </c>
      <c r="T25">
        <v>1.84434E-4</v>
      </c>
      <c r="U25">
        <v>5793.99</v>
      </c>
      <c r="V25">
        <v>5.4688000000000002E-5</v>
      </c>
      <c r="W25">
        <v>5074.55</v>
      </c>
      <c r="X25">
        <v>1.07975</v>
      </c>
      <c r="Y25">
        <v>5047.2</v>
      </c>
      <c r="Z25">
        <v>1.98122</v>
      </c>
      <c r="AA25">
        <v>6344.37</v>
      </c>
      <c r="AB25">
        <v>2.11122E-4</v>
      </c>
      <c r="AC25">
        <v>5793.99</v>
      </c>
      <c r="AD25">
        <v>1.4749000000000001E-4</v>
      </c>
      <c r="AE25">
        <v>5022.66</v>
      </c>
      <c r="AF25">
        <v>2.4317799999999998</v>
      </c>
      <c r="AG25">
        <v>4991.8999999999996</v>
      </c>
      <c r="AH25">
        <v>1.7357899999999999</v>
      </c>
      <c r="AJ25" s="2">
        <f t="shared" si="0"/>
        <v>4991.8999999999996</v>
      </c>
      <c r="AK25" s="2">
        <f t="shared" si="1"/>
        <v>8.734549970952953</v>
      </c>
      <c r="AL25" s="2">
        <f t="shared" si="2"/>
        <v>18.577695867305039</v>
      </c>
      <c r="AM25" s="2">
        <f t="shared" si="3"/>
        <v>1.0190508623970993</v>
      </c>
      <c r="AN25" s="2">
        <f t="shared" si="4"/>
        <v>1.1077946272962236</v>
      </c>
      <c r="AO25" s="2">
        <f t="shared" si="5"/>
        <v>0</v>
      </c>
    </row>
    <row r="26" spans="1:41" x14ac:dyDescent="0.2">
      <c r="T26"/>
      <c r="U26"/>
      <c r="V26"/>
      <c r="W26"/>
    </row>
    <row r="27" spans="1:41" x14ac:dyDescent="0.2">
      <c r="T27"/>
      <c r="U27"/>
      <c r="V27"/>
      <c r="W27"/>
      <c r="AJ27" s="2" t="s">
        <v>41</v>
      </c>
      <c r="AK27" s="2">
        <f>SUM(AK18:AK25)</f>
        <v>41.043859511706813</v>
      </c>
      <c r="AL27" s="2">
        <f t="shared" ref="AL27:AO27" si="7">SUM(AL18:AL25)</f>
        <v>144.38215610866968</v>
      </c>
      <c r="AM27" s="2">
        <f t="shared" si="7"/>
        <v>2.8300824205085964</v>
      </c>
      <c r="AN27" s="2">
        <f t="shared" si="7"/>
        <v>3.8050666730428961</v>
      </c>
      <c r="AO27" s="2">
        <f t="shared" si="7"/>
        <v>15.264072085793877</v>
      </c>
    </row>
    <row r="28" spans="1:41" x14ac:dyDescent="0.2">
      <c r="B28" s="2" t="s">
        <v>24</v>
      </c>
      <c r="T28"/>
      <c r="U28"/>
      <c r="V28"/>
      <c r="W28"/>
    </row>
    <row r="29" spans="1:41" x14ac:dyDescent="0.2">
      <c r="A29" s="2" t="s">
        <v>25</v>
      </c>
      <c r="K29" s="9" t="s">
        <v>2</v>
      </c>
      <c r="L29" s="9"/>
      <c r="M29" s="9"/>
      <c r="N29" s="9"/>
      <c r="O29" s="9"/>
      <c r="P29" s="9"/>
      <c r="Q29" s="9"/>
      <c r="R29" s="9"/>
      <c r="S29" s="9" t="s">
        <v>3</v>
      </c>
      <c r="T29" s="9"/>
      <c r="U29" s="9"/>
      <c r="V29" s="9"/>
      <c r="W29" s="9"/>
      <c r="X29" s="9"/>
      <c r="Y29" s="9"/>
      <c r="Z29" s="9"/>
      <c r="AA29" s="9" t="s">
        <v>4</v>
      </c>
      <c r="AB29" s="9"/>
      <c r="AC29" s="9"/>
      <c r="AD29" s="9"/>
      <c r="AE29" s="9"/>
      <c r="AF29" s="9"/>
      <c r="AG29" s="9"/>
      <c r="AH29" s="9"/>
    </row>
    <row r="30" spans="1:41" ht="15" x14ac:dyDescent="0.2">
      <c r="D30" s="1"/>
      <c r="E30" s="3" t="s">
        <v>5</v>
      </c>
      <c r="F30" s="3"/>
      <c r="G30" s="1" t="s">
        <v>6</v>
      </c>
      <c r="H30" s="1"/>
      <c r="I30" s="1" t="s">
        <v>7</v>
      </c>
      <c r="J30" s="1"/>
      <c r="K30" s="8" t="s">
        <v>5</v>
      </c>
      <c r="L30" s="8"/>
      <c r="M30" s="8" t="s">
        <v>8</v>
      </c>
      <c r="N30" s="8"/>
      <c r="O30" s="8" t="s">
        <v>9</v>
      </c>
      <c r="P30" s="8"/>
      <c r="Q30" s="8" t="s">
        <v>10</v>
      </c>
      <c r="R30" s="8"/>
      <c r="S30" s="8" t="s">
        <v>5</v>
      </c>
      <c r="T30" s="8"/>
      <c r="U30" s="8" t="s">
        <v>8</v>
      </c>
      <c r="V30" s="8"/>
      <c r="W30" s="8" t="s">
        <v>9</v>
      </c>
      <c r="X30" s="8"/>
      <c r="Y30" s="8" t="s">
        <v>10</v>
      </c>
      <c r="Z30" s="8"/>
      <c r="AA30" s="8" t="s">
        <v>5</v>
      </c>
      <c r="AB30" s="8"/>
      <c r="AC30" s="8" t="s">
        <v>8</v>
      </c>
      <c r="AD30" s="8"/>
      <c r="AE30" s="8" t="s">
        <v>9</v>
      </c>
      <c r="AF30" s="8"/>
      <c r="AG30" s="8" t="s">
        <v>10</v>
      </c>
      <c r="AH30" s="8"/>
    </row>
    <row r="31" spans="1:41" ht="30" x14ac:dyDescent="0.25">
      <c r="A31" s="2" t="s">
        <v>11</v>
      </c>
      <c r="B31" s="2" t="s">
        <v>12</v>
      </c>
      <c r="C31" s="2" t="s">
        <v>13</v>
      </c>
      <c r="D31" s="2" t="s">
        <v>14</v>
      </c>
      <c r="E31" s="4" t="s">
        <v>15</v>
      </c>
      <c r="F31" s="5" t="s">
        <v>17</v>
      </c>
      <c r="G31" s="2" t="s">
        <v>15</v>
      </c>
      <c r="H31" s="2" t="s">
        <v>21</v>
      </c>
      <c r="I31" s="2" t="s">
        <v>15</v>
      </c>
      <c r="J31" s="2" t="s">
        <v>21</v>
      </c>
      <c r="K31" t="s">
        <v>15</v>
      </c>
      <c r="L31" t="s">
        <v>18</v>
      </c>
      <c r="M31" t="s">
        <v>15</v>
      </c>
      <c r="N31" t="s">
        <v>18</v>
      </c>
      <c r="O31" t="s">
        <v>15</v>
      </c>
      <c r="P31" t="s">
        <v>18</v>
      </c>
      <c r="Q31" t="s">
        <v>15</v>
      </c>
      <c r="R31" t="s">
        <v>18</v>
      </c>
      <c r="S31" t="s">
        <v>15</v>
      </c>
      <c r="T31" t="s">
        <v>18</v>
      </c>
      <c r="U31" t="s">
        <v>15</v>
      </c>
      <c r="V31" t="s">
        <v>18</v>
      </c>
      <c r="W31" t="s">
        <v>15</v>
      </c>
      <c r="X31" t="s">
        <v>18</v>
      </c>
      <c r="Y31" t="s">
        <v>15</v>
      </c>
      <c r="Z31" t="s">
        <v>18</v>
      </c>
      <c r="AA31" t="s">
        <v>15</v>
      </c>
      <c r="AB31" t="s">
        <v>18</v>
      </c>
      <c r="AC31" t="s">
        <v>15</v>
      </c>
      <c r="AD31" t="s">
        <v>18</v>
      </c>
      <c r="AE31" t="s">
        <v>15</v>
      </c>
      <c r="AF31" t="s">
        <v>18</v>
      </c>
      <c r="AG31" t="s">
        <v>15</v>
      </c>
      <c r="AH31" t="s">
        <v>18</v>
      </c>
      <c r="AJ31" s="2" t="s">
        <v>37</v>
      </c>
      <c r="AK31" s="2" t="s">
        <v>6</v>
      </c>
      <c r="AL31" s="2" t="s">
        <v>7</v>
      </c>
      <c r="AM31" s="2" t="s">
        <v>38</v>
      </c>
      <c r="AN31" s="2" t="s">
        <v>39</v>
      </c>
      <c r="AO31" s="2" t="s">
        <v>40</v>
      </c>
    </row>
    <row r="32" spans="1:41" ht="15" x14ac:dyDescent="0.25">
      <c r="A32" s="2">
        <v>2</v>
      </c>
      <c r="B32" s="2">
        <v>20</v>
      </c>
      <c r="C32" s="2">
        <v>0.2</v>
      </c>
      <c r="D32" s="2">
        <v>0.2</v>
      </c>
      <c r="E32" s="4">
        <v>6520.93</v>
      </c>
      <c r="F32" s="4">
        <v>0</v>
      </c>
      <c r="G32" s="2">
        <v>5384.93</v>
      </c>
      <c r="H32" s="2">
        <v>0.03</v>
      </c>
      <c r="I32" s="2">
        <v>5899.93</v>
      </c>
      <c r="J32" s="2">
        <v>0.09</v>
      </c>
      <c r="K32">
        <v>6521.3</v>
      </c>
      <c r="L32">
        <v>2.3172000000000001E-5</v>
      </c>
      <c r="M32">
        <v>5841.76</v>
      </c>
      <c r="N32">
        <v>1.4253000000000001E-5</v>
      </c>
      <c r="O32">
        <v>5357.64</v>
      </c>
      <c r="P32">
        <v>3.8505699999999997E-2</v>
      </c>
      <c r="Q32">
        <v>5357.33</v>
      </c>
      <c r="R32">
        <v>2.6709699999999999E-2</v>
      </c>
      <c r="S32">
        <v>6521.3</v>
      </c>
      <c r="T32">
        <v>1.7915E-5</v>
      </c>
      <c r="U32">
        <v>5841.76</v>
      </c>
      <c r="V32">
        <v>1.2315E-5</v>
      </c>
      <c r="W32">
        <v>5385.55</v>
      </c>
      <c r="X32">
        <v>2.7565699999999999E-2</v>
      </c>
      <c r="Y32">
        <v>5313.42</v>
      </c>
      <c r="Z32">
        <v>3.3755300000000002E-2</v>
      </c>
      <c r="AA32">
        <v>6521.3</v>
      </c>
      <c r="AB32">
        <v>1.6881E-5</v>
      </c>
      <c r="AC32">
        <v>5841.76</v>
      </c>
      <c r="AD32">
        <v>1.2245E-5</v>
      </c>
      <c r="AE32">
        <v>5382.2</v>
      </c>
      <c r="AF32">
        <v>7.0272699999999994E-2</v>
      </c>
      <c r="AG32">
        <v>5369.29</v>
      </c>
      <c r="AH32">
        <v>3.1286399999999999E-2</v>
      </c>
      <c r="AJ32" s="2">
        <f t="shared" si="0"/>
        <v>5313.42</v>
      </c>
      <c r="AK32" s="2">
        <f t="shared" si="1"/>
        <v>1.3458375208434534</v>
      </c>
      <c r="AL32" s="2">
        <f t="shared" si="2"/>
        <v>11.038276665499813</v>
      </c>
      <c r="AM32" s="2">
        <f t="shared" si="3"/>
        <v>0.82639806377060065</v>
      </c>
      <c r="AN32" s="2">
        <f t="shared" si="4"/>
        <v>0</v>
      </c>
      <c r="AO32" s="2">
        <f t="shared" si="5"/>
        <v>1.0514884951688346</v>
      </c>
    </row>
    <row r="33" spans="1:41" ht="15" x14ac:dyDescent="0.25">
      <c r="C33" s="2">
        <v>0.8</v>
      </c>
      <c r="D33" s="2">
        <v>0.2</v>
      </c>
      <c r="E33" s="4">
        <v>8430.86</v>
      </c>
      <c r="F33" s="4">
        <v>0</v>
      </c>
      <c r="G33" s="2">
        <v>6011.93</v>
      </c>
      <c r="H33" s="2">
        <v>0.03</v>
      </c>
      <c r="I33" s="2">
        <v>7508.93</v>
      </c>
      <c r="J33" s="2">
        <v>0.09</v>
      </c>
      <c r="K33">
        <v>8431.39</v>
      </c>
      <c r="L33">
        <v>1.2109999999999999E-5</v>
      </c>
      <c r="M33">
        <v>7080.65</v>
      </c>
      <c r="N33">
        <v>1.0195E-5</v>
      </c>
      <c r="O33">
        <v>6008.49</v>
      </c>
      <c r="P33">
        <v>4.71356E-2</v>
      </c>
      <c r="Q33">
        <v>5964.19</v>
      </c>
      <c r="R33">
        <v>2.73113E-2</v>
      </c>
      <c r="S33">
        <v>8431.39</v>
      </c>
      <c r="T33">
        <v>2.9229000000000001E-5</v>
      </c>
      <c r="U33">
        <v>7080.65</v>
      </c>
      <c r="V33">
        <v>1.5597E-5</v>
      </c>
      <c r="W33">
        <v>5954.06</v>
      </c>
      <c r="X33">
        <v>3.1540100000000001E-2</v>
      </c>
      <c r="Y33">
        <v>5999.48</v>
      </c>
      <c r="Z33">
        <v>3.1882800000000003E-2</v>
      </c>
      <c r="AA33">
        <v>8431.39</v>
      </c>
      <c r="AB33">
        <v>1.274E-5</v>
      </c>
      <c r="AC33">
        <v>7080.65</v>
      </c>
      <c r="AD33">
        <v>9.9760000000000007E-6</v>
      </c>
      <c r="AE33">
        <v>5982.13</v>
      </c>
      <c r="AF33">
        <v>7.9691300000000007E-2</v>
      </c>
      <c r="AG33">
        <v>5981.05</v>
      </c>
      <c r="AH33">
        <v>3.12301E-2</v>
      </c>
      <c r="AJ33" s="2">
        <f t="shared" si="0"/>
        <v>5964.19</v>
      </c>
      <c r="AK33" s="2">
        <f t="shared" si="1"/>
        <v>0.80044398317291532</v>
      </c>
      <c r="AL33" s="2">
        <f t="shared" si="2"/>
        <v>25.90024798002748</v>
      </c>
      <c r="AM33" s="2">
        <f t="shared" si="3"/>
        <v>0</v>
      </c>
      <c r="AN33" s="2">
        <f t="shared" si="4"/>
        <v>0.59169811826920282</v>
      </c>
      <c r="AO33" s="2">
        <f t="shared" si="5"/>
        <v>0.2826871712671894</v>
      </c>
    </row>
    <row r="34" spans="1:41" ht="15" x14ac:dyDescent="0.25">
      <c r="A34" s="2">
        <v>3</v>
      </c>
      <c r="B34" s="2">
        <v>20</v>
      </c>
      <c r="C34" s="2">
        <v>0.2</v>
      </c>
      <c r="D34" s="2">
        <v>0.2</v>
      </c>
      <c r="E34" s="4">
        <v>7403.75</v>
      </c>
      <c r="F34" s="4">
        <v>0</v>
      </c>
      <c r="G34" s="2">
        <v>4665.67</v>
      </c>
      <c r="H34" s="2">
        <v>0.03</v>
      </c>
      <c r="I34" s="2">
        <v>6739.4</v>
      </c>
      <c r="J34" s="2">
        <v>0.1</v>
      </c>
      <c r="K34">
        <v>7424.39</v>
      </c>
      <c r="L34">
        <v>1.6540000000000001E-5</v>
      </c>
      <c r="M34">
        <v>5216.46</v>
      </c>
      <c r="N34">
        <v>1.1107999999999999E-5</v>
      </c>
      <c r="O34">
        <v>4651.05</v>
      </c>
      <c r="P34">
        <v>4.6248900000000003E-2</v>
      </c>
      <c r="Q34">
        <v>4598.26</v>
      </c>
      <c r="R34">
        <v>2.9883099999999999E-2</v>
      </c>
      <c r="S34">
        <v>7424.39</v>
      </c>
      <c r="T34">
        <v>1.6317E-5</v>
      </c>
      <c r="U34">
        <v>5216.46</v>
      </c>
      <c r="V34">
        <v>1.1447000000000001E-5</v>
      </c>
      <c r="W34">
        <v>4682.54</v>
      </c>
      <c r="X34">
        <v>2.8919400000000001E-2</v>
      </c>
      <c r="Y34">
        <v>4570.49</v>
      </c>
      <c r="Z34">
        <v>5.1182600000000002E-2</v>
      </c>
      <c r="AA34">
        <v>7424.39</v>
      </c>
      <c r="AB34">
        <v>1.6082E-5</v>
      </c>
      <c r="AC34">
        <v>5216.46</v>
      </c>
      <c r="AD34">
        <v>1.1184E-5</v>
      </c>
      <c r="AE34">
        <v>4618.0600000000004</v>
      </c>
      <c r="AF34">
        <v>4.4271100000000001E-2</v>
      </c>
      <c r="AG34">
        <v>4634.62</v>
      </c>
      <c r="AH34">
        <v>3.3285599999999999E-2</v>
      </c>
      <c r="AJ34" s="2">
        <f t="shared" si="0"/>
        <v>4570.49</v>
      </c>
      <c r="AK34" s="2">
        <f t="shared" si="1"/>
        <v>2.0824900612407049</v>
      </c>
      <c r="AL34" s="2">
        <f t="shared" si="2"/>
        <v>47.454649282680847</v>
      </c>
      <c r="AM34" s="2">
        <f t="shared" si="3"/>
        <v>0.60759349653976791</v>
      </c>
      <c r="AN34" s="2">
        <f t="shared" si="4"/>
        <v>0</v>
      </c>
      <c r="AO34" s="2">
        <f t="shared" si="5"/>
        <v>1.4031318305039528</v>
      </c>
    </row>
    <row r="35" spans="1:41" ht="15" x14ac:dyDescent="0.25">
      <c r="C35" s="2">
        <v>0.8</v>
      </c>
      <c r="D35" s="2">
        <v>0.2</v>
      </c>
      <c r="E35" s="4">
        <v>7941.34</v>
      </c>
      <c r="F35" s="4">
        <v>0</v>
      </c>
      <c r="G35" s="2">
        <v>5300.84</v>
      </c>
      <c r="H35" s="2">
        <v>0.03</v>
      </c>
      <c r="I35" s="2">
        <v>6989.4</v>
      </c>
      <c r="J35" s="2">
        <v>0.1</v>
      </c>
      <c r="K35">
        <v>7941.24</v>
      </c>
      <c r="L35">
        <v>1.6404000000000001E-5</v>
      </c>
      <c r="M35">
        <v>5985.24</v>
      </c>
      <c r="N35">
        <v>1.1362999999999999E-5</v>
      </c>
      <c r="O35">
        <v>5153.4399999999996</v>
      </c>
      <c r="P35">
        <v>4.18918E-2</v>
      </c>
      <c r="Q35">
        <v>5172.18</v>
      </c>
      <c r="R35">
        <v>2.8180299999999998E-2</v>
      </c>
      <c r="S35">
        <v>7941.24</v>
      </c>
      <c r="T35">
        <v>1.8437999999999999E-5</v>
      </c>
      <c r="U35">
        <v>5985.24</v>
      </c>
      <c r="V35">
        <v>1.3334E-5</v>
      </c>
      <c r="W35">
        <v>5224.4399999999996</v>
      </c>
      <c r="X35">
        <v>3.2551099999999999E-2</v>
      </c>
      <c r="Y35">
        <v>5107.58</v>
      </c>
      <c r="Z35">
        <v>5.1768700000000001E-2</v>
      </c>
      <c r="AA35">
        <v>7941.24</v>
      </c>
      <c r="AB35">
        <v>2.4666999999999999E-5</v>
      </c>
      <c r="AC35">
        <v>5985.24</v>
      </c>
      <c r="AD35">
        <v>1.7615E-5</v>
      </c>
      <c r="AE35">
        <v>5157.38</v>
      </c>
      <c r="AF35">
        <v>7.2512699999999999E-2</v>
      </c>
      <c r="AG35">
        <v>5184.74</v>
      </c>
      <c r="AH35">
        <v>3.3769300000000002E-2</v>
      </c>
      <c r="AJ35" s="2">
        <f t="shared" si="0"/>
        <v>5107.58</v>
      </c>
      <c r="AK35" s="2">
        <f t="shared" si="1"/>
        <v>3.7837880170256799</v>
      </c>
      <c r="AL35" s="2">
        <f t="shared" si="2"/>
        <v>36.843671562657846</v>
      </c>
      <c r="AM35" s="2">
        <f t="shared" si="3"/>
        <v>1.2647868462168066</v>
      </c>
      <c r="AN35" s="2">
        <f t="shared" si="4"/>
        <v>0</v>
      </c>
      <c r="AO35" s="2">
        <f t="shared" si="5"/>
        <v>1.5106958677103413</v>
      </c>
    </row>
    <row r="36" spans="1:41" ht="15" x14ac:dyDescent="0.25">
      <c r="A36" s="2">
        <v>5</v>
      </c>
      <c r="B36" s="2">
        <v>20</v>
      </c>
      <c r="C36" s="2">
        <v>0.2</v>
      </c>
      <c r="D36" s="2">
        <v>0.2</v>
      </c>
      <c r="E36" s="4">
        <v>9149.02</v>
      </c>
      <c r="F36" s="4">
        <v>0</v>
      </c>
      <c r="G36" s="2">
        <v>7084.61</v>
      </c>
      <c r="H36" s="2">
        <v>37</v>
      </c>
      <c r="I36" s="2">
        <v>8622.61</v>
      </c>
      <c r="J36" s="2">
        <v>0.11</v>
      </c>
      <c r="K36">
        <v>9200.39</v>
      </c>
      <c r="L36">
        <v>1.6116999999999998E-5</v>
      </c>
      <c r="M36">
        <v>7564.53</v>
      </c>
      <c r="N36">
        <v>1.3912E-5</v>
      </c>
      <c r="O36">
        <v>6931.93</v>
      </c>
      <c r="P36">
        <v>4.4773500000000001E-2</v>
      </c>
      <c r="Q36">
        <v>6839.94</v>
      </c>
      <c r="R36">
        <v>5.2799699999999998E-2</v>
      </c>
      <c r="S36">
        <v>9200.39</v>
      </c>
      <c r="T36">
        <v>1.5875999999999998E-5</v>
      </c>
      <c r="U36">
        <v>7564.53</v>
      </c>
      <c r="V36">
        <v>1.2815E-5</v>
      </c>
      <c r="W36">
        <v>7075.01</v>
      </c>
      <c r="X36">
        <v>4.8812500000000002E-2</v>
      </c>
      <c r="Y36">
        <v>6872.55</v>
      </c>
      <c r="Z36">
        <v>4.4946800000000002E-2</v>
      </c>
      <c r="AA36">
        <v>9200.39</v>
      </c>
      <c r="AB36">
        <v>1.6178E-5</v>
      </c>
      <c r="AC36">
        <v>7564.53</v>
      </c>
      <c r="AD36">
        <v>1.2892E-5</v>
      </c>
      <c r="AE36">
        <v>6987.39</v>
      </c>
      <c r="AF36">
        <v>0.181779</v>
      </c>
      <c r="AG36">
        <v>6970.2</v>
      </c>
      <c r="AH36">
        <v>9.9780099999999997E-2</v>
      </c>
      <c r="AJ36" s="2">
        <f t="shared" si="0"/>
        <v>6839.94</v>
      </c>
      <c r="AK36" s="2">
        <f t="shared" si="1"/>
        <v>3.5770781615043421</v>
      </c>
      <c r="AL36" s="2">
        <f t="shared" si="2"/>
        <v>26.062655520370075</v>
      </c>
      <c r="AM36" s="2">
        <f t="shared" si="3"/>
        <v>0</v>
      </c>
      <c r="AN36" s="2">
        <f t="shared" si="4"/>
        <v>0.47675856805762312</v>
      </c>
      <c r="AO36" s="2">
        <f t="shared" si="5"/>
        <v>1.9044026701988646</v>
      </c>
    </row>
    <row r="37" spans="1:41" ht="15" x14ac:dyDescent="0.25">
      <c r="C37" s="2">
        <v>0.8</v>
      </c>
      <c r="D37" s="2">
        <v>0.2</v>
      </c>
      <c r="E37" s="4" t="s">
        <v>26</v>
      </c>
      <c r="F37" s="4">
        <v>0</v>
      </c>
      <c r="G37" s="2">
        <v>8173.42</v>
      </c>
      <c r="H37" s="2">
        <v>37</v>
      </c>
      <c r="I37" s="2">
        <v>9163.42</v>
      </c>
      <c r="J37" s="2">
        <v>0.11</v>
      </c>
      <c r="K37">
        <v>10685.2</v>
      </c>
      <c r="L37">
        <v>1.6772000000000001E-5</v>
      </c>
      <c r="M37">
        <v>8764.33</v>
      </c>
      <c r="N37">
        <v>1.3326000000000001E-5</v>
      </c>
      <c r="O37">
        <v>7764.84</v>
      </c>
      <c r="P37">
        <v>0.13225000000000001</v>
      </c>
      <c r="Q37">
        <v>7667.08</v>
      </c>
      <c r="R37">
        <v>5.4046700000000003E-2</v>
      </c>
      <c r="S37">
        <v>10685.2</v>
      </c>
      <c r="T37">
        <v>2.1942000000000001E-5</v>
      </c>
      <c r="U37">
        <v>8764.33</v>
      </c>
      <c r="V37">
        <v>1.5407999999999999E-5</v>
      </c>
      <c r="W37">
        <v>7790.8</v>
      </c>
      <c r="X37">
        <v>7.0236900000000005E-2</v>
      </c>
      <c r="Y37">
        <v>7798.82</v>
      </c>
      <c r="Z37">
        <v>6.5148399999999995E-2</v>
      </c>
      <c r="AA37">
        <v>10685.2</v>
      </c>
      <c r="AB37">
        <v>2.5037000000000001E-5</v>
      </c>
      <c r="AC37">
        <v>8764.33</v>
      </c>
      <c r="AD37">
        <v>1.8845E-5</v>
      </c>
      <c r="AE37">
        <v>7713.82</v>
      </c>
      <c r="AF37">
        <v>0.10489</v>
      </c>
      <c r="AG37">
        <v>7671.43</v>
      </c>
      <c r="AH37">
        <v>6.1645899999999997E-2</v>
      </c>
      <c r="AJ37" s="2">
        <f t="shared" si="0"/>
        <v>7667.08</v>
      </c>
      <c r="AK37" s="2">
        <f t="shared" si="1"/>
        <v>6.6040787366246354</v>
      </c>
      <c r="AL37" s="2">
        <f t="shared" si="2"/>
        <v>19.516426070942263</v>
      </c>
      <c r="AM37" s="2">
        <f t="shared" si="3"/>
        <v>0</v>
      </c>
      <c r="AN37" s="2">
        <f t="shared" si="4"/>
        <v>1.7182551897202036</v>
      </c>
      <c r="AO37" s="2">
        <f t="shared" si="5"/>
        <v>5.6736071620491289E-2</v>
      </c>
    </row>
    <row r="38" spans="1:41" ht="26.25" x14ac:dyDescent="0.25">
      <c r="A38" s="6" t="s">
        <v>27</v>
      </c>
      <c r="B38" s="6" t="s">
        <v>23</v>
      </c>
      <c r="C38" s="2">
        <v>0.2</v>
      </c>
      <c r="D38" s="2">
        <v>0.2</v>
      </c>
      <c r="E38" s="5" t="s">
        <v>28</v>
      </c>
      <c r="F38" s="5">
        <v>0</v>
      </c>
      <c r="G38" s="2">
        <v>41593.17</v>
      </c>
      <c r="H38" s="2">
        <v>211</v>
      </c>
      <c r="I38" s="2">
        <v>45985.17</v>
      </c>
      <c r="J38" s="2">
        <v>0.61</v>
      </c>
      <c r="K38">
        <v>49702.400000000001</v>
      </c>
      <c r="L38">
        <v>4.2632000000000001E-5</v>
      </c>
      <c r="M38">
        <v>46508.800000000003</v>
      </c>
      <c r="N38">
        <v>4.2519999999999999E-5</v>
      </c>
      <c r="O38">
        <v>38716.9</v>
      </c>
      <c r="P38">
        <v>0.73079000000000005</v>
      </c>
      <c r="Q38">
        <v>38178.699999999997</v>
      </c>
      <c r="R38">
        <v>0.78469599999999995</v>
      </c>
      <c r="S38">
        <v>49702.400000000001</v>
      </c>
      <c r="T38">
        <v>4.2808000000000001E-5</v>
      </c>
      <c r="U38">
        <v>46508.800000000003</v>
      </c>
      <c r="V38">
        <v>4.2627999999999999E-5</v>
      </c>
      <c r="W38">
        <v>38546.199999999997</v>
      </c>
      <c r="X38">
        <v>1.0217099999999999</v>
      </c>
      <c r="Y38">
        <v>38311.199999999997</v>
      </c>
      <c r="Z38">
        <v>0.85512500000000002</v>
      </c>
      <c r="AA38">
        <v>49702.400000000001</v>
      </c>
      <c r="AB38">
        <v>4.1854999999999998E-5</v>
      </c>
      <c r="AC38">
        <v>46508.800000000003</v>
      </c>
      <c r="AD38">
        <v>4.2378E-5</v>
      </c>
      <c r="AE38">
        <v>38465.199999999997</v>
      </c>
      <c r="AF38">
        <v>1.2033100000000001</v>
      </c>
      <c r="AG38">
        <v>37804.699999999997</v>
      </c>
      <c r="AH38">
        <v>2.0629900000000001</v>
      </c>
      <c r="AJ38" s="2">
        <f t="shared" si="0"/>
        <v>37804.699999999997</v>
      </c>
      <c r="AK38" s="2">
        <f t="shared" si="1"/>
        <v>10.021161389985906</v>
      </c>
      <c r="AL38" s="2">
        <f t="shared" si="2"/>
        <v>21.638764492245677</v>
      </c>
      <c r="AM38" s="2">
        <f t="shared" si="3"/>
        <v>0.98929498184088227</v>
      </c>
      <c r="AN38" s="2">
        <f t="shared" si="4"/>
        <v>1.3397805034823713</v>
      </c>
      <c r="AO38" s="2">
        <f t="shared" si="5"/>
        <v>0</v>
      </c>
    </row>
    <row r="39" spans="1:41" ht="15" x14ac:dyDescent="0.25">
      <c r="C39" s="2">
        <v>0.8</v>
      </c>
      <c r="D39" s="2">
        <v>0.2</v>
      </c>
      <c r="E39" s="4" t="s">
        <v>29</v>
      </c>
      <c r="F39" s="4">
        <v>0</v>
      </c>
      <c r="G39" s="2">
        <v>44312.23</v>
      </c>
      <c r="H39" s="2">
        <v>207</v>
      </c>
      <c r="I39" s="2">
        <v>49565.74</v>
      </c>
      <c r="J39" s="2">
        <v>0.61</v>
      </c>
      <c r="K39">
        <v>53711.199999999997</v>
      </c>
      <c r="L39">
        <v>8.3980000000000006E-5</v>
      </c>
      <c r="M39">
        <v>48877.9</v>
      </c>
      <c r="N39">
        <v>5.1897999999999997E-5</v>
      </c>
      <c r="O39">
        <v>39800.800000000003</v>
      </c>
      <c r="P39">
        <v>1.1109500000000001</v>
      </c>
      <c r="Q39">
        <v>40380.800000000003</v>
      </c>
      <c r="R39">
        <v>1.19678</v>
      </c>
      <c r="S39">
        <v>53711.199999999997</v>
      </c>
      <c r="T39">
        <v>1.00177E-4</v>
      </c>
      <c r="U39">
        <v>48877.9</v>
      </c>
      <c r="V39">
        <v>5.9237999999999998E-5</v>
      </c>
      <c r="W39">
        <v>40218.300000000003</v>
      </c>
      <c r="X39">
        <v>1.17641</v>
      </c>
      <c r="Y39">
        <v>39886.699999999997</v>
      </c>
      <c r="Z39">
        <v>1.46516</v>
      </c>
      <c r="AA39">
        <v>53711.199999999997</v>
      </c>
      <c r="AB39">
        <v>1.93415E-4</v>
      </c>
      <c r="AC39">
        <v>48877.9</v>
      </c>
      <c r="AD39">
        <v>1.02786E-4</v>
      </c>
      <c r="AE39">
        <v>40716.199999999997</v>
      </c>
      <c r="AF39">
        <v>1.67388</v>
      </c>
      <c r="AG39">
        <v>39375.4</v>
      </c>
      <c r="AH39">
        <v>2.43058</v>
      </c>
      <c r="AJ39" s="2">
        <f t="shared" si="0"/>
        <v>39375.4</v>
      </c>
      <c r="AK39" s="2">
        <f t="shared" si="1"/>
        <v>12.53785358370963</v>
      </c>
      <c r="AL39" s="2">
        <f t="shared" si="2"/>
        <v>25.879965663840863</v>
      </c>
      <c r="AM39" s="2">
        <f t="shared" si="3"/>
        <v>2.553370886390999</v>
      </c>
      <c r="AN39" s="2">
        <f t="shared" si="4"/>
        <v>1.2985264911594436</v>
      </c>
      <c r="AO39" s="2">
        <f t="shared" si="5"/>
        <v>0</v>
      </c>
    </row>
    <row r="40" spans="1:41" x14ac:dyDescent="0.2">
      <c r="W40"/>
      <c r="X40"/>
      <c r="Y40"/>
      <c r="Z40"/>
    </row>
    <row r="41" spans="1:41" x14ac:dyDescent="0.2">
      <c r="W41"/>
      <c r="X41"/>
      <c r="Y41"/>
      <c r="Z41"/>
      <c r="AJ41" s="2" t="s">
        <v>41</v>
      </c>
      <c r="AK41" s="2">
        <f>SUM(AK32:AK39)</f>
        <v>40.752731454107263</v>
      </c>
      <c r="AL41" s="2">
        <f t="shared" ref="AL41:AO41" si="8">SUM(AL32:AL39)</f>
        <v>214.33465723826487</v>
      </c>
      <c r="AM41" s="2">
        <f t="shared" si="8"/>
        <v>6.2414442747590568</v>
      </c>
      <c r="AN41" s="2">
        <f t="shared" si="8"/>
        <v>5.4250188706888443</v>
      </c>
      <c r="AO41" s="2">
        <f t="shared" si="8"/>
        <v>6.2091421064696739</v>
      </c>
    </row>
    <row r="42" spans="1:41" x14ac:dyDescent="0.2">
      <c r="W42"/>
      <c r="X42"/>
      <c r="Y42"/>
      <c r="Z42"/>
    </row>
    <row r="43" spans="1:41" x14ac:dyDescent="0.2">
      <c r="A43" s="2" t="s">
        <v>30</v>
      </c>
      <c r="B43" s="2" t="s">
        <v>31</v>
      </c>
      <c r="K43" s="9" t="s">
        <v>2</v>
      </c>
      <c r="L43" s="9"/>
      <c r="M43" s="9"/>
      <c r="N43" s="9"/>
      <c r="O43" s="9"/>
      <c r="P43" s="9"/>
      <c r="Q43" s="9"/>
      <c r="R43" s="9"/>
      <c r="S43" s="9" t="s">
        <v>3</v>
      </c>
      <c r="T43" s="9"/>
      <c r="U43" s="9"/>
      <c r="V43" s="9"/>
      <c r="W43" s="9"/>
      <c r="X43" s="9"/>
      <c r="Y43" s="9"/>
      <c r="Z43" s="9"/>
      <c r="AA43" s="9" t="s">
        <v>4</v>
      </c>
      <c r="AB43" s="9"/>
      <c r="AC43" s="9"/>
      <c r="AD43" s="9"/>
      <c r="AE43" s="9"/>
      <c r="AF43" s="9"/>
      <c r="AG43" s="9"/>
      <c r="AH43" s="9"/>
      <c r="AI43" s="1"/>
    </row>
    <row r="44" spans="1:41" x14ac:dyDescent="0.2">
      <c r="E44" s="9" t="s">
        <v>5</v>
      </c>
      <c r="F44" s="9"/>
      <c r="G44" s="9" t="s">
        <v>6</v>
      </c>
      <c r="H44" s="9"/>
      <c r="I44" s="9" t="s">
        <v>7</v>
      </c>
      <c r="J44" s="9"/>
      <c r="K44" s="8" t="s">
        <v>5</v>
      </c>
      <c r="L44" s="8"/>
      <c r="M44" s="8" t="s">
        <v>8</v>
      </c>
      <c r="N44" s="8"/>
      <c r="O44" s="8" t="s">
        <v>9</v>
      </c>
      <c r="P44" s="8"/>
      <c r="Q44" s="8" t="s">
        <v>10</v>
      </c>
      <c r="R44" s="8"/>
      <c r="S44" s="8" t="s">
        <v>5</v>
      </c>
      <c r="T44" s="8"/>
      <c r="U44" s="8" t="s">
        <v>8</v>
      </c>
      <c r="V44" s="8"/>
      <c r="W44" s="8" t="s">
        <v>9</v>
      </c>
      <c r="X44" s="8"/>
      <c r="Y44" s="8" t="s">
        <v>10</v>
      </c>
      <c r="Z44" s="8"/>
      <c r="AA44" s="8" t="s">
        <v>5</v>
      </c>
      <c r="AB44" s="8"/>
      <c r="AC44" s="8" t="s">
        <v>8</v>
      </c>
      <c r="AD44" s="8"/>
      <c r="AE44" s="8" t="s">
        <v>9</v>
      </c>
      <c r="AF44" s="8"/>
      <c r="AG44" s="8" t="s">
        <v>10</v>
      </c>
      <c r="AH44" s="8"/>
      <c r="AI44" s="1"/>
    </row>
    <row r="45" spans="1:41" x14ac:dyDescent="0.2">
      <c r="A45" s="2" t="s">
        <v>11</v>
      </c>
      <c r="B45" s="2" t="s">
        <v>12</v>
      </c>
      <c r="C45" s="2" t="s">
        <v>13</v>
      </c>
      <c r="D45" s="2" t="s">
        <v>14</v>
      </c>
      <c r="E45" s="2" t="s">
        <v>15</v>
      </c>
      <c r="F45" s="2" t="s">
        <v>32</v>
      </c>
      <c r="G45" s="2" t="s">
        <v>15</v>
      </c>
      <c r="H45" s="2" t="s">
        <v>32</v>
      </c>
      <c r="I45" s="2" t="s">
        <v>15</v>
      </c>
      <c r="J45" s="2" t="s">
        <v>32</v>
      </c>
      <c r="K45" t="s">
        <v>15</v>
      </c>
      <c r="L45" t="s">
        <v>18</v>
      </c>
      <c r="M45" t="s">
        <v>15</v>
      </c>
      <c r="N45" t="s">
        <v>18</v>
      </c>
      <c r="O45" t="s">
        <v>15</v>
      </c>
      <c r="P45" t="s">
        <v>18</v>
      </c>
      <c r="Q45" t="s">
        <v>15</v>
      </c>
      <c r="R45" t="s">
        <v>18</v>
      </c>
      <c r="S45" t="s">
        <v>15</v>
      </c>
      <c r="T45" t="s">
        <v>18</v>
      </c>
      <c r="U45" t="s">
        <v>15</v>
      </c>
      <c r="V45" t="s">
        <v>18</v>
      </c>
      <c r="W45" t="s">
        <v>15</v>
      </c>
      <c r="X45" t="s">
        <v>18</v>
      </c>
      <c r="Y45" t="s">
        <v>15</v>
      </c>
      <c r="Z45" t="s">
        <v>18</v>
      </c>
      <c r="AA45" t="s">
        <v>15</v>
      </c>
      <c r="AB45" t="s">
        <v>18</v>
      </c>
      <c r="AC45" t="s">
        <v>15</v>
      </c>
      <c r="AD45" t="s">
        <v>18</v>
      </c>
      <c r="AE45" t="s">
        <v>15</v>
      </c>
      <c r="AF45" t="s">
        <v>18</v>
      </c>
      <c r="AG45" t="s">
        <v>15</v>
      </c>
      <c r="AH45" t="s">
        <v>18</v>
      </c>
      <c r="AI45"/>
      <c r="AJ45" s="2" t="s">
        <v>37</v>
      </c>
      <c r="AK45" s="2" t="s">
        <v>6</v>
      </c>
      <c r="AL45" s="2" t="s">
        <v>7</v>
      </c>
      <c r="AM45" s="2" t="s">
        <v>38</v>
      </c>
      <c r="AN45" s="2" t="s">
        <v>39</v>
      </c>
      <c r="AO45" s="2" t="s">
        <v>40</v>
      </c>
    </row>
    <row r="46" spans="1:41" x14ac:dyDescent="0.2">
      <c r="A46" s="2">
        <v>30</v>
      </c>
      <c r="B46" s="2">
        <v>50</v>
      </c>
      <c r="C46" s="2">
        <v>0.2</v>
      </c>
      <c r="D46" s="2">
        <v>0.2</v>
      </c>
      <c r="E46" s="2">
        <v>2070</v>
      </c>
      <c r="F46" s="2">
        <v>0.25</v>
      </c>
      <c r="G46" s="2">
        <v>1636</v>
      </c>
      <c r="H46" s="2">
        <v>0.72</v>
      </c>
      <c r="I46" s="2">
        <v>1943</v>
      </c>
      <c r="J46" s="2">
        <v>0.95</v>
      </c>
      <c r="K46">
        <v>2068</v>
      </c>
      <c r="L46">
        <v>2.1181300000000001E-6</v>
      </c>
      <c r="M46">
        <v>2750</v>
      </c>
      <c r="N46">
        <v>2.0735199999999998E-6</v>
      </c>
      <c r="O46">
        <v>1419</v>
      </c>
      <c r="P46">
        <v>4.4833900000000003E-2</v>
      </c>
      <c r="Q46">
        <v>1360</v>
      </c>
      <c r="R46">
        <v>5.2386700000000001E-2</v>
      </c>
      <c r="S46">
        <v>2068</v>
      </c>
      <c r="T46">
        <v>2.43678E-6</v>
      </c>
      <c r="U46">
        <v>2750</v>
      </c>
      <c r="V46">
        <v>1.7425499999999999E-6</v>
      </c>
      <c r="W46">
        <v>1404</v>
      </c>
      <c r="X46">
        <v>3.4513799999999997E-2</v>
      </c>
      <c r="Y46">
        <v>1354</v>
      </c>
      <c r="Z46">
        <v>7.2944200000000001E-2</v>
      </c>
      <c r="AA46">
        <v>2068</v>
      </c>
      <c r="AB46">
        <v>3.1455300000000002E-6</v>
      </c>
      <c r="AC46">
        <v>2750</v>
      </c>
      <c r="AD46">
        <v>2.2537199999999998E-6</v>
      </c>
      <c r="AE46">
        <v>1395</v>
      </c>
      <c r="AF46">
        <v>3.59393E-2</v>
      </c>
      <c r="AG46">
        <v>1410</v>
      </c>
      <c r="AH46">
        <v>4.6283600000000001E-2</v>
      </c>
      <c r="AJ46" s="2">
        <f t="shared" si="0"/>
        <v>1354</v>
      </c>
      <c r="AK46" s="2">
        <f t="shared" si="1"/>
        <v>20.827178729689809</v>
      </c>
      <c r="AL46" s="2">
        <f t="shared" si="2"/>
        <v>43.500738552437227</v>
      </c>
      <c r="AM46" s="2">
        <f t="shared" si="3"/>
        <v>0.44313146233382572</v>
      </c>
      <c r="AN46" s="2">
        <f t="shared" si="4"/>
        <v>0</v>
      </c>
      <c r="AO46" s="2">
        <f t="shared" si="5"/>
        <v>4.1358936484490396</v>
      </c>
    </row>
    <row r="47" spans="1:41" x14ac:dyDescent="0.2">
      <c r="A47" s="2">
        <v>30</v>
      </c>
      <c r="B47" s="2">
        <v>50</v>
      </c>
      <c r="C47" s="2">
        <v>0.8</v>
      </c>
      <c r="D47" s="2">
        <v>0.2</v>
      </c>
      <c r="E47" s="2">
        <v>4532</v>
      </c>
      <c r="F47" s="2">
        <v>0</v>
      </c>
      <c r="G47" s="2">
        <v>4090</v>
      </c>
      <c r="H47" s="2">
        <v>0.71</v>
      </c>
      <c r="I47" s="2">
        <v>4223</v>
      </c>
      <c r="J47" s="2">
        <v>0.93</v>
      </c>
      <c r="K47">
        <v>4529</v>
      </c>
      <c r="L47">
        <v>1.4530699999999999E-6</v>
      </c>
      <c r="M47">
        <v>4464</v>
      </c>
      <c r="N47">
        <v>1.5458699999999999E-6</v>
      </c>
      <c r="O47">
        <v>3817</v>
      </c>
      <c r="P47">
        <v>3.3572400000000002E-2</v>
      </c>
      <c r="Q47">
        <v>3770</v>
      </c>
      <c r="R47">
        <v>6.04156E-2</v>
      </c>
      <c r="S47">
        <v>4529</v>
      </c>
      <c r="T47">
        <v>4.0425499999999999E-6</v>
      </c>
      <c r="U47">
        <v>4464</v>
      </c>
      <c r="V47">
        <v>3.74653E-6</v>
      </c>
      <c r="W47">
        <v>3761</v>
      </c>
      <c r="X47">
        <v>7.2706199999999999E-2</v>
      </c>
      <c r="Y47">
        <v>3723</v>
      </c>
      <c r="Z47">
        <v>4.3640600000000002E-2</v>
      </c>
      <c r="AA47">
        <v>4529</v>
      </c>
      <c r="AB47">
        <v>2.25187E-6</v>
      </c>
      <c r="AC47">
        <v>4464</v>
      </c>
      <c r="AD47">
        <v>3.1211200000000002E-6</v>
      </c>
      <c r="AE47">
        <v>3784</v>
      </c>
      <c r="AF47">
        <v>6.0731599999999997E-2</v>
      </c>
      <c r="AG47">
        <v>3785</v>
      </c>
      <c r="AH47">
        <v>4.81498E-2</v>
      </c>
      <c r="AJ47" s="2">
        <f t="shared" si="0"/>
        <v>3723</v>
      </c>
      <c r="AK47" s="2">
        <f t="shared" si="1"/>
        <v>9.8576416868117107</v>
      </c>
      <c r="AL47" s="2">
        <f t="shared" si="2"/>
        <v>13.430029546065001</v>
      </c>
      <c r="AM47" s="2">
        <f t="shared" si="3"/>
        <v>1.2624227773301102</v>
      </c>
      <c r="AN47" s="2">
        <f t="shared" si="4"/>
        <v>0</v>
      </c>
      <c r="AO47" s="2">
        <f t="shared" si="5"/>
        <v>1.6653236637120601</v>
      </c>
    </row>
    <row r="48" spans="1:41" x14ac:dyDescent="0.2">
      <c r="A48" s="2">
        <v>50</v>
      </c>
      <c r="B48" s="2">
        <v>50</v>
      </c>
      <c r="C48" s="2">
        <v>0.2</v>
      </c>
      <c r="D48" s="2">
        <v>0.2</v>
      </c>
      <c r="E48" s="2">
        <v>3664</v>
      </c>
      <c r="F48" s="2">
        <v>0</v>
      </c>
      <c r="G48" s="2">
        <v>2998</v>
      </c>
      <c r="H48" s="2">
        <v>0.96</v>
      </c>
      <c r="I48" s="2">
        <v>3390</v>
      </c>
      <c r="J48" s="2">
        <v>1.3</v>
      </c>
      <c r="K48">
        <v>3664</v>
      </c>
      <c r="L48">
        <v>5.3649299999999996E-6</v>
      </c>
      <c r="M48">
        <v>3906</v>
      </c>
      <c r="N48">
        <v>3.9633200000000004E-6</v>
      </c>
      <c r="O48">
        <v>2732</v>
      </c>
      <c r="P48">
        <v>9.2317300000000005E-2</v>
      </c>
      <c r="Q48">
        <v>2617</v>
      </c>
      <c r="R48">
        <v>0.11250400000000001</v>
      </c>
      <c r="S48">
        <v>3664</v>
      </c>
      <c r="T48">
        <v>1.0636699999999999E-5</v>
      </c>
      <c r="U48">
        <v>3906</v>
      </c>
      <c r="V48">
        <v>5.1499200000000002E-6</v>
      </c>
      <c r="W48">
        <v>2691</v>
      </c>
      <c r="X48">
        <v>0.122151</v>
      </c>
      <c r="Y48">
        <v>2630</v>
      </c>
      <c r="Z48">
        <v>0.13513</v>
      </c>
      <c r="AA48">
        <v>3664</v>
      </c>
      <c r="AB48">
        <v>5.7513299999999999E-6</v>
      </c>
      <c r="AC48">
        <v>3906</v>
      </c>
      <c r="AD48">
        <v>5.0257E-6</v>
      </c>
      <c r="AE48">
        <v>2739</v>
      </c>
      <c r="AF48">
        <v>8.4152699999999997E-2</v>
      </c>
      <c r="AG48">
        <v>2654</v>
      </c>
      <c r="AH48">
        <v>0.136265</v>
      </c>
      <c r="AJ48" s="2">
        <f t="shared" si="0"/>
        <v>2617</v>
      </c>
      <c r="AK48" s="2">
        <f t="shared" si="1"/>
        <v>14.558654948414215</v>
      </c>
      <c r="AL48" s="2">
        <f t="shared" si="2"/>
        <v>29.537638517386323</v>
      </c>
      <c r="AM48" s="2">
        <f t="shared" si="3"/>
        <v>0</v>
      </c>
      <c r="AN48" s="2">
        <f t="shared" si="4"/>
        <v>0.49675200611387083</v>
      </c>
      <c r="AO48" s="2">
        <f t="shared" si="5"/>
        <v>1.4138326327856323</v>
      </c>
    </row>
    <row r="49" spans="1:41" x14ac:dyDescent="0.2">
      <c r="A49" s="2">
        <v>50</v>
      </c>
      <c r="B49" s="2">
        <v>50</v>
      </c>
      <c r="C49" s="2">
        <v>0.8</v>
      </c>
      <c r="D49" s="2">
        <v>0.2</v>
      </c>
      <c r="E49" s="2">
        <v>6392</v>
      </c>
      <c r="F49" s="2">
        <v>0</v>
      </c>
      <c r="G49" s="2">
        <v>5503</v>
      </c>
      <c r="H49" s="2">
        <v>0.95</v>
      </c>
      <c r="I49" s="2">
        <v>5928</v>
      </c>
      <c r="J49" s="2">
        <v>1.38</v>
      </c>
      <c r="K49">
        <v>6392</v>
      </c>
      <c r="L49">
        <v>3.83975E-6</v>
      </c>
      <c r="M49">
        <v>6121</v>
      </c>
      <c r="N49">
        <v>3.0699500000000001E-6</v>
      </c>
      <c r="O49">
        <v>5219</v>
      </c>
      <c r="P49">
        <v>0.13768900000000001</v>
      </c>
      <c r="Q49">
        <v>5241</v>
      </c>
      <c r="R49">
        <v>0.108</v>
      </c>
      <c r="S49">
        <v>6392</v>
      </c>
      <c r="T49">
        <v>5.9839499999999997E-6</v>
      </c>
      <c r="U49">
        <v>6121</v>
      </c>
      <c r="V49">
        <v>4.7548800000000003E-6</v>
      </c>
      <c r="W49">
        <v>5167</v>
      </c>
      <c r="X49">
        <v>0.185309</v>
      </c>
      <c r="Y49">
        <v>5247</v>
      </c>
      <c r="Z49">
        <v>8.1436400000000006E-2</v>
      </c>
      <c r="AA49">
        <v>6392</v>
      </c>
      <c r="AB49">
        <v>4.1203500000000003E-6</v>
      </c>
      <c r="AC49">
        <v>6121</v>
      </c>
      <c r="AD49">
        <v>3.61458E-6</v>
      </c>
      <c r="AE49">
        <v>5177</v>
      </c>
      <c r="AF49">
        <v>0.103953</v>
      </c>
      <c r="AG49">
        <v>5117</v>
      </c>
      <c r="AH49">
        <v>0.11801399999999999</v>
      </c>
      <c r="AJ49" s="2">
        <f t="shared" si="0"/>
        <v>5117</v>
      </c>
      <c r="AK49" s="2">
        <f t="shared" si="1"/>
        <v>7.5434825092827822</v>
      </c>
      <c r="AL49" s="2">
        <f t="shared" si="2"/>
        <v>15.849130349814345</v>
      </c>
      <c r="AM49" s="2">
        <f t="shared" si="3"/>
        <v>2.4232948993550907</v>
      </c>
      <c r="AN49" s="2">
        <f t="shared" si="4"/>
        <v>2.5405511041625952</v>
      </c>
      <c r="AO49" s="2">
        <f t="shared" si="5"/>
        <v>0</v>
      </c>
    </row>
    <row r="50" spans="1:41" x14ac:dyDescent="0.2">
      <c r="A50" s="2">
        <v>30</v>
      </c>
      <c r="B50" s="2">
        <v>150</v>
      </c>
      <c r="C50" s="2">
        <v>0.2</v>
      </c>
      <c r="D50" s="2">
        <v>0.2</v>
      </c>
      <c r="E50" s="2">
        <v>4350</v>
      </c>
      <c r="F50" s="2">
        <v>0</v>
      </c>
      <c r="G50" s="2">
        <v>3684</v>
      </c>
      <c r="H50" s="2">
        <v>4.6100000000000003</v>
      </c>
      <c r="I50" s="2">
        <v>4348</v>
      </c>
      <c r="J50" s="2">
        <v>5.77</v>
      </c>
      <c r="K50">
        <v>4383</v>
      </c>
      <c r="L50">
        <v>2.6353500000000001E-5</v>
      </c>
      <c r="M50">
        <v>5285</v>
      </c>
      <c r="N50">
        <v>1.6387200000000001E-5</v>
      </c>
      <c r="O50">
        <v>2942</v>
      </c>
      <c r="P50">
        <v>3.6981000000000002</v>
      </c>
      <c r="Q50">
        <v>2913</v>
      </c>
      <c r="R50">
        <v>1.8354999999999999</v>
      </c>
      <c r="S50">
        <v>4383</v>
      </c>
      <c r="T50">
        <v>1.0351E-5</v>
      </c>
      <c r="U50">
        <v>5285</v>
      </c>
      <c r="V50">
        <v>1.0158300000000001E-5</v>
      </c>
      <c r="W50">
        <v>2986</v>
      </c>
      <c r="X50">
        <v>1.3082400000000001</v>
      </c>
      <c r="Y50">
        <v>2906</v>
      </c>
      <c r="Z50">
        <v>3.0826899999999999</v>
      </c>
      <c r="AA50">
        <v>4383</v>
      </c>
      <c r="AB50">
        <v>1.64452E-5</v>
      </c>
      <c r="AC50">
        <v>5285</v>
      </c>
      <c r="AD50">
        <v>1.1804899999999999E-5</v>
      </c>
      <c r="AE50">
        <v>2997</v>
      </c>
      <c r="AF50">
        <v>1.1483099999999999</v>
      </c>
      <c r="AG50">
        <v>2938</v>
      </c>
      <c r="AH50">
        <v>1.3248599999999999</v>
      </c>
      <c r="AJ50" s="2">
        <f t="shared" si="0"/>
        <v>2906</v>
      </c>
      <c r="AK50" s="2">
        <f t="shared" si="1"/>
        <v>26.772195457673782</v>
      </c>
      <c r="AL50" s="2">
        <f t="shared" si="2"/>
        <v>49.621472814865797</v>
      </c>
      <c r="AM50" s="2">
        <f t="shared" si="3"/>
        <v>0.24088093599449414</v>
      </c>
      <c r="AN50" s="2">
        <f t="shared" si="4"/>
        <v>0</v>
      </c>
      <c r="AO50" s="2">
        <f t="shared" si="5"/>
        <v>1.1011699931176875</v>
      </c>
    </row>
    <row r="51" spans="1:41" x14ac:dyDescent="0.2">
      <c r="A51" s="2">
        <v>30</v>
      </c>
      <c r="B51" s="2">
        <v>150</v>
      </c>
      <c r="C51" s="2">
        <v>0.8</v>
      </c>
      <c r="D51" s="2">
        <v>0.2</v>
      </c>
      <c r="E51" s="2">
        <v>9721</v>
      </c>
      <c r="F51" s="2">
        <v>0</v>
      </c>
      <c r="G51" s="2">
        <v>8863</v>
      </c>
      <c r="H51" s="2">
        <v>4.49</v>
      </c>
      <c r="I51" s="2">
        <v>9527</v>
      </c>
      <c r="J51" s="2">
        <v>5.79</v>
      </c>
      <c r="K51">
        <v>9721</v>
      </c>
      <c r="L51">
        <v>1.8490200000000001E-5</v>
      </c>
      <c r="M51">
        <v>9726</v>
      </c>
      <c r="N51">
        <v>1.83321E-5</v>
      </c>
      <c r="O51">
        <v>8108</v>
      </c>
      <c r="P51">
        <v>0.62947399999999998</v>
      </c>
      <c r="Q51">
        <v>8007</v>
      </c>
      <c r="R51">
        <v>1.5090699999999999</v>
      </c>
      <c r="S51">
        <v>9721</v>
      </c>
      <c r="T51">
        <v>2.8772000000000002E-5</v>
      </c>
      <c r="U51">
        <v>9726</v>
      </c>
      <c r="V51">
        <v>1.4839E-5</v>
      </c>
      <c r="W51">
        <v>8047</v>
      </c>
      <c r="X51">
        <v>1.13022</v>
      </c>
      <c r="Y51">
        <v>8036</v>
      </c>
      <c r="Z51">
        <v>1.4193499999999999</v>
      </c>
      <c r="AA51">
        <v>9721</v>
      </c>
      <c r="AB51">
        <v>1.0000099999999999E-5</v>
      </c>
      <c r="AC51">
        <v>9726</v>
      </c>
      <c r="AD51">
        <v>8.5611699999999999E-6</v>
      </c>
      <c r="AE51">
        <v>8087</v>
      </c>
      <c r="AF51">
        <v>0.78275700000000004</v>
      </c>
      <c r="AG51">
        <v>8067</v>
      </c>
      <c r="AH51">
        <v>1.3974899999999999</v>
      </c>
      <c r="AJ51" s="2">
        <f t="shared" si="0"/>
        <v>8007</v>
      </c>
      <c r="AK51" s="2">
        <f t="shared" si="1"/>
        <v>10.690645685025602</v>
      </c>
      <c r="AL51" s="2">
        <f t="shared" si="2"/>
        <v>18.983389534157613</v>
      </c>
      <c r="AM51" s="2">
        <f t="shared" si="3"/>
        <v>0</v>
      </c>
      <c r="AN51" s="2">
        <f t="shared" si="4"/>
        <v>0.36218308979642816</v>
      </c>
      <c r="AO51" s="2">
        <f t="shared" si="5"/>
        <v>0.74934432371674786</v>
      </c>
    </row>
    <row r="52" spans="1:41" x14ac:dyDescent="0.2">
      <c r="A52" s="2">
        <v>50</v>
      </c>
      <c r="B52" s="2">
        <v>150</v>
      </c>
      <c r="C52" s="2">
        <v>0.2</v>
      </c>
      <c r="D52" s="2">
        <v>0.2</v>
      </c>
      <c r="E52" s="2">
        <v>6801</v>
      </c>
      <c r="F52" s="2">
        <v>0</v>
      </c>
      <c r="G52" s="2">
        <v>5732</v>
      </c>
      <c r="H52" s="2">
        <v>5.41</v>
      </c>
      <c r="I52" s="2">
        <v>6546</v>
      </c>
      <c r="J52" s="2">
        <v>6.71</v>
      </c>
      <c r="K52">
        <v>6801</v>
      </c>
      <c r="L52">
        <v>1.8376299999999999E-5</v>
      </c>
      <c r="M52">
        <v>7092</v>
      </c>
      <c r="N52">
        <v>2.53442E-5</v>
      </c>
      <c r="O52">
        <v>4889</v>
      </c>
      <c r="P52">
        <v>1.25267</v>
      </c>
      <c r="Q52">
        <v>4944</v>
      </c>
      <c r="R52">
        <v>3.1575199999999999</v>
      </c>
      <c r="S52">
        <v>6801</v>
      </c>
      <c r="T52">
        <v>3.3797600000000003E-5</v>
      </c>
      <c r="U52">
        <v>7092</v>
      </c>
      <c r="V52">
        <v>1.42997E-5</v>
      </c>
      <c r="W52">
        <v>4996</v>
      </c>
      <c r="X52">
        <v>1.5345500000000001</v>
      </c>
      <c r="Y52">
        <v>4934</v>
      </c>
      <c r="Z52">
        <v>2.8621799999999999</v>
      </c>
      <c r="AA52">
        <v>6801</v>
      </c>
      <c r="AB52">
        <v>1.46652E-5</v>
      </c>
      <c r="AC52">
        <v>7092</v>
      </c>
      <c r="AD52">
        <v>1.38562E-5</v>
      </c>
      <c r="AE52">
        <v>5019</v>
      </c>
      <c r="AF52">
        <v>1.68651</v>
      </c>
      <c r="AG52">
        <v>5033</v>
      </c>
      <c r="AH52">
        <v>2.4624700000000002</v>
      </c>
      <c r="AJ52" s="2">
        <f t="shared" si="0"/>
        <v>4934</v>
      </c>
      <c r="AK52" s="2">
        <f t="shared" si="1"/>
        <v>16.173490068909608</v>
      </c>
      <c r="AL52" s="2">
        <f t="shared" si="2"/>
        <v>32.671260640453994</v>
      </c>
      <c r="AM52" s="2">
        <f t="shared" si="3"/>
        <v>0.20267531414673692</v>
      </c>
      <c r="AN52" s="2">
        <f t="shared" si="4"/>
        <v>0</v>
      </c>
      <c r="AO52" s="2">
        <f t="shared" si="5"/>
        <v>2.0064856100526955</v>
      </c>
    </row>
    <row r="53" spans="1:41" ht="25.5" x14ac:dyDescent="0.2">
      <c r="A53" s="2">
        <v>50</v>
      </c>
      <c r="B53" s="2">
        <v>150</v>
      </c>
      <c r="C53" s="2">
        <v>0.8</v>
      </c>
      <c r="D53" s="2">
        <v>0.2</v>
      </c>
      <c r="E53" s="2">
        <v>11392</v>
      </c>
      <c r="F53" s="6" t="s">
        <v>33</v>
      </c>
      <c r="G53" s="2">
        <v>10707</v>
      </c>
      <c r="H53" s="2">
        <v>5.52</v>
      </c>
      <c r="I53" s="2">
        <v>11482</v>
      </c>
      <c r="J53" s="2">
        <v>6.9</v>
      </c>
      <c r="K53">
        <v>11378</v>
      </c>
      <c r="L53">
        <v>1.48685E-5</v>
      </c>
      <c r="M53">
        <v>11761</v>
      </c>
      <c r="N53">
        <v>1.7878999999999999E-5</v>
      </c>
      <c r="O53">
        <v>10087</v>
      </c>
      <c r="P53">
        <v>0.83370999999999995</v>
      </c>
      <c r="Q53">
        <v>9952</v>
      </c>
      <c r="R53">
        <v>2.36938</v>
      </c>
      <c r="S53">
        <v>11378</v>
      </c>
      <c r="T53">
        <v>1.5644199999999998E-5</v>
      </c>
      <c r="U53">
        <v>11761</v>
      </c>
      <c r="V53">
        <v>1.3184600000000001E-5</v>
      </c>
      <c r="W53">
        <v>10011</v>
      </c>
      <c r="X53">
        <v>1.00546</v>
      </c>
      <c r="Y53">
        <v>10003</v>
      </c>
      <c r="Z53">
        <v>2.1821000000000002</v>
      </c>
      <c r="AA53">
        <v>11378</v>
      </c>
      <c r="AB53">
        <v>2.9458000000000002E-5</v>
      </c>
      <c r="AC53">
        <v>11761</v>
      </c>
      <c r="AD53">
        <v>2.20715E-5</v>
      </c>
      <c r="AE53">
        <v>9964</v>
      </c>
      <c r="AF53">
        <v>1.41157</v>
      </c>
      <c r="AG53">
        <v>9886</v>
      </c>
      <c r="AH53">
        <v>2.8746499999999999</v>
      </c>
      <c r="AJ53" s="2">
        <f t="shared" si="0"/>
        <v>9886</v>
      </c>
      <c r="AK53" s="2">
        <f t="shared" si="1"/>
        <v>8.3046732753388621</v>
      </c>
      <c r="AL53" s="2">
        <f t="shared" si="2"/>
        <v>16.144042079708679</v>
      </c>
      <c r="AM53" s="2">
        <f t="shared" si="3"/>
        <v>0.66761076269471975</v>
      </c>
      <c r="AN53" s="2">
        <f t="shared" si="4"/>
        <v>1.1834918065951852</v>
      </c>
      <c r="AO53" s="2">
        <f t="shared" si="5"/>
        <v>0</v>
      </c>
    </row>
    <row r="54" spans="1:41" x14ac:dyDescent="0.2">
      <c r="A54" s="2">
        <v>30</v>
      </c>
      <c r="B54" s="2">
        <v>250</v>
      </c>
      <c r="C54" s="2">
        <v>0.2</v>
      </c>
      <c r="D54" s="2">
        <v>0.2</v>
      </c>
      <c r="E54" s="2">
        <v>5525</v>
      </c>
      <c r="F54" s="2">
        <v>0</v>
      </c>
      <c r="G54" s="2">
        <v>4157</v>
      </c>
      <c r="H54" s="2">
        <v>11.31</v>
      </c>
      <c r="I54" s="2">
        <v>5238</v>
      </c>
      <c r="J54" s="2">
        <v>15.29</v>
      </c>
      <c r="K54">
        <v>5525</v>
      </c>
      <c r="L54">
        <v>1.7504599999999998E-5</v>
      </c>
      <c r="M54">
        <v>6014</v>
      </c>
      <c r="N54">
        <v>1.82086E-5</v>
      </c>
      <c r="O54">
        <v>3010</v>
      </c>
      <c r="P54">
        <v>2.6474700000000002</v>
      </c>
      <c r="Q54">
        <v>2994</v>
      </c>
      <c r="R54">
        <v>9.5861099999999997</v>
      </c>
      <c r="S54">
        <v>5525</v>
      </c>
      <c r="T54">
        <v>1.7154900000000001E-5</v>
      </c>
      <c r="U54">
        <v>6014</v>
      </c>
      <c r="V54">
        <v>1.8961300000000001E-5</v>
      </c>
      <c r="W54">
        <v>3082</v>
      </c>
      <c r="X54">
        <v>2.3621500000000002</v>
      </c>
      <c r="Y54">
        <v>3164</v>
      </c>
      <c r="Z54">
        <v>7.0837500000000002</v>
      </c>
      <c r="AA54">
        <v>5525</v>
      </c>
      <c r="AB54">
        <v>1.5347499999999998E-5</v>
      </c>
      <c r="AC54">
        <v>6014</v>
      </c>
      <c r="AD54">
        <v>1.5532400000000001E-5</v>
      </c>
      <c r="AE54">
        <v>2965</v>
      </c>
      <c r="AF54">
        <v>3.4558800000000001</v>
      </c>
      <c r="AG54">
        <v>3075</v>
      </c>
      <c r="AH54">
        <v>7.46983</v>
      </c>
      <c r="AJ54" s="2">
        <f t="shared" si="0"/>
        <v>2994</v>
      </c>
      <c r="AK54" s="2">
        <f t="shared" si="1"/>
        <v>38.844355377421508</v>
      </c>
      <c r="AL54" s="2">
        <f t="shared" si="2"/>
        <v>74.949899799599194</v>
      </c>
      <c r="AM54" s="2">
        <f t="shared" si="3"/>
        <v>0</v>
      </c>
      <c r="AN54" s="2">
        <f t="shared" si="4"/>
        <v>5.678022712090848</v>
      </c>
      <c r="AO54" s="2">
        <f t="shared" si="5"/>
        <v>2.7054108216432864</v>
      </c>
    </row>
    <row r="55" spans="1:41" x14ac:dyDescent="0.2">
      <c r="A55" s="2">
        <v>30</v>
      </c>
      <c r="B55" s="2">
        <v>250</v>
      </c>
      <c r="C55" s="2">
        <v>0.8</v>
      </c>
      <c r="D55" s="2">
        <v>0.2</v>
      </c>
      <c r="E55" s="2">
        <v>13624</v>
      </c>
      <c r="F55" s="2">
        <v>0</v>
      </c>
      <c r="G55" s="2">
        <v>12714</v>
      </c>
      <c r="H55" s="2">
        <v>11.34</v>
      </c>
      <c r="I55" s="2">
        <v>13829</v>
      </c>
      <c r="J55" s="2">
        <v>15.94</v>
      </c>
      <c r="K55">
        <v>13657</v>
      </c>
      <c r="L55">
        <v>2.6645700000000001E-5</v>
      </c>
      <c r="M55">
        <v>14271</v>
      </c>
      <c r="N55">
        <v>1.5401500000000002E-5</v>
      </c>
      <c r="O55">
        <v>11614</v>
      </c>
      <c r="P55">
        <v>4.0028300000000003</v>
      </c>
      <c r="Q55">
        <v>11573</v>
      </c>
      <c r="R55">
        <v>17.926100000000002</v>
      </c>
      <c r="S55">
        <v>13657</v>
      </c>
      <c r="T55">
        <v>2.2338900000000001E-5</v>
      </c>
      <c r="U55">
        <v>14271</v>
      </c>
      <c r="V55">
        <v>2.3666899999999999E-5</v>
      </c>
      <c r="W55">
        <v>11744</v>
      </c>
      <c r="X55">
        <v>2.5731299999999999</v>
      </c>
      <c r="Y55">
        <v>11664</v>
      </c>
      <c r="Z55">
        <v>6.0456500000000002</v>
      </c>
      <c r="AA55">
        <v>13657</v>
      </c>
      <c r="AB55">
        <v>2.1246800000000001E-5</v>
      </c>
      <c r="AC55">
        <v>14271</v>
      </c>
      <c r="AD55">
        <v>1.5915900000000001E-5</v>
      </c>
      <c r="AE55">
        <v>11575</v>
      </c>
      <c r="AF55">
        <v>2.5462500000000001</v>
      </c>
      <c r="AG55">
        <v>11650</v>
      </c>
      <c r="AH55">
        <v>9.7258700000000005</v>
      </c>
      <c r="AJ55" s="2">
        <f t="shared" si="0"/>
        <v>11573</v>
      </c>
      <c r="AK55" s="2">
        <f t="shared" si="1"/>
        <v>9.8591549295774641</v>
      </c>
      <c r="AL55" s="2">
        <f t="shared" si="2"/>
        <v>19.493649010628186</v>
      </c>
      <c r="AM55" s="2">
        <f t="shared" si="3"/>
        <v>0</v>
      </c>
      <c r="AN55" s="2">
        <f t="shared" si="4"/>
        <v>0.78631296984360155</v>
      </c>
      <c r="AO55" s="2">
        <f t="shared" si="5"/>
        <v>0.66534174371381671</v>
      </c>
    </row>
    <row r="56" spans="1:41" x14ac:dyDescent="0.2">
      <c r="A56" s="2">
        <v>50</v>
      </c>
      <c r="B56" s="2">
        <v>250</v>
      </c>
      <c r="C56" s="2">
        <v>0.2</v>
      </c>
      <c r="D56" s="2">
        <v>0.2</v>
      </c>
      <c r="E56" s="2">
        <v>7884</v>
      </c>
      <c r="F56" s="2">
        <v>0</v>
      </c>
      <c r="G56" s="2">
        <v>7120</v>
      </c>
      <c r="H56" s="2">
        <v>13.28</v>
      </c>
      <c r="I56" s="2">
        <v>7987</v>
      </c>
      <c r="J56" s="2">
        <v>19.47</v>
      </c>
      <c r="K56">
        <v>7885</v>
      </c>
      <c r="L56">
        <v>2.9822999999999999E-5</v>
      </c>
      <c r="M56">
        <v>8616</v>
      </c>
      <c r="N56">
        <v>4.0152399999999999E-5</v>
      </c>
      <c r="O56">
        <v>5682</v>
      </c>
      <c r="P56">
        <v>8.8665800000000008</v>
      </c>
      <c r="Q56">
        <v>5774</v>
      </c>
      <c r="R56">
        <v>16.939499999999999</v>
      </c>
      <c r="S56">
        <v>7885</v>
      </c>
      <c r="T56">
        <v>2.4929299999999999E-5</v>
      </c>
      <c r="U56">
        <v>8616</v>
      </c>
      <c r="V56">
        <v>2.6684000000000001E-5</v>
      </c>
      <c r="W56">
        <v>5821</v>
      </c>
      <c r="X56">
        <v>7.6759599999999999</v>
      </c>
      <c r="Y56">
        <v>5887</v>
      </c>
      <c r="Z56">
        <v>14.4152</v>
      </c>
      <c r="AA56">
        <v>7885</v>
      </c>
      <c r="AB56">
        <v>2.49498E-5</v>
      </c>
      <c r="AC56">
        <v>8616</v>
      </c>
      <c r="AD56">
        <v>2.4760300000000001E-5</v>
      </c>
      <c r="AE56">
        <v>5757</v>
      </c>
      <c r="AF56">
        <v>6.7824499999999999</v>
      </c>
      <c r="AG56">
        <v>5711</v>
      </c>
      <c r="AH56">
        <v>22.058499999999999</v>
      </c>
      <c r="AJ56" s="2">
        <f t="shared" si="0"/>
        <v>5711</v>
      </c>
      <c r="AK56" s="2">
        <f t="shared" si="1"/>
        <v>24.671686219576255</v>
      </c>
      <c r="AL56" s="2">
        <f t="shared" si="2"/>
        <v>39.85291542637016</v>
      </c>
      <c r="AM56" s="2">
        <f t="shared" si="3"/>
        <v>1.1031343022237787</v>
      </c>
      <c r="AN56" s="2">
        <f t="shared" si="4"/>
        <v>3.0817720189108737</v>
      </c>
      <c r="AO56" s="2">
        <f t="shared" si="5"/>
        <v>0</v>
      </c>
    </row>
    <row r="57" spans="1:41" x14ac:dyDescent="0.2">
      <c r="A57" s="2">
        <v>50</v>
      </c>
      <c r="B57" s="2">
        <v>250</v>
      </c>
      <c r="C57" s="2">
        <v>0.8</v>
      </c>
      <c r="D57" s="2">
        <v>0.2</v>
      </c>
      <c r="E57" s="2">
        <v>16613</v>
      </c>
      <c r="F57" s="2">
        <v>0</v>
      </c>
      <c r="G57" s="2">
        <v>15609</v>
      </c>
      <c r="H57" s="2">
        <v>12.81</v>
      </c>
      <c r="I57" s="2">
        <v>16274</v>
      </c>
      <c r="J57" s="2">
        <v>17.54</v>
      </c>
      <c r="K57">
        <v>16612</v>
      </c>
      <c r="L57">
        <v>2.5181499999999999E-5</v>
      </c>
      <c r="M57">
        <v>16441</v>
      </c>
      <c r="N57">
        <v>2.41961E-5</v>
      </c>
      <c r="O57">
        <v>14067</v>
      </c>
      <c r="P57">
        <v>4.5284899999999997</v>
      </c>
      <c r="Q57">
        <v>13968</v>
      </c>
      <c r="R57">
        <v>21.264500000000002</v>
      </c>
      <c r="S57">
        <v>16612</v>
      </c>
      <c r="T57">
        <v>2.4054899999999999E-5</v>
      </c>
      <c r="U57">
        <v>16441</v>
      </c>
      <c r="V57">
        <v>2.4332999999999999E-5</v>
      </c>
      <c r="W57">
        <v>13999</v>
      </c>
      <c r="X57">
        <v>7.08744</v>
      </c>
      <c r="Y57">
        <v>13974</v>
      </c>
      <c r="Z57">
        <v>26.096699999999998</v>
      </c>
      <c r="AA57">
        <v>16612</v>
      </c>
      <c r="AB57">
        <v>2.5561599999999999E-5</v>
      </c>
      <c r="AC57">
        <v>16441</v>
      </c>
      <c r="AD57">
        <v>2.8716300000000002E-5</v>
      </c>
      <c r="AE57">
        <v>14013</v>
      </c>
      <c r="AF57">
        <v>8.1055899999999994</v>
      </c>
      <c r="AG57">
        <v>14075</v>
      </c>
      <c r="AH57">
        <v>17.501799999999999</v>
      </c>
      <c r="AJ57" s="2">
        <f>MIN(G57,I57,Q57,Y57,AG57)</f>
        <v>13968</v>
      </c>
      <c r="AK57" s="2">
        <f t="shared" si="1"/>
        <v>11.748281786941581</v>
      </c>
      <c r="AL57" s="2">
        <f t="shared" si="2"/>
        <v>16.509163802978236</v>
      </c>
      <c r="AM57" s="2">
        <f t="shared" si="3"/>
        <v>0</v>
      </c>
      <c r="AN57" s="2">
        <f t="shared" si="4"/>
        <v>4.29553264604811E-2</v>
      </c>
      <c r="AO57" s="2">
        <f t="shared" si="5"/>
        <v>0.76603665521191289</v>
      </c>
    </row>
    <row r="58" spans="1:41" x14ac:dyDescent="0.2">
      <c r="A58" s="2">
        <v>30</v>
      </c>
      <c r="B58" s="2">
        <v>350</v>
      </c>
      <c r="C58" s="2">
        <v>0.2</v>
      </c>
      <c r="D58" s="2">
        <v>0.2</v>
      </c>
      <c r="E58" s="2">
        <v>7549</v>
      </c>
      <c r="F58" s="2">
        <v>0</v>
      </c>
      <c r="G58" s="2">
        <v>6302</v>
      </c>
      <c r="H58" s="2">
        <v>20.21</v>
      </c>
      <c r="I58" s="2">
        <v>7461</v>
      </c>
      <c r="J58" s="2">
        <v>32.369999999999997</v>
      </c>
      <c r="K58">
        <v>7549</v>
      </c>
      <c r="L58">
        <v>2.3859899999999998E-5</v>
      </c>
      <c r="M58">
        <v>9891</v>
      </c>
      <c r="N58">
        <v>2.3125E-5</v>
      </c>
      <c r="O58">
        <v>4923</v>
      </c>
      <c r="P58">
        <v>9.8686199999999999</v>
      </c>
      <c r="Q58">
        <v>4786</v>
      </c>
      <c r="R58">
        <v>44.927100000000003</v>
      </c>
      <c r="S58">
        <v>7549</v>
      </c>
      <c r="T58">
        <v>2.8772000000000002E-5</v>
      </c>
      <c r="U58">
        <v>9891</v>
      </c>
      <c r="V58">
        <v>2.7173099999999999E-5</v>
      </c>
      <c r="W58">
        <v>4963</v>
      </c>
      <c r="X58">
        <v>5.3832100000000001</v>
      </c>
      <c r="Y58">
        <v>4900</v>
      </c>
      <c r="Z58">
        <v>37.067500000000003</v>
      </c>
      <c r="AA58">
        <v>7549</v>
      </c>
      <c r="AB58">
        <v>3.3702599999999998E-5</v>
      </c>
      <c r="AC58">
        <v>9891</v>
      </c>
      <c r="AD58">
        <v>3.6576999999999999E-5</v>
      </c>
      <c r="AE58">
        <v>4985</v>
      </c>
      <c r="AF58">
        <v>14.9091</v>
      </c>
      <c r="AG58">
        <v>4997</v>
      </c>
      <c r="AH58">
        <v>25.905200000000001</v>
      </c>
      <c r="AJ58" s="2">
        <f t="shared" si="0"/>
        <v>4786</v>
      </c>
      <c r="AK58" s="2">
        <f t="shared" si="1"/>
        <v>31.675720852486418</v>
      </c>
      <c r="AL58" s="2">
        <f t="shared" si="2"/>
        <v>55.892185541161723</v>
      </c>
      <c r="AM58" s="2">
        <f t="shared" si="3"/>
        <v>0</v>
      </c>
      <c r="AN58" s="2">
        <f t="shared" si="4"/>
        <v>2.3819473464270788</v>
      </c>
      <c r="AO58" s="2">
        <f t="shared" si="5"/>
        <v>4.4086920183869625</v>
      </c>
    </row>
    <row r="59" spans="1:41" x14ac:dyDescent="0.2">
      <c r="A59" s="2">
        <v>30</v>
      </c>
      <c r="B59" s="2">
        <v>350</v>
      </c>
      <c r="C59" s="2">
        <v>0.8</v>
      </c>
      <c r="D59" s="2">
        <v>0.2</v>
      </c>
      <c r="E59" s="2">
        <v>18743</v>
      </c>
      <c r="F59" s="2">
        <v>0</v>
      </c>
      <c r="G59" s="2">
        <v>17534</v>
      </c>
      <c r="H59" s="2">
        <v>21.74</v>
      </c>
      <c r="I59" s="2">
        <v>18927</v>
      </c>
      <c r="J59" s="2">
        <v>31.27</v>
      </c>
      <c r="K59">
        <v>18744</v>
      </c>
      <c r="L59">
        <v>2.4347900000000001E-5</v>
      </c>
      <c r="M59">
        <v>20129</v>
      </c>
      <c r="N59">
        <v>2.2868199999999999E-5</v>
      </c>
      <c r="O59">
        <v>16087</v>
      </c>
      <c r="P59">
        <v>4.9233200000000004</v>
      </c>
      <c r="Q59">
        <v>15961</v>
      </c>
      <c r="R59">
        <v>29.941500000000001</v>
      </c>
      <c r="S59">
        <v>18744</v>
      </c>
      <c r="T59">
        <v>3.0855899999999997E-5</v>
      </c>
      <c r="U59">
        <v>20129</v>
      </c>
      <c r="V59">
        <v>3.2998199999999999E-5</v>
      </c>
      <c r="W59">
        <v>16149</v>
      </c>
      <c r="X59">
        <v>8.2923600000000004</v>
      </c>
      <c r="Y59">
        <v>15965</v>
      </c>
      <c r="Z59">
        <v>21.5731</v>
      </c>
      <c r="AA59">
        <v>18744</v>
      </c>
      <c r="AB59">
        <v>2.72649E-5</v>
      </c>
      <c r="AC59">
        <v>20129</v>
      </c>
      <c r="AD59">
        <v>3.2508600000000002E-5</v>
      </c>
      <c r="AE59">
        <v>16126</v>
      </c>
      <c r="AF59">
        <v>4.8109099999999998</v>
      </c>
      <c r="AG59">
        <v>16007</v>
      </c>
      <c r="AH59">
        <v>29.139399999999998</v>
      </c>
      <c r="AJ59" s="2">
        <f t="shared" si="0"/>
        <v>15961</v>
      </c>
      <c r="AK59" s="2">
        <f t="shared" si="1"/>
        <v>9.8552722260509995</v>
      </c>
      <c r="AL59" s="2">
        <f t="shared" si="2"/>
        <v>18.582795564187705</v>
      </c>
      <c r="AM59" s="2">
        <f t="shared" si="3"/>
        <v>0</v>
      </c>
      <c r="AN59" s="2">
        <f t="shared" si="4"/>
        <v>2.5061086398095359E-2</v>
      </c>
      <c r="AO59" s="2">
        <f t="shared" si="5"/>
        <v>0.28820249357809663</v>
      </c>
    </row>
    <row r="60" spans="1:41" x14ac:dyDescent="0.2">
      <c r="A60" s="2">
        <v>50</v>
      </c>
      <c r="B60" s="2">
        <v>350</v>
      </c>
      <c r="C60" s="2">
        <v>0.2</v>
      </c>
      <c r="D60" s="2">
        <v>0.2</v>
      </c>
      <c r="E60" s="2">
        <v>9654</v>
      </c>
      <c r="F60" s="2">
        <v>0</v>
      </c>
      <c r="G60" s="2">
        <v>7983</v>
      </c>
      <c r="H60" s="2">
        <v>22.87</v>
      </c>
      <c r="I60" s="2">
        <v>9146</v>
      </c>
      <c r="J60" s="2">
        <v>40.06</v>
      </c>
      <c r="K60">
        <v>9734</v>
      </c>
      <c r="L60">
        <v>7.6997999999999997E-5</v>
      </c>
      <c r="M60">
        <v>11177</v>
      </c>
      <c r="N60">
        <v>4.0294399999999998E-5</v>
      </c>
      <c r="O60">
        <v>6341</v>
      </c>
      <c r="P60">
        <v>30.193000000000001</v>
      </c>
      <c r="Q60">
        <v>6542</v>
      </c>
      <c r="R60">
        <v>111.432</v>
      </c>
      <c r="S60">
        <v>9734</v>
      </c>
      <c r="T60">
        <v>4.5767299999999998E-5</v>
      </c>
      <c r="U60">
        <v>11177</v>
      </c>
      <c r="V60">
        <v>6.0366799999999999E-5</v>
      </c>
      <c r="W60">
        <v>6461</v>
      </c>
      <c r="X60">
        <v>33.498800000000003</v>
      </c>
      <c r="Y60">
        <v>6404</v>
      </c>
      <c r="Z60">
        <v>129.27199999999999</v>
      </c>
      <c r="AA60">
        <v>9734</v>
      </c>
      <c r="AB60">
        <v>8.8005300000000003E-5</v>
      </c>
      <c r="AC60">
        <v>11177</v>
      </c>
      <c r="AD60">
        <v>5.7303899999999999E-5</v>
      </c>
      <c r="AE60">
        <v>6475</v>
      </c>
      <c r="AF60">
        <v>31.408200000000001</v>
      </c>
      <c r="AG60">
        <v>6362</v>
      </c>
      <c r="AH60">
        <v>103.90600000000001</v>
      </c>
      <c r="AJ60" s="2">
        <f t="shared" si="0"/>
        <v>6362</v>
      </c>
      <c r="AK60" s="2">
        <f t="shared" si="1"/>
        <v>25.479408990883368</v>
      </c>
      <c r="AL60" s="2">
        <f t="shared" si="2"/>
        <v>43.759823954731218</v>
      </c>
      <c r="AM60" s="2">
        <f t="shared" si="3"/>
        <v>2.8292989625903804</v>
      </c>
      <c r="AN60" s="2">
        <f t="shared" si="4"/>
        <v>0.66016975793775534</v>
      </c>
      <c r="AO60" s="2">
        <f t="shared" si="5"/>
        <v>0</v>
      </c>
    </row>
    <row r="61" spans="1:41" x14ac:dyDescent="0.2">
      <c r="A61" s="2">
        <v>50</v>
      </c>
      <c r="B61" s="2">
        <v>350</v>
      </c>
      <c r="C61" s="2">
        <v>0.8</v>
      </c>
      <c r="D61" s="2">
        <v>0.2</v>
      </c>
      <c r="E61" s="2">
        <v>21079</v>
      </c>
      <c r="F61" s="2">
        <v>0</v>
      </c>
      <c r="G61" s="2">
        <v>19522</v>
      </c>
      <c r="H61" s="2">
        <v>23.1</v>
      </c>
      <c r="I61" s="2">
        <v>20700</v>
      </c>
      <c r="J61" s="2">
        <v>33.71</v>
      </c>
      <c r="K61">
        <v>21079</v>
      </c>
      <c r="L61">
        <v>3.6339900000000001E-5</v>
      </c>
      <c r="M61">
        <v>21193</v>
      </c>
      <c r="N61">
        <v>3.9028600000000001E-5</v>
      </c>
      <c r="O61">
        <v>18024</v>
      </c>
      <c r="P61">
        <v>12.160500000000001</v>
      </c>
      <c r="Q61">
        <v>17912</v>
      </c>
      <c r="R61">
        <v>76.243799999999993</v>
      </c>
      <c r="S61">
        <v>21079</v>
      </c>
      <c r="T61">
        <v>4.29469E-5</v>
      </c>
      <c r="U61">
        <v>21193</v>
      </c>
      <c r="V61">
        <v>4.30118E-5</v>
      </c>
      <c r="W61">
        <v>17912</v>
      </c>
      <c r="X61">
        <v>14.278700000000001</v>
      </c>
      <c r="Y61">
        <v>17902</v>
      </c>
      <c r="Z61">
        <v>60.322499999999998</v>
      </c>
      <c r="AA61">
        <v>21079</v>
      </c>
      <c r="AB61">
        <v>3.4490199999999997E-5</v>
      </c>
      <c r="AC61">
        <v>21193</v>
      </c>
      <c r="AD61">
        <v>3.55482E-5</v>
      </c>
      <c r="AE61">
        <v>18053</v>
      </c>
      <c r="AF61">
        <v>8.8310700000000004</v>
      </c>
      <c r="AG61">
        <v>17814</v>
      </c>
      <c r="AH61">
        <v>88.244799999999998</v>
      </c>
      <c r="AJ61" s="2">
        <f t="shared" si="0"/>
        <v>17814</v>
      </c>
      <c r="AK61" s="2">
        <f t="shared" si="1"/>
        <v>9.5879645222858425</v>
      </c>
      <c r="AL61" s="2">
        <f t="shared" si="2"/>
        <v>16.200740990232401</v>
      </c>
      <c r="AM61" s="2">
        <f t="shared" si="3"/>
        <v>0.55012911193443359</v>
      </c>
      <c r="AN61" s="2">
        <f t="shared" si="4"/>
        <v>0.49399348826765466</v>
      </c>
      <c r="AO61" s="2">
        <f t="shared" si="5"/>
        <v>0</v>
      </c>
    </row>
    <row r="62" spans="1:41" x14ac:dyDescent="0.2">
      <c r="K62"/>
      <c r="L62"/>
      <c r="M62"/>
      <c r="N62"/>
      <c r="O62"/>
      <c r="P62"/>
      <c r="Q62"/>
      <c r="R62"/>
      <c r="W62"/>
      <c r="X62"/>
      <c r="Y62"/>
      <c r="Z62"/>
      <c r="AD62" s="7"/>
    </row>
    <row r="63" spans="1:41" x14ac:dyDescent="0.2">
      <c r="A63" s="2" t="s">
        <v>34</v>
      </c>
      <c r="G63" s="2" t="s">
        <v>35</v>
      </c>
      <c r="K63" s="9" t="s">
        <v>2</v>
      </c>
      <c r="L63" s="9"/>
      <c r="M63" s="9"/>
      <c r="N63" s="9"/>
      <c r="O63" s="9"/>
      <c r="P63" s="9"/>
      <c r="Q63" s="9"/>
      <c r="R63" s="9"/>
      <c r="S63" s="9" t="s">
        <v>3</v>
      </c>
      <c r="T63" s="9"/>
      <c r="U63" s="9"/>
      <c r="V63" s="9"/>
      <c r="W63" s="9"/>
      <c r="X63" s="9"/>
      <c r="Y63" s="9"/>
      <c r="Z63" s="9"/>
      <c r="AA63" s="9" t="s">
        <v>4</v>
      </c>
      <c r="AB63" s="9"/>
      <c r="AC63" s="9"/>
      <c r="AD63" s="9"/>
      <c r="AE63" s="9"/>
      <c r="AF63" s="9"/>
      <c r="AG63" s="9"/>
      <c r="AH63" s="9"/>
      <c r="AI63" s="1"/>
      <c r="AJ63" s="2" t="s">
        <v>41</v>
      </c>
      <c r="AK63" s="2">
        <f>SUM(AK46:AK61)</f>
        <v>276.44980726636982</v>
      </c>
      <c r="AL63" s="2">
        <f t="shared" ref="AL63:AO63" si="9">SUM(AL46:AL61)</f>
        <v>504.97887612477786</v>
      </c>
      <c r="AM63" s="2">
        <f t="shared" si="9"/>
        <v>9.7225785286035702</v>
      </c>
      <c r="AN63" s="2">
        <f t="shared" si="9"/>
        <v>17.73321271300447</v>
      </c>
      <c r="AO63" s="2">
        <f t="shared" si="9"/>
        <v>19.905733604367938</v>
      </c>
    </row>
    <row r="64" spans="1:41" x14ac:dyDescent="0.2">
      <c r="E64" s="9" t="s">
        <v>5</v>
      </c>
      <c r="F64" s="9"/>
      <c r="G64" s="9" t="s">
        <v>6</v>
      </c>
      <c r="H64" s="9"/>
      <c r="I64" s="9" t="s">
        <v>7</v>
      </c>
      <c r="J64" s="9"/>
      <c r="K64" s="8" t="s">
        <v>5</v>
      </c>
      <c r="L64" s="8"/>
      <c r="M64" s="8" t="s">
        <v>8</v>
      </c>
      <c r="N64" s="8"/>
      <c r="O64" s="8" t="s">
        <v>9</v>
      </c>
      <c r="P64" s="8"/>
      <c r="Q64" s="8" t="s">
        <v>10</v>
      </c>
      <c r="R64" s="8"/>
      <c r="S64" s="8" t="s">
        <v>5</v>
      </c>
      <c r="T64" s="8"/>
      <c r="U64" s="8" t="s">
        <v>8</v>
      </c>
      <c r="V64" s="8"/>
      <c r="W64" s="8" t="s">
        <v>9</v>
      </c>
      <c r="X64" s="8"/>
      <c r="Y64" s="8" t="s">
        <v>10</v>
      </c>
      <c r="Z64" s="8"/>
      <c r="AA64" s="8" t="s">
        <v>5</v>
      </c>
      <c r="AB64" s="8"/>
      <c r="AC64" s="8" t="s">
        <v>8</v>
      </c>
      <c r="AD64" s="8"/>
      <c r="AE64" s="8" t="s">
        <v>9</v>
      </c>
      <c r="AF64" s="8"/>
      <c r="AG64" s="8" t="s">
        <v>10</v>
      </c>
      <c r="AH64" s="8"/>
      <c r="AI64" s="1"/>
    </row>
    <row r="65" spans="1:41" x14ac:dyDescent="0.2">
      <c r="A65" s="2" t="s">
        <v>11</v>
      </c>
      <c r="B65" s="2" t="s">
        <v>12</v>
      </c>
      <c r="C65" s="2" t="s">
        <v>13</v>
      </c>
      <c r="D65" s="2" t="s">
        <v>14</v>
      </c>
      <c r="E65" s="2" t="s">
        <v>15</v>
      </c>
      <c r="F65" s="2" t="s">
        <v>32</v>
      </c>
      <c r="G65" s="2" t="s">
        <v>15</v>
      </c>
      <c r="H65" s="2" t="s">
        <v>32</v>
      </c>
      <c r="I65" s="2" t="s">
        <v>15</v>
      </c>
      <c r="J65" s="2" t="s">
        <v>32</v>
      </c>
      <c r="K65" t="s">
        <v>15</v>
      </c>
      <c r="L65" t="s">
        <v>18</v>
      </c>
      <c r="M65" t="s">
        <v>15</v>
      </c>
      <c r="N65" t="s">
        <v>18</v>
      </c>
      <c r="O65" t="s">
        <v>15</v>
      </c>
      <c r="P65" t="s">
        <v>18</v>
      </c>
      <c r="Q65" t="s">
        <v>15</v>
      </c>
      <c r="R65" t="s">
        <v>18</v>
      </c>
      <c r="S65" t="s">
        <v>15</v>
      </c>
      <c r="T65" t="s">
        <v>18</v>
      </c>
      <c r="U65" t="s">
        <v>15</v>
      </c>
      <c r="V65" t="s">
        <v>18</v>
      </c>
      <c r="W65" t="s">
        <v>15</v>
      </c>
      <c r="X65" t="s">
        <v>18</v>
      </c>
      <c r="Y65" t="s">
        <v>15</v>
      </c>
      <c r="Z65" t="s">
        <v>18</v>
      </c>
      <c r="AA65" t="s">
        <v>15</v>
      </c>
      <c r="AB65" t="s">
        <v>18</v>
      </c>
      <c r="AC65" t="s">
        <v>15</v>
      </c>
      <c r="AD65" t="s">
        <v>18</v>
      </c>
      <c r="AE65" t="s">
        <v>15</v>
      </c>
      <c r="AF65" t="s">
        <v>18</v>
      </c>
      <c r="AG65" t="s">
        <v>15</v>
      </c>
      <c r="AH65" t="s">
        <v>18</v>
      </c>
      <c r="AI65"/>
      <c r="AJ65" s="2" t="s">
        <v>37</v>
      </c>
      <c r="AK65" s="2" t="s">
        <v>6</v>
      </c>
      <c r="AL65" s="2" t="s">
        <v>7</v>
      </c>
      <c r="AM65" s="2" t="s">
        <v>38</v>
      </c>
      <c r="AN65" s="2" t="s">
        <v>39</v>
      </c>
      <c r="AO65" s="2" t="s">
        <v>40</v>
      </c>
    </row>
    <row r="66" spans="1:41" x14ac:dyDescent="0.2">
      <c r="A66" s="2">
        <v>30</v>
      </c>
      <c r="B66" s="2">
        <v>50</v>
      </c>
      <c r="C66" s="2">
        <v>0.2</v>
      </c>
      <c r="D66" s="2">
        <v>0.2</v>
      </c>
      <c r="E66" s="2">
        <v>7032.02</v>
      </c>
      <c r="F66" s="2">
        <v>0</v>
      </c>
      <c r="G66" s="2">
        <v>5979.02</v>
      </c>
      <c r="H66" s="2">
        <v>0.69</v>
      </c>
      <c r="I66" s="2">
        <v>6598.02</v>
      </c>
      <c r="J66" s="2">
        <v>0.93</v>
      </c>
      <c r="K66">
        <v>7030.77</v>
      </c>
      <c r="L66">
        <v>2.2461E-6</v>
      </c>
      <c r="M66">
        <v>7395.99</v>
      </c>
      <c r="N66">
        <v>1.87737E-6</v>
      </c>
      <c r="O66">
        <v>5724.63</v>
      </c>
      <c r="P66">
        <v>5.8518399999999998E-2</v>
      </c>
      <c r="Q66">
        <v>5590.67</v>
      </c>
      <c r="R66">
        <v>5.49042E-2</v>
      </c>
      <c r="S66">
        <v>7030.77</v>
      </c>
      <c r="T66">
        <v>3.7575200000000002E-6</v>
      </c>
      <c r="U66">
        <v>7395.99</v>
      </c>
      <c r="V66">
        <v>3.5149E-6</v>
      </c>
      <c r="W66">
        <v>5612.33</v>
      </c>
      <c r="X66">
        <v>5.0723799999999999E-2</v>
      </c>
      <c r="Y66">
        <v>5776.78</v>
      </c>
      <c r="Z66">
        <v>6.3538600000000001E-2</v>
      </c>
      <c r="AA66">
        <v>7030.77</v>
      </c>
      <c r="AB66">
        <v>4.7115700000000004E-6</v>
      </c>
      <c r="AC66">
        <v>7395.99</v>
      </c>
      <c r="AD66">
        <v>3.4531999999999998E-6</v>
      </c>
      <c r="AE66">
        <v>5637.98</v>
      </c>
      <c r="AF66">
        <v>6.0350800000000003E-2</v>
      </c>
      <c r="AG66">
        <v>5744.97</v>
      </c>
      <c r="AH66">
        <v>4.9704199999999997E-2</v>
      </c>
      <c r="AJ66" s="2">
        <f t="shared" si="0"/>
        <v>5590.67</v>
      </c>
      <c r="AK66" s="2">
        <f t="shared" si="1"/>
        <v>6.9463946181763605</v>
      </c>
      <c r="AL66" s="2">
        <f t="shared" si="2"/>
        <v>18.018412819930354</v>
      </c>
      <c r="AM66" s="2">
        <f t="shared" si="3"/>
        <v>0</v>
      </c>
      <c r="AN66" s="2">
        <f t="shared" si="4"/>
        <v>3.328939107477273</v>
      </c>
      <c r="AO66" s="2">
        <f t="shared" si="5"/>
        <v>2.7599554257360959</v>
      </c>
    </row>
    <row r="67" spans="1:41" x14ac:dyDescent="0.2">
      <c r="A67" s="2">
        <v>30</v>
      </c>
      <c r="B67" s="2">
        <v>50</v>
      </c>
      <c r="C67" s="2">
        <v>0.8</v>
      </c>
      <c r="D67" s="2">
        <v>0.2</v>
      </c>
      <c r="E67" s="2">
        <v>9561.91</v>
      </c>
      <c r="F67" s="2">
        <v>0</v>
      </c>
      <c r="G67" s="2">
        <v>8380.91</v>
      </c>
      <c r="H67" s="2">
        <v>0.69</v>
      </c>
      <c r="I67" s="2">
        <v>8898.43</v>
      </c>
      <c r="J67" s="2">
        <v>0.93</v>
      </c>
      <c r="K67">
        <v>9566.41</v>
      </c>
      <c r="L67">
        <v>2.3916300000000001E-6</v>
      </c>
      <c r="M67">
        <v>9020.89</v>
      </c>
      <c r="N67">
        <v>2.0058299999999999E-6</v>
      </c>
      <c r="O67">
        <v>8061.02</v>
      </c>
      <c r="P67">
        <v>3.1708699999999999E-2</v>
      </c>
      <c r="Q67">
        <v>8040.67</v>
      </c>
      <c r="R67">
        <v>4.6760599999999999E-2</v>
      </c>
      <c r="S67">
        <v>9566.41</v>
      </c>
      <c r="T67">
        <v>2.5109500000000001E-6</v>
      </c>
      <c r="U67">
        <v>9020.89</v>
      </c>
      <c r="V67">
        <v>1.7387200000000001E-6</v>
      </c>
      <c r="W67">
        <v>7978.38</v>
      </c>
      <c r="X67">
        <v>3.9275900000000002E-2</v>
      </c>
      <c r="Y67">
        <v>8034.07</v>
      </c>
      <c r="Z67">
        <v>4.6580099999999999E-2</v>
      </c>
      <c r="AA67">
        <v>9566.41</v>
      </c>
      <c r="AB67">
        <v>7.2963699999999997E-6</v>
      </c>
      <c r="AC67">
        <v>9020.89</v>
      </c>
      <c r="AD67">
        <v>4.6076200000000003E-6</v>
      </c>
      <c r="AE67">
        <v>8023.99</v>
      </c>
      <c r="AF67">
        <v>7.1069199999999999E-2</v>
      </c>
      <c r="AG67">
        <v>7938.12</v>
      </c>
      <c r="AH67">
        <v>8.8478600000000004E-2</v>
      </c>
      <c r="AJ67" s="2">
        <f t="shared" si="0"/>
        <v>7938.12</v>
      </c>
      <c r="AK67" s="2">
        <f t="shared" si="1"/>
        <v>5.578020992376028</v>
      </c>
      <c r="AL67" s="2">
        <f t="shared" si="2"/>
        <v>12.097448766206613</v>
      </c>
      <c r="AM67" s="2">
        <f t="shared" si="3"/>
        <v>1.2918675958539325</v>
      </c>
      <c r="AN67" s="2">
        <f t="shared" si="4"/>
        <v>1.2087244838828315</v>
      </c>
      <c r="AO67" s="2">
        <f t="shared" si="5"/>
        <v>0</v>
      </c>
    </row>
    <row r="68" spans="1:41" x14ac:dyDescent="0.2">
      <c r="A68" s="2">
        <v>50</v>
      </c>
      <c r="B68" s="2">
        <v>50</v>
      </c>
      <c r="C68" s="2">
        <v>0.2</v>
      </c>
      <c r="D68" s="2">
        <v>0.2</v>
      </c>
      <c r="E68" s="2">
        <v>10500.82</v>
      </c>
      <c r="F68" s="2">
        <v>0</v>
      </c>
      <c r="G68" s="2">
        <v>8558.23</v>
      </c>
      <c r="H68" s="2">
        <v>1.07</v>
      </c>
      <c r="I68" s="2">
        <v>9747.82</v>
      </c>
      <c r="J68" s="2">
        <v>1.37</v>
      </c>
      <c r="K68">
        <v>10500.8</v>
      </c>
      <c r="L68">
        <v>8.9555799999999997E-6</v>
      </c>
      <c r="M68">
        <v>9881.75</v>
      </c>
      <c r="N68">
        <v>7.2131999999999998E-6</v>
      </c>
      <c r="O68">
        <v>8088.26</v>
      </c>
      <c r="P68">
        <v>9.0236200000000003E-2</v>
      </c>
      <c r="Q68">
        <v>8204.01</v>
      </c>
      <c r="R68">
        <v>7.0447200000000001E-2</v>
      </c>
      <c r="S68">
        <v>10500.8</v>
      </c>
      <c r="T68">
        <v>4.7717700000000002E-6</v>
      </c>
      <c r="U68">
        <v>9881.75</v>
      </c>
      <c r="V68">
        <v>3.93733E-6</v>
      </c>
      <c r="W68">
        <v>8033.7</v>
      </c>
      <c r="X68">
        <v>0.11505</v>
      </c>
      <c r="Y68">
        <v>7984.37</v>
      </c>
      <c r="Z68">
        <v>0.101336</v>
      </c>
      <c r="AA68">
        <v>10500.8</v>
      </c>
      <c r="AB68">
        <v>3.8678499999999997E-6</v>
      </c>
      <c r="AC68">
        <v>9881.75</v>
      </c>
      <c r="AD68">
        <v>3.6685199999999998E-6</v>
      </c>
      <c r="AE68">
        <v>8061.29</v>
      </c>
      <c r="AF68">
        <v>0.14888100000000001</v>
      </c>
      <c r="AG68">
        <v>8091.41</v>
      </c>
      <c r="AH68">
        <v>0.120285</v>
      </c>
      <c r="AJ68" s="2">
        <f t="shared" si="0"/>
        <v>7984.37</v>
      </c>
      <c r="AK68" s="2">
        <f t="shared" si="1"/>
        <v>7.1872921720812002</v>
      </c>
      <c r="AL68" s="2">
        <f t="shared" si="2"/>
        <v>22.086276061855852</v>
      </c>
      <c r="AM68" s="2">
        <f t="shared" si="3"/>
        <v>2.7508745210955943</v>
      </c>
      <c r="AN68" s="2">
        <f t="shared" si="4"/>
        <v>0</v>
      </c>
      <c r="AO68" s="2">
        <f t="shared" si="5"/>
        <v>1.3406192348300487</v>
      </c>
    </row>
    <row r="69" spans="1:41" x14ac:dyDescent="0.2">
      <c r="A69" s="2">
        <v>50</v>
      </c>
      <c r="B69" s="2">
        <v>50</v>
      </c>
      <c r="C69" s="2">
        <v>0.8</v>
      </c>
      <c r="D69" s="2">
        <v>0.2</v>
      </c>
      <c r="E69" s="2">
        <v>12820.67</v>
      </c>
      <c r="F69" s="2">
        <v>0</v>
      </c>
      <c r="G69" s="2">
        <v>11299.49</v>
      </c>
      <c r="H69" s="2">
        <v>1.07</v>
      </c>
      <c r="I69" s="2">
        <v>12085.49</v>
      </c>
      <c r="J69" s="2">
        <v>1.32</v>
      </c>
      <c r="K69">
        <v>12866.8</v>
      </c>
      <c r="L69">
        <v>4.5026699999999997E-6</v>
      </c>
      <c r="M69">
        <v>12631.8</v>
      </c>
      <c r="N69">
        <v>3.7459E-6</v>
      </c>
      <c r="O69">
        <v>10694.6</v>
      </c>
      <c r="P69">
        <v>7.3191300000000001E-2</v>
      </c>
      <c r="Q69">
        <v>10585.8</v>
      </c>
      <c r="R69">
        <v>8.4033399999999994E-2</v>
      </c>
      <c r="S69">
        <v>12866.8</v>
      </c>
      <c r="T69">
        <v>4.7771800000000001E-6</v>
      </c>
      <c r="U69">
        <v>12631.8</v>
      </c>
      <c r="V69">
        <v>3.5966800000000001E-6</v>
      </c>
      <c r="W69">
        <v>10649.2</v>
      </c>
      <c r="X69">
        <v>0.102245</v>
      </c>
      <c r="Y69">
        <v>10602.2</v>
      </c>
      <c r="Z69">
        <v>0.13720199999999999</v>
      </c>
      <c r="AA69">
        <v>12866.8</v>
      </c>
      <c r="AB69">
        <v>5.7754499999999999E-6</v>
      </c>
      <c r="AC69">
        <v>12631.8</v>
      </c>
      <c r="AD69">
        <v>6.4337199999999996E-6</v>
      </c>
      <c r="AE69">
        <v>10676.7</v>
      </c>
      <c r="AF69">
        <v>0.187336</v>
      </c>
      <c r="AG69">
        <v>10666.3</v>
      </c>
      <c r="AH69">
        <v>0.12375</v>
      </c>
      <c r="AJ69" s="2">
        <f t="shared" ref="AJ69:AJ101" si="10">MIN(G69,I69,Q69,Y69,AG69)</f>
        <v>10585.8</v>
      </c>
      <c r="AK69" s="2">
        <f t="shared" ref="AK69:AK101" si="11">(G69-AJ69)/AJ69*100</f>
        <v>6.741956205482821</v>
      </c>
      <c r="AL69" s="2">
        <f t="shared" ref="AL69:AL101" si="12">(I69-AJ69)/AJ69*100</f>
        <v>14.166997298267498</v>
      </c>
      <c r="AM69" s="2">
        <f t="shared" ref="AM69:AM101" si="13">(Q69-AJ69)/AJ69*100</f>
        <v>0</v>
      </c>
      <c r="AN69" s="2">
        <f t="shared" ref="AN69:AN101" si="14">(Y69-AJ69)/AJ69*100</f>
        <v>0.15492452152885428</v>
      </c>
      <c r="AO69" s="2">
        <f t="shared" ref="AO69:AO101" si="15">(AG69-AJ69)/AJ69*100</f>
        <v>0.76045268189461357</v>
      </c>
    </row>
    <row r="70" spans="1:41" x14ac:dyDescent="0.2">
      <c r="A70" s="2">
        <v>30</v>
      </c>
      <c r="B70" s="2">
        <v>150</v>
      </c>
      <c r="C70" s="2">
        <v>0.2</v>
      </c>
      <c r="D70" s="2">
        <v>0.2</v>
      </c>
      <c r="E70" s="2">
        <v>20360.099999999999</v>
      </c>
      <c r="F70" s="2">
        <v>0</v>
      </c>
      <c r="G70" s="2">
        <v>18371.099999999999</v>
      </c>
      <c r="H70" s="2">
        <v>4.47</v>
      </c>
      <c r="I70" s="2">
        <v>19353.86</v>
      </c>
      <c r="J70" s="2">
        <v>5.77</v>
      </c>
      <c r="K70">
        <v>20451.7</v>
      </c>
      <c r="L70">
        <v>9.2884700000000005E-6</v>
      </c>
      <c r="M70">
        <v>20173.400000000001</v>
      </c>
      <c r="N70">
        <v>8.2432999999999995E-6</v>
      </c>
      <c r="O70">
        <v>16516.900000000001</v>
      </c>
      <c r="P70">
        <v>0.48452200000000001</v>
      </c>
      <c r="Q70">
        <v>16494.400000000001</v>
      </c>
      <c r="R70">
        <v>1.35822</v>
      </c>
      <c r="S70">
        <v>20451.7</v>
      </c>
      <c r="T70">
        <v>1.8395700000000001E-5</v>
      </c>
      <c r="U70">
        <v>20173.400000000001</v>
      </c>
      <c r="V70">
        <v>2.0318399999999998E-5</v>
      </c>
      <c r="W70">
        <v>16505.400000000001</v>
      </c>
      <c r="X70">
        <v>0.75492700000000001</v>
      </c>
      <c r="Y70">
        <v>16562.400000000001</v>
      </c>
      <c r="Z70">
        <v>1.3531500000000001</v>
      </c>
      <c r="AA70">
        <v>20451.7</v>
      </c>
      <c r="AB70">
        <v>9.9364700000000001E-6</v>
      </c>
      <c r="AC70">
        <v>20173.400000000001</v>
      </c>
      <c r="AD70">
        <v>9.5485199999999998E-6</v>
      </c>
      <c r="AE70">
        <v>16496.2</v>
      </c>
      <c r="AF70">
        <v>1.7883599999999999</v>
      </c>
      <c r="AG70">
        <v>16508.8</v>
      </c>
      <c r="AH70">
        <v>1.27332</v>
      </c>
      <c r="AJ70" s="2">
        <f t="shared" si="10"/>
        <v>16494.400000000001</v>
      </c>
      <c r="AK70" s="2">
        <f t="shared" si="11"/>
        <v>11.377800950625648</v>
      </c>
      <c r="AL70" s="2">
        <f t="shared" si="12"/>
        <v>17.335944320496647</v>
      </c>
      <c r="AM70" s="2">
        <f t="shared" si="13"/>
        <v>0</v>
      </c>
      <c r="AN70" s="2">
        <f t="shared" si="14"/>
        <v>0.41226113105053835</v>
      </c>
      <c r="AO70" s="2">
        <f t="shared" si="15"/>
        <v>8.7302357163630176E-2</v>
      </c>
    </row>
    <row r="71" spans="1:41" x14ac:dyDescent="0.2">
      <c r="A71" s="2">
        <v>30</v>
      </c>
      <c r="B71" s="2">
        <v>150</v>
      </c>
      <c r="C71" s="2">
        <v>0.8</v>
      </c>
      <c r="D71" s="2">
        <v>0.2</v>
      </c>
      <c r="E71" s="2">
        <v>25316.34</v>
      </c>
      <c r="F71" s="2">
        <v>0</v>
      </c>
      <c r="G71" s="2">
        <v>23565.34</v>
      </c>
      <c r="H71" s="2">
        <v>4.5</v>
      </c>
      <c r="I71" s="2">
        <v>24736.240000000002</v>
      </c>
      <c r="J71" s="2">
        <v>5.76</v>
      </c>
      <c r="K71">
        <v>25316.9</v>
      </c>
      <c r="L71">
        <v>8.8833199999999998E-6</v>
      </c>
      <c r="M71">
        <v>25668</v>
      </c>
      <c r="N71">
        <v>8.0528500000000003E-6</v>
      </c>
      <c r="O71">
        <v>21720.2</v>
      </c>
      <c r="P71">
        <v>0.68146399999999996</v>
      </c>
      <c r="Q71">
        <v>21727</v>
      </c>
      <c r="R71">
        <v>1.13174</v>
      </c>
      <c r="S71">
        <v>25316.9</v>
      </c>
      <c r="T71">
        <v>9.1195800000000002E-6</v>
      </c>
      <c r="U71">
        <v>25668</v>
      </c>
      <c r="V71">
        <v>8.3689200000000002E-6</v>
      </c>
      <c r="W71">
        <v>21679.4</v>
      </c>
      <c r="X71">
        <v>0.51600500000000005</v>
      </c>
      <c r="Y71">
        <v>21573.200000000001</v>
      </c>
      <c r="Z71">
        <v>1.3346499999999999</v>
      </c>
      <c r="AA71">
        <v>25316.9</v>
      </c>
      <c r="AB71">
        <v>9.0684999999999997E-6</v>
      </c>
      <c r="AC71">
        <v>25668</v>
      </c>
      <c r="AD71">
        <v>8.1420700000000008E-6</v>
      </c>
      <c r="AE71">
        <v>21918.6</v>
      </c>
      <c r="AF71">
        <v>0.51285700000000001</v>
      </c>
      <c r="AG71">
        <v>21551.200000000001</v>
      </c>
      <c r="AH71">
        <v>1.1577900000000001</v>
      </c>
      <c r="AJ71" s="2">
        <f t="shared" si="10"/>
        <v>21551.200000000001</v>
      </c>
      <c r="AK71" s="2">
        <f t="shared" si="11"/>
        <v>9.3458368907531799</v>
      </c>
      <c r="AL71" s="2">
        <f t="shared" si="12"/>
        <v>14.778945023942985</v>
      </c>
      <c r="AM71" s="2">
        <f t="shared" si="13"/>
        <v>0.81573183859831133</v>
      </c>
      <c r="AN71" s="2">
        <f t="shared" si="14"/>
        <v>0.10208248264597795</v>
      </c>
      <c r="AO71" s="2">
        <f t="shared" si="15"/>
        <v>0</v>
      </c>
    </row>
    <row r="72" spans="1:41" x14ac:dyDescent="0.2">
      <c r="A72" s="2">
        <v>50</v>
      </c>
      <c r="B72" s="2">
        <v>150</v>
      </c>
      <c r="C72" s="2">
        <v>0.2</v>
      </c>
      <c r="D72" s="2">
        <v>0.2</v>
      </c>
      <c r="E72" s="2">
        <v>24916.34</v>
      </c>
      <c r="F72" s="2">
        <v>0</v>
      </c>
      <c r="G72" s="2">
        <v>22809.34</v>
      </c>
      <c r="H72" s="2">
        <v>5.44</v>
      </c>
      <c r="I72" s="2">
        <v>24035.55</v>
      </c>
      <c r="J72" s="2">
        <v>6.84</v>
      </c>
      <c r="K72">
        <v>24923.7</v>
      </c>
      <c r="L72">
        <v>1.34887E-5</v>
      </c>
      <c r="M72">
        <v>25106.6</v>
      </c>
      <c r="N72">
        <v>1.4593000000000001E-5</v>
      </c>
      <c r="O72">
        <v>21164.3</v>
      </c>
      <c r="P72">
        <v>1.21194</v>
      </c>
      <c r="Q72">
        <v>21353.200000000001</v>
      </c>
      <c r="R72">
        <v>1.6672899999999999</v>
      </c>
      <c r="S72">
        <v>24923.7</v>
      </c>
      <c r="T72">
        <v>1.37337E-5</v>
      </c>
      <c r="U72">
        <v>25106.6</v>
      </c>
      <c r="V72">
        <v>1.3661200000000001E-5</v>
      </c>
      <c r="W72">
        <v>21171.3</v>
      </c>
      <c r="X72">
        <v>0.87113300000000005</v>
      </c>
      <c r="Y72">
        <v>21257.599999999999</v>
      </c>
      <c r="Z72">
        <v>1.87971</v>
      </c>
      <c r="AA72">
        <v>24923.7</v>
      </c>
      <c r="AB72">
        <v>1.35019E-5</v>
      </c>
      <c r="AC72">
        <v>25106.6</v>
      </c>
      <c r="AD72">
        <v>1.3472000000000001E-5</v>
      </c>
      <c r="AE72">
        <v>21268.799999999999</v>
      </c>
      <c r="AF72">
        <v>0.90344400000000002</v>
      </c>
      <c r="AG72">
        <v>21077.9</v>
      </c>
      <c r="AH72">
        <v>2.2075300000000002</v>
      </c>
      <c r="AJ72" s="2">
        <f t="shared" si="10"/>
        <v>21077.9</v>
      </c>
      <c r="AK72" s="2">
        <f t="shared" si="11"/>
        <v>8.2144805696962155</v>
      </c>
      <c r="AL72" s="2">
        <f t="shared" si="12"/>
        <v>14.031995597284347</v>
      </c>
      <c r="AM72" s="2">
        <f t="shared" si="13"/>
        <v>1.3061073446595688</v>
      </c>
      <c r="AN72" s="2">
        <f t="shared" si="14"/>
        <v>0.85255172479230412</v>
      </c>
      <c r="AO72" s="2">
        <f t="shared" si="15"/>
        <v>0</v>
      </c>
    </row>
    <row r="73" spans="1:41" x14ac:dyDescent="0.2">
      <c r="A73" s="2">
        <v>50</v>
      </c>
      <c r="B73" s="2">
        <v>150</v>
      </c>
      <c r="C73" s="2">
        <v>0.8</v>
      </c>
      <c r="D73" s="2">
        <v>0.2</v>
      </c>
      <c r="E73" s="2">
        <v>29576.76</v>
      </c>
      <c r="F73" s="2">
        <v>0</v>
      </c>
      <c r="G73" s="2">
        <v>28389.759999999998</v>
      </c>
      <c r="H73" s="2">
        <v>5.56</v>
      </c>
      <c r="I73" s="2">
        <v>29233.62</v>
      </c>
      <c r="J73" s="2">
        <v>6.79</v>
      </c>
      <c r="K73">
        <v>29739.7</v>
      </c>
      <c r="L73">
        <v>1.38311E-5</v>
      </c>
      <c r="M73">
        <v>30110.799999999999</v>
      </c>
      <c r="N73">
        <v>1.3348300000000001E-5</v>
      </c>
      <c r="O73">
        <v>26054</v>
      </c>
      <c r="P73">
        <v>0.89729800000000004</v>
      </c>
      <c r="Q73">
        <v>26278</v>
      </c>
      <c r="R73">
        <v>2.6594899999999999</v>
      </c>
      <c r="S73">
        <v>29739.7</v>
      </c>
      <c r="T73">
        <v>1.40526E-5</v>
      </c>
      <c r="U73">
        <v>30110.799999999999</v>
      </c>
      <c r="V73">
        <v>1.42898E-5</v>
      </c>
      <c r="W73">
        <v>26321.200000000001</v>
      </c>
      <c r="X73">
        <v>1.1093500000000001</v>
      </c>
      <c r="Y73">
        <v>26311.5</v>
      </c>
      <c r="Z73">
        <v>2.1472799999999999</v>
      </c>
      <c r="AA73">
        <v>29739.7</v>
      </c>
      <c r="AB73">
        <v>1.3766499999999999E-5</v>
      </c>
      <c r="AC73">
        <v>30110.799999999999</v>
      </c>
      <c r="AD73">
        <v>1.3453499999999999E-5</v>
      </c>
      <c r="AE73">
        <v>26123.3</v>
      </c>
      <c r="AF73">
        <v>0.85272700000000001</v>
      </c>
      <c r="AG73">
        <v>25979.200000000001</v>
      </c>
      <c r="AH73">
        <v>2.5798899999999998</v>
      </c>
      <c r="AJ73" s="2">
        <f t="shared" si="10"/>
        <v>25979.200000000001</v>
      </c>
      <c r="AK73" s="2">
        <f t="shared" si="11"/>
        <v>9.2788076615138166</v>
      </c>
      <c r="AL73" s="2">
        <f t="shared" si="12"/>
        <v>12.52702161729383</v>
      </c>
      <c r="AM73" s="2">
        <f t="shared" si="13"/>
        <v>1.1501508899427204</v>
      </c>
      <c r="AN73" s="2">
        <f t="shared" si="14"/>
        <v>1.2791002032395118</v>
      </c>
      <c r="AO73" s="2">
        <f t="shared" si="15"/>
        <v>0</v>
      </c>
    </row>
    <row r="74" spans="1:41" x14ac:dyDescent="0.2">
      <c r="A74" s="2">
        <v>30</v>
      </c>
      <c r="B74" s="2">
        <v>250</v>
      </c>
      <c r="C74" s="2">
        <v>0.2</v>
      </c>
      <c r="D74" s="2">
        <v>0.2</v>
      </c>
      <c r="E74" s="2">
        <v>33978.089999999997</v>
      </c>
      <c r="F74" s="2">
        <v>0</v>
      </c>
      <c r="G74" s="2">
        <v>30648.09</v>
      </c>
      <c r="H74" s="2">
        <v>11.38</v>
      </c>
      <c r="I74" s="2">
        <v>32411.85</v>
      </c>
      <c r="J74" s="2">
        <v>15.58</v>
      </c>
      <c r="K74">
        <v>33982.400000000001</v>
      </c>
      <c r="L74">
        <v>1.5630399999999999E-5</v>
      </c>
      <c r="M74">
        <v>32764.9</v>
      </c>
      <c r="N74">
        <v>1.5519299999999999E-5</v>
      </c>
      <c r="O74">
        <v>27188.7</v>
      </c>
      <c r="P74">
        <v>3.5367700000000002</v>
      </c>
      <c r="Q74">
        <v>27348.2</v>
      </c>
      <c r="R74">
        <v>11.0626</v>
      </c>
      <c r="S74">
        <v>33982.400000000001</v>
      </c>
      <c r="T74">
        <v>1.5487900000000001E-5</v>
      </c>
      <c r="U74">
        <v>32764.9</v>
      </c>
      <c r="V74">
        <v>1.51769E-5</v>
      </c>
      <c r="W74">
        <v>27068.799999999999</v>
      </c>
      <c r="X74">
        <v>4.1119199999999996</v>
      </c>
      <c r="Y74">
        <v>27184.5</v>
      </c>
      <c r="Z74">
        <v>9.4510100000000001</v>
      </c>
      <c r="AA74">
        <v>33982.400000000001</v>
      </c>
      <c r="AB74">
        <v>1.5631899999999999E-5</v>
      </c>
      <c r="AC74">
        <v>32764.9</v>
      </c>
      <c r="AD74">
        <v>1.54253E-5</v>
      </c>
      <c r="AE74">
        <v>27066.3</v>
      </c>
      <c r="AF74">
        <v>3.5832999999999999</v>
      </c>
      <c r="AG74">
        <v>27277.9</v>
      </c>
      <c r="AH74">
        <v>6.67727</v>
      </c>
      <c r="AJ74" s="2">
        <f t="shared" si="10"/>
        <v>27184.5</v>
      </c>
      <c r="AK74" s="2">
        <f t="shared" si="11"/>
        <v>12.741047287976603</v>
      </c>
      <c r="AL74" s="2">
        <f t="shared" si="12"/>
        <v>19.229156320697452</v>
      </c>
      <c r="AM74" s="2">
        <f t="shared" si="13"/>
        <v>0.60218139013040795</v>
      </c>
      <c r="AN74" s="2">
        <f t="shared" si="14"/>
        <v>0</v>
      </c>
      <c r="AO74" s="2">
        <f t="shared" si="15"/>
        <v>0.34357814195589931</v>
      </c>
    </row>
    <row r="75" spans="1:41" x14ac:dyDescent="0.2">
      <c r="A75" s="2">
        <v>30</v>
      </c>
      <c r="B75" s="2">
        <v>250</v>
      </c>
      <c r="C75" s="2">
        <v>0.8</v>
      </c>
      <c r="D75" s="2">
        <v>0.2</v>
      </c>
      <c r="E75" s="2">
        <v>40810.14</v>
      </c>
      <c r="F75" s="2">
        <v>0</v>
      </c>
      <c r="G75" s="2">
        <v>38500.14</v>
      </c>
      <c r="H75" s="2">
        <v>11.91</v>
      </c>
      <c r="I75" s="2">
        <v>40453</v>
      </c>
      <c r="J75" s="2">
        <v>24.06</v>
      </c>
      <c r="K75">
        <v>40810.199999999997</v>
      </c>
      <c r="L75">
        <v>1.5571899999999999E-5</v>
      </c>
      <c r="M75">
        <v>41827.4</v>
      </c>
      <c r="N75">
        <v>1.56266E-5</v>
      </c>
      <c r="O75">
        <v>36116.1</v>
      </c>
      <c r="P75">
        <v>1.46882</v>
      </c>
      <c r="Q75">
        <v>35949.800000000003</v>
      </c>
      <c r="R75">
        <v>7.4359299999999999</v>
      </c>
      <c r="S75">
        <v>40810.199999999997</v>
      </c>
      <c r="T75">
        <v>1.7414700000000001E-5</v>
      </c>
      <c r="U75">
        <v>41827.4</v>
      </c>
      <c r="V75">
        <v>1.49312E-5</v>
      </c>
      <c r="W75">
        <v>35713.599999999999</v>
      </c>
      <c r="X75">
        <v>3.9958399999999998</v>
      </c>
      <c r="Y75">
        <v>35910.199999999997</v>
      </c>
      <c r="Z75">
        <v>7.3054800000000002</v>
      </c>
      <c r="AA75">
        <v>40810.199999999997</v>
      </c>
      <c r="AB75">
        <v>1.7794600000000001E-5</v>
      </c>
      <c r="AC75">
        <v>41827.4</v>
      </c>
      <c r="AD75">
        <v>1.5030499999999999E-5</v>
      </c>
      <c r="AE75">
        <v>35740.699999999997</v>
      </c>
      <c r="AF75">
        <v>4.5562500000000004</v>
      </c>
      <c r="AG75">
        <v>35467.4</v>
      </c>
      <c r="AH75">
        <v>11.0693</v>
      </c>
      <c r="AJ75" s="2">
        <f t="shared" si="10"/>
        <v>35467.4</v>
      </c>
      <c r="AK75" s="2">
        <f t="shared" si="11"/>
        <v>8.5507818447362869</v>
      </c>
      <c r="AL75" s="2">
        <f t="shared" si="12"/>
        <v>14.056852207943063</v>
      </c>
      <c r="AM75" s="2">
        <f t="shared" si="13"/>
        <v>1.3601222531113117</v>
      </c>
      <c r="AN75" s="2">
        <f t="shared" si="14"/>
        <v>1.2484704263633521</v>
      </c>
      <c r="AO75" s="2">
        <f t="shared" si="15"/>
        <v>0</v>
      </c>
    </row>
    <row r="76" spans="1:41" x14ac:dyDescent="0.2">
      <c r="A76" s="2">
        <v>50</v>
      </c>
      <c r="B76" s="2">
        <v>250</v>
      </c>
      <c r="C76" s="2">
        <v>0.2</v>
      </c>
      <c r="D76" s="2">
        <v>0.2</v>
      </c>
      <c r="E76" s="2">
        <v>39699.919999999998</v>
      </c>
      <c r="F76" s="2">
        <v>0</v>
      </c>
      <c r="G76" s="2">
        <v>36828.68</v>
      </c>
      <c r="H76" s="2">
        <v>13.14</v>
      </c>
      <c r="I76" s="2">
        <v>38645</v>
      </c>
      <c r="J76" s="2">
        <v>18.309999999999999</v>
      </c>
      <c r="K76">
        <v>39723.699999999997</v>
      </c>
      <c r="L76">
        <v>2.56438E-5</v>
      </c>
      <c r="M76">
        <v>39873</v>
      </c>
      <c r="N76">
        <v>3.0475900000000001E-5</v>
      </c>
      <c r="O76">
        <v>33606.199999999997</v>
      </c>
      <c r="P76">
        <v>7.6208600000000004</v>
      </c>
      <c r="Q76">
        <v>33531.800000000003</v>
      </c>
      <c r="R76">
        <v>19.826499999999999</v>
      </c>
      <c r="S76">
        <v>39723.699999999997</v>
      </c>
      <c r="T76">
        <v>2.60643E-5</v>
      </c>
      <c r="U76">
        <v>39873</v>
      </c>
      <c r="V76">
        <v>2.7293699999999999E-5</v>
      </c>
      <c r="W76">
        <v>33411.4</v>
      </c>
      <c r="X76">
        <v>4.8243099999999997</v>
      </c>
      <c r="Y76">
        <v>33630.1</v>
      </c>
      <c r="Z76">
        <v>20.876100000000001</v>
      </c>
      <c r="AA76">
        <v>39723.699999999997</v>
      </c>
      <c r="AB76">
        <v>2.80047E-5</v>
      </c>
      <c r="AC76">
        <v>39873</v>
      </c>
      <c r="AD76">
        <v>4.2468300000000001E-5</v>
      </c>
      <c r="AE76">
        <v>33607</v>
      </c>
      <c r="AF76">
        <v>6.7418199999999997</v>
      </c>
      <c r="AG76">
        <v>33377.800000000003</v>
      </c>
      <c r="AH76">
        <v>19.3977</v>
      </c>
      <c r="AJ76" s="2">
        <f t="shared" si="10"/>
        <v>33377.800000000003</v>
      </c>
      <c r="AK76" s="2">
        <f t="shared" si="11"/>
        <v>10.338847976798942</v>
      </c>
      <c r="AL76" s="2">
        <f t="shared" si="12"/>
        <v>15.780548747970197</v>
      </c>
      <c r="AM76" s="2">
        <f t="shared" si="13"/>
        <v>0.4613845130595785</v>
      </c>
      <c r="AN76" s="2">
        <f t="shared" si="14"/>
        <v>0.75589164055149116</v>
      </c>
      <c r="AO76" s="2">
        <f t="shared" si="15"/>
        <v>0</v>
      </c>
    </row>
    <row r="77" spans="1:41" x14ac:dyDescent="0.2">
      <c r="A77" s="2">
        <v>50</v>
      </c>
      <c r="B77" s="2">
        <v>250</v>
      </c>
      <c r="C77" s="2">
        <v>0.8</v>
      </c>
      <c r="D77" s="2">
        <v>0.2</v>
      </c>
      <c r="E77" s="2">
        <v>49072.39</v>
      </c>
      <c r="F77" s="2">
        <v>0</v>
      </c>
      <c r="G77" s="2">
        <v>45500.39</v>
      </c>
      <c r="H77" s="2">
        <v>12.94</v>
      </c>
      <c r="I77" s="2">
        <v>47272.73</v>
      </c>
      <c r="J77" s="2">
        <v>18.27</v>
      </c>
      <c r="K77">
        <v>49088.3</v>
      </c>
      <c r="L77">
        <v>2.5883800000000001E-5</v>
      </c>
      <c r="M77">
        <v>47621</v>
      </c>
      <c r="N77">
        <v>2.48033E-5</v>
      </c>
      <c r="O77">
        <v>41746.6</v>
      </c>
      <c r="P77">
        <v>7.4802400000000002</v>
      </c>
      <c r="Q77">
        <v>41876.800000000003</v>
      </c>
      <c r="R77">
        <v>18.972899999999999</v>
      </c>
      <c r="S77">
        <v>49088.3</v>
      </c>
      <c r="T77">
        <v>2.5602899999999998E-5</v>
      </c>
      <c r="U77">
        <v>47621</v>
      </c>
      <c r="V77">
        <v>2.5686000000000001E-5</v>
      </c>
      <c r="W77">
        <v>41857.300000000003</v>
      </c>
      <c r="X77">
        <v>4.5522099999999996</v>
      </c>
      <c r="Y77">
        <v>41724.800000000003</v>
      </c>
      <c r="Z77">
        <v>16.1629</v>
      </c>
      <c r="AA77">
        <v>49088.3</v>
      </c>
      <c r="AB77">
        <v>2.5468799999999999E-5</v>
      </c>
      <c r="AC77">
        <v>47621</v>
      </c>
      <c r="AD77">
        <v>2.9196900000000002E-5</v>
      </c>
      <c r="AE77">
        <v>41898.9</v>
      </c>
      <c r="AF77">
        <v>3.3731</v>
      </c>
      <c r="AG77">
        <v>41716.699999999997</v>
      </c>
      <c r="AH77">
        <v>20.194099999999999</v>
      </c>
      <c r="AJ77" s="2">
        <f t="shared" si="10"/>
        <v>41716.699999999997</v>
      </c>
      <c r="AK77" s="2">
        <f t="shared" si="11"/>
        <v>9.0699647862846362</v>
      </c>
      <c r="AL77" s="2">
        <f t="shared" si="12"/>
        <v>13.318479170212424</v>
      </c>
      <c r="AM77" s="2">
        <f t="shared" si="13"/>
        <v>0.38377915798710305</v>
      </c>
      <c r="AN77" s="2">
        <f t="shared" si="14"/>
        <v>1.9416684445332018E-2</v>
      </c>
      <c r="AO77" s="2">
        <f t="shared" si="15"/>
        <v>0</v>
      </c>
    </row>
    <row r="78" spans="1:41" x14ac:dyDescent="0.2">
      <c r="A78" s="2">
        <v>30</v>
      </c>
      <c r="B78" s="2">
        <v>350</v>
      </c>
      <c r="C78" s="2">
        <v>0.2</v>
      </c>
      <c r="D78" s="2">
        <v>0.2</v>
      </c>
      <c r="E78" s="2">
        <v>48710.67</v>
      </c>
      <c r="F78" s="2">
        <v>0</v>
      </c>
      <c r="G78" s="2">
        <v>44754.67</v>
      </c>
      <c r="H78" s="2">
        <v>21.6</v>
      </c>
      <c r="I78" s="2">
        <v>46701.67</v>
      </c>
      <c r="J78" s="2">
        <v>30.08</v>
      </c>
      <c r="K78">
        <v>48730.400000000001</v>
      </c>
      <c r="L78">
        <v>2.3425400000000001E-5</v>
      </c>
      <c r="M78">
        <v>49150.7</v>
      </c>
      <c r="N78">
        <v>2.3414700000000001E-5</v>
      </c>
      <c r="O78">
        <v>41231.9</v>
      </c>
      <c r="P78">
        <v>9.5613700000000001</v>
      </c>
      <c r="Q78">
        <v>41252.199999999997</v>
      </c>
      <c r="R78">
        <v>25.6</v>
      </c>
      <c r="S78">
        <v>48730.400000000001</v>
      </c>
      <c r="T78">
        <v>2.9008400000000002E-5</v>
      </c>
      <c r="U78">
        <v>49150.7</v>
      </c>
      <c r="V78">
        <v>2.98297E-5</v>
      </c>
      <c r="W78">
        <v>41377.599999999999</v>
      </c>
      <c r="X78">
        <v>6.4583899999999996</v>
      </c>
      <c r="Y78">
        <v>41161.4</v>
      </c>
      <c r="Z78">
        <v>38.167000000000002</v>
      </c>
      <c r="AA78">
        <v>48730.400000000001</v>
      </c>
      <c r="AB78">
        <v>2.94805E-5</v>
      </c>
      <c r="AC78">
        <v>49150.7</v>
      </c>
      <c r="AD78">
        <v>3.4557900000000003E-5</v>
      </c>
      <c r="AE78">
        <v>41187.199999999997</v>
      </c>
      <c r="AF78">
        <v>5.4788399999999999</v>
      </c>
      <c r="AG78">
        <v>41293.5</v>
      </c>
      <c r="AH78">
        <v>29.4574</v>
      </c>
      <c r="AJ78" s="2">
        <f t="shared" si="10"/>
        <v>41161.4</v>
      </c>
      <c r="AK78" s="2">
        <f t="shared" si="11"/>
        <v>8.7297079302453184</v>
      </c>
      <c r="AL78" s="2">
        <f t="shared" si="12"/>
        <v>13.459867740164318</v>
      </c>
      <c r="AM78" s="2">
        <f t="shared" si="13"/>
        <v>0.22059502349287349</v>
      </c>
      <c r="AN78" s="2">
        <f t="shared" si="14"/>
        <v>0</v>
      </c>
      <c r="AO78" s="2">
        <f t="shared" si="15"/>
        <v>0.32093174673358665</v>
      </c>
    </row>
    <row r="79" spans="1:41" x14ac:dyDescent="0.2">
      <c r="A79" s="2">
        <v>30</v>
      </c>
      <c r="B79" s="2">
        <v>350</v>
      </c>
      <c r="C79" s="2">
        <v>0.8</v>
      </c>
      <c r="D79" s="2">
        <v>0.2</v>
      </c>
      <c r="E79" s="2">
        <v>59345.81</v>
      </c>
      <c r="F79" s="2">
        <v>0</v>
      </c>
      <c r="G79" s="2">
        <v>57091.81</v>
      </c>
      <c r="H79" s="2">
        <v>21.71</v>
      </c>
      <c r="I79" s="2">
        <v>58610.81</v>
      </c>
      <c r="J79" s="2">
        <v>30.51</v>
      </c>
      <c r="K79">
        <v>59364.2</v>
      </c>
      <c r="L79">
        <v>2.2149100000000001E-5</v>
      </c>
      <c r="M79">
        <v>61387.199999999997</v>
      </c>
      <c r="N79">
        <v>2.25579E-5</v>
      </c>
      <c r="O79">
        <v>52148.1</v>
      </c>
      <c r="P79">
        <v>12.626300000000001</v>
      </c>
      <c r="Q79">
        <v>51930.9</v>
      </c>
      <c r="R79">
        <v>42.973100000000002</v>
      </c>
      <c r="S79">
        <v>59364.2</v>
      </c>
      <c r="T79">
        <v>3.13454E-5</v>
      </c>
      <c r="U79">
        <v>61387.199999999997</v>
      </c>
      <c r="V79">
        <v>4.75914E-5</v>
      </c>
      <c r="W79">
        <v>52118.2</v>
      </c>
      <c r="X79">
        <v>12.795</v>
      </c>
      <c r="Y79">
        <v>52293.1</v>
      </c>
      <c r="Z79">
        <v>35.357700000000001</v>
      </c>
      <c r="AA79">
        <v>59364.2</v>
      </c>
      <c r="AB79">
        <v>2.3794800000000001E-5</v>
      </c>
      <c r="AC79">
        <v>61387.199999999997</v>
      </c>
      <c r="AD79">
        <v>2.29121E-5</v>
      </c>
      <c r="AE79">
        <v>52277</v>
      </c>
      <c r="AF79">
        <v>4.2900400000000003</v>
      </c>
      <c r="AG79">
        <v>52364.4</v>
      </c>
      <c r="AH79">
        <v>40.4253</v>
      </c>
      <c r="AJ79" s="2">
        <f t="shared" si="10"/>
        <v>51930.9</v>
      </c>
      <c r="AK79" s="2">
        <f t="shared" si="11"/>
        <v>9.9380330400589934</v>
      </c>
      <c r="AL79" s="2">
        <f t="shared" si="12"/>
        <v>12.863073815396991</v>
      </c>
      <c r="AM79" s="2">
        <f t="shared" si="13"/>
        <v>0</v>
      </c>
      <c r="AN79" s="2">
        <f t="shared" si="14"/>
        <v>0.69746528560066756</v>
      </c>
      <c r="AO79" s="2">
        <f t="shared" si="15"/>
        <v>0.83476311791245672</v>
      </c>
    </row>
    <row r="80" spans="1:41" x14ac:dyDescent="0.2">
      <c r="A80" s="2">
        <v>50</v>
      </c>
      <c r="B80" s="2">
        <v>350</v>
      </c>
      <c r="C80" s="2">
        <v>0.2</v>
      </c>
      <c r="D80" s="2">
        <v>0.2</v>
      </c>
      <c r="E80" s="2">
        <v>56302.53</v>
      </c>
      <c r="F80" s="2">
        <v>0</v>
      </c>
      <c r="G80" s="2">
        <v>51556.41</v>
      </c>
      <c r="H80" s="2">
        <v>22.72</v>
      </c>
      <c r="I80" s="2">
        <v>53368.53</v>
      </c>
      <c r="J80" s="2">
        <v>35.25</v>
      </c>
      <c r="K80">
        <v>56398.5</v>
      </c>
      <c r="L80">
        <v>6.1552100000000003E-5</v>
      </c>
      <c r="M80">
        <v>55027.1</v>
      </c>
      <c r="N80">
        <v>5.64794E-5</v>
      </c>
      <c r="O80">
        <v>47056.9</v>
      </c>
      <c r="P80">
        <v>14.2356</v>
      </c>
      <c r="Q80">
        <v>46629.5</v>
      </c>
      <c r="R80">
        <v>57.865499999999997</v>
      </c>
      <c r="S80">
        <v>56398.5</v>
      </c>
      <c r="T80">
        <v>4.1430800000000003E-5</v>
      </c>
      <c r="U80">
        <v>55027.1</v>
      </c>
      <c r="V80">
        <v>5.9482699999999999E-5</v>
      </c>
      <c r="W80">
        <v>46490.1</v>
      </c>
      <c r="X80">
        <v>19.438199999999998</v>
      </c>
      <c r="Y80">
        <v>46951.6</v>
      </c>
      <c r="Z80">
        <v>72.223600000000005</v>
      </c>
      <c r="AA80">
        <v>56398.5</v>
      </c>
      <c r="AB80">
        <v>5.5789499999999998E-5</v>
      </c>
      <c r="AC80">
        <v>55027.1</v>
      </c>
      <c r="AD80">
        <v>5.6984899999999997E-5</v>
      </c>
      <c r="AE80">
        <v>46816</v>
      </c>
      <c r="AF80">
        <v>18.983599999999999</v>
      </c>
      <c r="AG80">
        <v>46881.9</v>
      </c>
      <c r="AH80">
        <v>56.5871</v>
      </c>
      <c r="AJ80" s="2">
        <f t="shared" si="10"/>
        <v>46629.5</v>
      </c>
      <c r="AK80" s="2">
        <f t="shared" si="11"/>
        <v>10.566079413246985</v>
      </c>
      <c r="AL80" s="2">
        <f t="shared" si="12"/>
        <v>14.452288787141185</v>
      </c>
      <c r="AM80" s="2">
        <f t="shared" si="13"/>
        <v>0</v>
      </c>
      <c r="AN80" s="2">
        <f t="shared" si="14"/>
        <v>0.69076443024265444</v>
      </c>
      <c r="AO80" s="2">
        <f t="shared" si="15"/>
        <v>0.541288240277081</v>
      </c>
    </row>
    <row r="81" spans="1:42" x14ac:dyDescent="0.2">
      <c r="A81" s="2">
        <v>50</v>
      </c>
      <c r="B81" s="2">
        <v>350</v>
      </c>
      <c r="C81" s="2">
        <v>0.8</v>
      </c>
      <c r="D81" s="2">
        <v>0.2</v>
      </c>
      <c r="E81" s="2">
        <v>65839.5</v>
      </c>
      <c r="F81" s="2">
        <v>0</v>
      </c>
      <c r="G81" s="2">
        <v>63297.5</v>
      </c>
      <c r="H81" s="2">
        <v>24.09</v>
      </c>
      <c r="I81" s="2">
        <v>64421.95</v>
      </c>
      <c r="J81" s="2">
        <v>35.25</v>
      </c>
      <c r="K81">
        <v>65844.399999999994</v>
      </c>
      <c r="L81">
        <v>4.1074200000000001E-5</v>
      </c>
      <c r="M81">
        <v>65270.8</v>
      </c>
      <c r="N81">
        <v>4.0851199999999999E-5</v>
      </c>
      <c r="O81">
        <v>58451.3</v>
      </c>
      <c r="P81">
        <v>8.7006999999999994</v>
      </c>
      <c r="Q81">
        <v>58371.7</v>
      </c>
      <c r="R81">
        <v>59.943100000000001</v>
      </c>
      <c r="S81">
        <v>65844.399999999994</v>
      </c>
      <c r="T81">
        <v>6.4419599999999996E-5</v>
      </c>
      <c r="U81">
        <v>65270.8</v>
      </c>
      <c r="V81">
        <v>4.0857299999999999E-5</v>
      </c>
      <c r="W81">
        <v>58424.6</v>
      </c>
      <c r="X81">
        <v>17.558299999999999</v>
      </c>
      <c r="Y81">
        <v>58478.7</v>
      </c>
      <c r="Z81">
        <v>65.771199999999993</v>
      </c>
      <c r="AA81">
        <v>65844.399999999994</v>
      </c>
      <c r="AB81">
        <v>3.68959E-5</v>
      </c>
      <c r="AC81">
        <v>65270.8</v>
      </c>
      <c r="AD81">
        <v>3.6658E-5</v>
      </c>
      <c r="AE81">
        <v>58277.9</v>
      </c>
      <c r="AF81">
        <v>11.888299999999999</v>
      </c>
      <c r="AG81">
        <v>58540.9</v>
      </c>
      <c r="AH81">
        <v>47.722299999999997</v>
      </c>
      <c r="AJ81" s="2">
        <f t="shared" si="10"/>
        <v>58371.7</v>
      </c>
      <c r="AK81" s="2">
        <f t="shared" si="11"/>
        <v>8.4386783321369823</v>
      </c>
      <c r="AL81" s="2">
        <f t="shared" si="12"/>
        <v>10.365039908037629</v>
      </c>
      <c r="AM81" s="2">
        <f t="shared" si="13"/>
        <v>0</v>
      </c>
      <c r="AN81" s="2">
        <f t="shared" si="14"/>
        <v>0.18330800713359385</v>
      </c>
      <c r="AO81" s="2">
        <f t="shared" si="15"/>
        <v>0.2898664935234101</v>
      </c>
    </row>
    <row r="82" spans="1:42" x14ac:dyDescent="0.2">
      <c r="X82"/>
      <c r="Y82"/>
      <c r="Z82"/>
      <c r="AD82" s="7"/>
    </row>
    <row r="83" spans="1:42" x14ac:dyDescent="0.2">
      <c r="A83" s="2" t="s">
        <v>36</v>
      </c>
      <c r="G83" s="2" t="s">
        <v>24</v>
      </c>
      <c r="K83" s="9" t="s">
        <v>2</v>
      </c>
      <c r="L83" s="9"/>
      <c r="M83" s="9"/>
      <c r="N83" s="9"/>
      <c r="O83" s="9"/>
      <c r="P83" s="9"/>
      <c r="Q83" s="9"/>
      <c r="R83" s="9"/>
      <c r="S83" s="9" t="s">
        <v>3</v>
      </c>
      <c r="T83" s="9"/>
      <c r="U83" s="9"/>
      <c r="V83" s="9"/>
      <c r="W83" s="9"/>
      <c r="X83" s="9"/>
      <c r="Y83" s="9"/>
      <c r="Z83" s="9"/>
      <c r="AA83" s="9" t="s">
        <v>4</v>
      </c>
      <c r="AB83" s="9"/>
      <c r="AC83" s="9"/>
      <c r="AD83" s="9"/>
      <c r="AE83" s="9"/>
      <c r="AF83" s="9"/>
      <c r="AG83" s="9"/>
      <c r="AH83" s="9"/>
      <c r="AI83" s="1"/>
      <c r="AJ83" s="2" t="s">
        <v>41</v>
      </c>
      <c r="AK83" s="2">
        <f>SUM(AK66:AK81)</f>
        <v>143.04373067219004</v>
      </c>
      <c r="AL83" s="2">
        <f t="shared" ref="AL83:AO83" si="16">SUM(AL66:AL81)</f>
        <v>238.56834820284138</v>
      </c>
      <c r="AM83" s="2">
        <f t="shared" si="16"/>
        <v>10.342794527931401</v>
      </c>
      <c r="AN83" s="2">
        <f t="shared" si="16"/>
        <v>10.933900128954381</v>
      </c>
      <c r="AO83" s="2">
        <f t="shared" si="16"/>
        <v>7.2787574400268227</v>
      </c>
    </row>
    <row r="84" spans="1:42" x14ac:dyDescent="0.2">
      <c r="E84" s="9" t="s">
        <v>5</v>
      </c>
      <c r="F84" s="9"/>
      <c r="G84" s="9" t="s">
        <v>6</v>
      </c>
      <c r="H84" s="9"/>
      <c r="I84" s="9" t="s">
        <v>7</v>
      </c>
      <c r="J84" s="9"/>
      <c r="K84" s="8" t="s">
        <v>5</v>
      </c>
      <c r="L84" s="8"/>
      <c r="M84" s="8" t="s">
        <v>8</v>
      </c>
      <c r="N84" s="8"/>
      <c r="O84" s="8" t="s">
        <v>9</v>
      </c>
      <c r="P84" s="8"/>
      <c r="Q84" s="8" t="s">
        <v>10</v>
      </c>
      <c r="R84" s="8"/>
      <c r="S84" s="8" t="s">
        <v>5</v>
      </c>
      <c r="T84" s="8"/>
      <c r="U84" s="8" t="s">
        <v>8</v>
      </c>
      <c r="V84" s="8"/>
      <c r="W84" s="8" t="s">
        <v>9</v>
      </c>
      <c r="X84" s="8"/>
      <c r="Y84" s="8" t="s">
        <v>10</v>
      </c>
      <c r="Z84" s="8"/>
      <c r="AA84" s="8" t="s">
        <v>5</v>
      </c>
      <c r="AB84" s="8"/>
      <c r="AC84" s="8" t="s">
        <v>8</v>
      </c>
      <c r="AD84" s="8"/>
      <c r="AE84" s="8" t="s">
        <v>9</v>
      </c>
      <c r="AF84" s="8"/>
      <c r="AG84" s="8" t="s">
        <v>10</v>
      </c>
      <c r="AH84" s="8"/>
      <c r="AI84" s="1"/>
    </row>
    <row r="85" spans="1:42" x14ac:dyDescent="0.2">
      <c r="A85" s="2" t="s">
        <v>11</v>
      </c>
      <c r="B85" s="2" t="s">
        <v>12</v>
      </c>
      <c r="C85" s="2" t="s">
        <v>13</v>
      </c>
      <c r="D85" s="2" t="s">
        <v>14</v>
      </c>
      <c r="E85" s="2" t="s">
        <v>15</v>
      </c>
      <c r="F85" s="2" t="s">
        <v>32</v>
      </c>
      <c r="G85" s="2" t="s">
        <v>15</v>
      </c>
      <c r="H85" s="2" t="s">
        <v>32</v>
      </c>
      <c r="I85" s="2" t="s">
        <v>15</v>
      </c>
      <c r="J85" s="2" t="s">
        <v>32</v>
      </c>
      <c r="K85" t="s">
        <v>15</v>
      </c>
      <c r="L85" t="s">
        <v>18</v>
      </c>
      <c r="M85" t="s">
        <v>15</v>
      </c>
      <c r="N85" t="s">
        <v>18</v>
      </c>
      <c r="O85" t="s">
        <v>15</v>
      </c>
      <c r="P85" t="s">
        <v>18</v>
      </c>
      <c r="Q85" t="s">
        <v>15</v>
      </c>
      <c r="R85" t="s">
        <v>18</v>
      </c>
      <c r="S85" t="s">
        <v>15</v>
      </c>
      <c r="T85" t="s">
        <v>18</v>
      </c>
      <c r="U85" t="s">
        <v>15</v>
      </c>
      <c r="V85" t="s">
        <v>18</v>
      </c>
      <c r="W85" t="s">
        <v>15</v>
      </c>
      <c r="X85" t="s">
        <v>18</v>
      </c>
      <c r="Y85" t="s">
        <v>15</v>
      </c>
      <c r="Z85" t="s">
        <v>18</v>
      </c>
      <c r="AA85" t="s">
        <v>15</v>
      </c>
      <c r="AB85" t="s">
        <v>18</v>
      </c>
      <c r="AC85" t="s">
        <v>15</v>
      </c>
      <c r="AD85" t="s">
        <v>18</v>
      </c>
      <c r="AE85" t="s">
        <v>15</v>
      </c>
      <c r="AF85" t="s">
        <v>18</v>
      </c>
      <c r="AG85" t="s">
        <v>15</v>
      </c>
      <c r="AH85" t="s">
        <v>18</v>
      </c>
      <c r="AI85"/>
      <c r="AJ85" s="2" t="s">
        <v>37</v>
      </c>
      <c r="AK85" s="2" t="s">
        <v>6</v>
      </c>
      <c r="AL85" s="2" t="s">
        <v>7</v>
      </c>
      <c r="AM85" s="2" t="s">
        <v>38</v>
      </c>
      <c r="AN85" s="2" t="s">
        <v>39</v>
      </c>
      <c r="AO85" s="2" t="s">
        <v>40</v>
      </c>
      <c r="AP85" s="2" t="s">
        <v>43</v>
      </c>
    </row>
    <row r="86" spans="1:42" x14ac:dyDescent="0.2">
      <c r="A86" s="2">
        <v>30</v>
      </c>
      <c r="B86" s="2">
        <v>50</v>
      </c>
      <c r="C86" s="2">
        <v>0.2</v>
      </c>
      <c r="D86" s="2">
        <v>0.2</v>
      </c>
      <c r="E86" s="2">
        <v>83150.05</v>
      </c>
      <c r="F86" s="2">
        <v>0</v>
      </c>
      <c r="G86" s="2">
        <v>71136.87</v>
      </c>
      <c r="H86" s="2">
        <v>0.68</v>
      </c>
      <c r="I86" s="2">
        <v>77925.05</v>
      </c>
      <c r="J86" s="2">
        <v>0.97</v>
      </c>
      <c r="K86">
        <v>83130.7</v>
      </c>
      <c r="L86">
        <v>2.0891500000000001E-6</v>
      </c>
      <c r="M86">
        <v>74386.3</v>
      </c>
      <c r="N86">
        <v>1.8448999999999999E-6</v>
      </c>
      <c r="O86">
        <v>65565</v>
      </c>
      <c r="P86">
        <v>6.6797599999999999E-2</v>
      </c>
      <c r="Q86">
        <v>65423.9</v>
      </c>
      <c r="R86">
        <v>5.8180900000000001E-2</v>
      </c>
      <c r="S86">
        <v>83130.7</v>
      </c>
      <c r="T86">
        <v>2.8353199999999999E-6</v>
      </c>
      <c r="U86">
        <v>74386.3</v>
      </c>
      <c r="V86">
        <v>2.9869000000000002E-6</v>
      </c>
      <c r="W86">
        <v>65456.6</v>
      </c>
      <c r="X86">
        <v>3.2343499999999997E-2</v>
      </c>
      <c r="Y86">
        <v>65668.2</v>
      </c>
      <c r="Z86">
        <v>6.0617499999999998E-2</v>
      </c>
      <c r="AA86">
        <v>83130.7</v>
      </c>
      <c r="AB86">
        <v>2.0908700000000002E-6</v>
      </c>
      <c r="AC86">
        <v>74386.3</v>
      </c>
      <c r="AD86">
        <v>1.8297799999999999E-6</v>
      </c>
      <c r="AE86">
        <v>64793.9</v>
      </c>
      <c r="AF86">
        <v>6.2851599999999994E-2</v>
      </c>
      <c r="AG86">
        <v>65330.8</v>
      </c>
      <c r="AH86">
        <v>4.39149E-2</v>
      </c>
      <c r="AJ86" s="2">
        <f t="shared" si="10"/>
        <v>65330.8</v>
      </c>
      <c r="AK86" s="2">
        <f t="shared" si="11"/>
        <v>8.8871864419232462</v>
      </c>
      <c r="AL86" s="2">
        <f t="shared" si="12"/>
        <v>19.277660766437883</v>
      </c>
      <c r="AM86" s="2">
        <f t="shared" si="13"/>
        <v>0.14250552572446462</v>
      </c>
      <c r="AN86" s="2">
        <f t="shared" si="14"/>
        <v>0.51644859698640488</v>
      </c>
      <c r="AO86" s="2">
        <f t="shared" si="15"/>
        <v>0</v>
      </c>
      <c r="AP86" s="2">
        <f>(W86-AJ86)/AJ86*100</f>
        <v>0.19255848696173264</v>
      </c>
    </row>
    <row r="87" spans="1:42" x14ac:dyDescent="0.2">
      <c r="A87" s="2">
        <v>30</v>
      </c>
      <c r="B87" s="2">
        <v>50</v>
      </c>
      <c r="C87" s="2">
        <v>0.8</v>
      </c>
      <c r="D87" s="2">
        <v>0.2</v>
      </c>
      <c r="E87" s="2">
        <v>85353.01</v>
      </c>
      <c r="F87" s="2">
        <v>0</v>
      </c>
      <c r="G87" s="2">
        <v>72143.009999999995</v>
      </c>
      <c r="H87" s="2">
        <v>0.68</v>
      </c>
      <c r="I87" s="2">
        <v>77632.009999999995</v>
      </c>
      <c r="J87" s="2">
        <v>1.03</v>
      </c>
      <c r="K87">
        <v>85342.3</v>
      </c>
      <c r="L87">
        <v>1.47604E-5</v>
      </c>
      <c r="M87">
        <v>77397.399999999994</v>
      </c>
      <c r="N87">
        <v>9.5637800000000001E-6</v>
      </c>
      <c r="O87">
        <v>68229</v>
      </c>
      <c r="P87">
        <v>3.2371799999999999E-2</v>
      </c>
      <c r="Q87">
        <v>67048.100000000006</v>
      </c>
      <c r="R87">
        <v>5.1469599999999997E-2</v>
      </c>
      <c r="S87">
        <v>85342.3</v>
      </c>
      <c r="T87">
        <v>2.6419200000000002E-6</v>
      </c>
      <c r="U87">
        <v>77397.399999999994</v>
      </c>
      <c r="V87">
        <v>1.9677700000000001E-6</v>
      </c>
      <c r="W87">
        <v>67298.899999999994</v>
      </c>
      <c r="X87">
        <v>3.5270200000000002E-2</v>
      </c>
      <c r="Y87">
        <v>66642.2</v>
      </c>
      <c r="Z87">
        <v>5.5017099999999999E-2</v>
      </c>
      <c r="AA87">
        <v>85342.3</v>
      </c>
      <c r="AB87">
        <v>6.71753E-6</v>
      </c>
      <c r="AC87">
        <v>77397.399999999994</v>
      </c>
      <c r="AD87">
        <v>4.4428199999999998E-6</v>
      </c>
      <c r="AE87">
        <v>66916.399999999994</v>
      </c>
      <c r="AF87">
        <v>0.11258799999999999</v>
      </c>
      <c r="AG87">
        <v>67916.399999999994</v>
      </c>
      <c r="AH87">
        <v>6.3605200000000001E-2</v>
      </c>
      <c r="AJ87" s="2">
        <f t="shared" si="10"/>
        <v>66642.2</v>
      </c>
      <c r="AK87" s="2">
        <f t="shared" si="11"/>
        <v>8.2542443076609082</v>
      </c>
      <c r="AL87" s="2">
        <f t="shared" si="12"/>
        <v>16.490767111529927</v>
      </c>
      <c r="AM87" s="2">
        <f t="shared" si="13"/>
        <v>0.60907352998551778</v>
      </c>
      <c r="AN87" s="2">
        <f t="shared" si="14"/>
        <v>0</v>
      </c>
      <c r="AO87" s="2">
        <f t="shared" si="15"/>
        <v>1.9120017046255933</v>
      </c>
      <c r="AP87" s="2">
        <f t="shared" ref="AP87:AP101" si="17">(W87-AJ87)/AJ87*100</f>
        <v>0.98541164607410492</v>
      </c>
    </row>
    <row r="88" spans="1:42" x14ac:dyDescent="0.2">
      <c r="A88" s="2">
        <v>50</v>
      </c>
      <c r="B88" s="2">
        <v>50</v>
      </c>
      <c r="C88" s="2">
        <v>0.2</v>
      </c>
      <c r="D88" s="2">
        <v>0.2</v>
      </c>
      <c r="E88" s="2">
        <v>108666.03</v>
      </c>
      <c r="F88" s="2">
        <v>0</v>
      </c>
      <c r="G88" s="2">
        <v>94520.960000000006</v>
      </c>
      <c r="H88" s="2">
        <v>1.1299999999999999</v>
      </c>
      <c r="I88" s="2">
        <v>103424.03</v>
      </c>
      <c r="J88" s="2">
        <v>1.32</v>
      </c>
      <c r="K88">
        <v>108666</v>
      </c>
      <c r="L88">
        <v>6.0521500000000002E-6</v>
      </c>
      <c r="M88">
        <v>100634</v>
      </c>
      <c r="N88">
        <v>6.6478299999999997E-6</v>
      </c>
      <c r="O88">
        <v>90031.3</v>
      </c>
      <c r="P88">
        <v>0.17940400000000001</v>
      </c>
      <c r="Q88">
        <v>90016.5</v>
      </c>
      <c r="R88">
        <v>6.1338400000000001E-2</v>
      </c>
      <c r="S88">
        <v>108666</v>
      </c>
      <c r="T88">
        <v>4.8355999999999999E-6</v>
      </c>
      <c r="U88">
        <v>100634</v>
      </c>
      <c r="V88">
        <v>3.9958199999999996E-6</v>
      </c>
      <c r="W88">
        <v>90550.2</v>
      </c>
      <c r="X88">
        <v>7.8572600000000006E-2</v>
      </c>
      <c r="Y88">
        <v>88616.1</v>
      </c>
      <c r="Z88">
        <v>8.6576700000000006E-2</v>
      </c>
      <c r="AA88">
        <v>108666</v>
      </c>
      <c r="AB88">
        <v>5.2101700000000001E-6</v>
      </c>
      <c r="AC88">
        <v>100634</v>
      </c>
      <c r="AD88">
        <v>4.7007800000000002E-6</v>
      </c>
      <c r="AE88">
        <v>89495.2</v>
      </c>
      <c r="AF88">
        <v>0.12209200000000001</v>
      </c>
      <c r="AG88">
        <v>90107.4</v>
      </c>
      <c r="AH88">
        <v>0.14205000000000001</v>
      </c>
      <c r="AJ88" s="2">
        <f t="shared" si="10"/>
        <v>88616.1</v>
      </c>
      <c r="AK88" s="2">
        <f t="shared" si="11"/>
        <v>6.663416692903434</v>
      </c>
      <c r="AL88" s="2">
        <f t="shared" si="12"/>
        <v>16.710202773536629</v>
      </c>
      <c r="AM88" s="2">
        <f t="shared" si="13"/>
        <v>1.580299742371865</v>
      </c>
      <c r="AN88" s="2">
        <f t="shared" si="14"/>
        <v>0</v>
      </c>
      <c r="AO88" s="2">
        <f t="shared" si="15"/>
        <v>1.6828770392738883</v>
      </c>
      <c r="AP88" s="2">
        <f t="shared" si="17"/>
        <v>2.1825605053709101</v>
      </c>
    </row>
    <row r="89" spans="1:42" x14ac:dyDescent="0.2">
      <c r="A89" s="2">
        <v>50</v>
      </c>
      <c r="B89" s="2">
        <v>50</v>
      </c>
      <c r="C89" s="2">
        <v>0.8</v>
      </c>
      <c r="D89" s="2">
        <v>0.2</v>
      </c>
      <c r="E89" s="2">
        <v>110219.53</v>
      </c>
      <c r="F89" s="2">
        <v>0</v>
      </c>
      <c r="G89" s="2">
        <v>98382.98</v>
      </c>
      <c r="H89" s="2">
        <v>1.07</v>
      </c>
      <c r="I89" s="2">
        <v>104773.53</v>
      </c>
      <c r="J89" s="2">
        <v>1.27</v>
      </c>
      <c r="K89">
        <v>109906</v>
      </c>
      <c r="L89">
        <v>1.2203400000000001E-5</v>
      </c>
      <c r="M89">
        <v>107936</v>
      </c>
      <c r="N89">
        <v>7.9438199999999998E-6</v>
      </c>
      <c r="O89">
        <v>92800.7</v>
      </c>
      <c r="P89">
        <v>5.8754099999999997E-2</v>
      </c>
      <c r="Q89">
        <v>92571.7</v>
      </c>
      <c r="R89">
        <v>9.2234300000000005E-2</v>
      </c>
      <c r="S89">
        <v>109906</v>
      </c>
      <c r="T89">
        <v>5.25578E-6</v>
      </c>
      <c r="U89">
        <v>107936</v>
      </c>
      <c r="V89">
        <v>4.5240799999999999E-6</v>
      </c>
      <c r="W89">
        <v>92774.2</v>
      </c>
      <c r="X89">
        <v>0.26823000000000002</v>
      </c>
      <c r="Y89">
        <v>92543.9</v>
      </c>
      <c r="Z89">
        <v>8.1270499999999996E-2</v>
      </c>
      <c r="AA89">
        <v>109906</v>
      </c>
      <c r="AB89">
        <v>4.6398199999999997E-6</v>
      </c>
      <c r="AC89">
        <v>107936</v>
      </c>
      <c r="AD89">
        <v>3.5578999999999999E-6</v>
      </c>
      <c r="AE89">
        <v>92110.2</v>
      </c>
      <c r="AF89">
        <v>9.46824E-2</v>
      </c>
      <c r="AG89">
        <v>92240.6</v>
      </c>
      <c r="AH89">
        <v>9.1184100000000004E-2</v>
      </c>
      <c r="AJ89" s="2">
        <f t="shared" si="10"/>
        <v>92240.6</v>
      </c>
      <c r="AK89" s="2">
        <f t="shared" si="11"/>
        <v>6.6590850449801815</v>
      </c>
      <c r="AL89" s="2">
        <f t="shared" si="12"/>
        <v>13.587216475174699</v>
      </c>
      <c r="AM89" s="2">
        <f t="shared" si="13"/>
        <v>0.35895256535624359</v>
      </c>
      <c r="AN89" s="2">
        <f t="shared" si="14"/>
        <v>0.32881399297054481</v>
      </c>
      <c r="AO89" s="2">
        <f t="shared" si="15"/>
        <v>0</v>
      </c>
      <c r="AP89" s="2">
        <f t="shared" si="17"/>
        <v>0.57848713039593325</v>
      </c>
    </row>
    <row r="90" spans="1:42" x14ac:dyDescent="0.2">
      <c r="A90" s="2">
        <v>30</v>
      </c>
      <c r="B90" s="2">
        <v>150</v>
      </c>
      <c r="C90" s="2">
        <v>0.2</v>
      </c>
      <c r="D90" s="2">
        <v>0.2</v>
      </c>
      <c r="E90" s="2">
        <v>398612.49</v>
      </c>
      <c r="F90" s="2">
        <v>0</v>
      </c>
      <c r="G90" s="2">
        <v>365961.56</v>
      </c>
      <c r="H90" s="2">
        <v>4.46</v>
      </c>
      <c r="I90" s="2">
        <v>376311.46</v>
      </c>
      <c r="J90" s="2">
        <v>5.69</v>
      </c>
      <c r="K90">
        <v>400068</v>
      </c>
      <c r="L90">
        <v>8.7561000000000008E-6</v>
      </c>
      <c r="M90">
        <v>372777</v>
      </c>
      <c r="N90">
        <v>8.3189799999999998E-6</v>
      </c>
      <c r="O90">
        <v>327929</v>
      </c>
      <c r="P90">
        <v>0.82846200000000003</v>
      </c>
      <c r="Q90">
        <v>326510</v>
      </c>
      <c r="R90">
        <v>1.05366</v>
      </c>
      <c r="S90">
        <v>400068</v>
      </c>
      <c r="T90">
        <v>9.3220800000000004E-6</v>
      </c>
      <c r="U90">
        <v>372777</v>
      </c>
      <c r="V90">
        <v>1.15319E-5</v>
      </c>
      <c r="W90">
        <v>327405</v>
      </c>
      <c r="X90">
        <v>0.82885399999999998</v>
      </c>
      <c r="Y90">
        <v>327894</v>
      </c>
      <c r="Z90">
        <v>1.03176</v>
      </c>
      <c r="AA90">
        <v>400068</v>
      </c>
      <c r="AB90">
        <v>9.9732499999999998E-6</v>
      </c>
      <c r="AC90">
        <v>372777</v>
      </c>
      <c r="AD90">
        <v>8.4957000000000007E-6</v>
      </c>
      <c r="AE90">
        <v>325177</v>
      </c>
      <c r="AF90">
        <v>1.2556</v>
      </c>
      <c r="AG90">
        <v>330018</v>
      </c>
      <c r="AH90">
        <v>0.98111800000000005</v>
      </c>
      <c r="AJ90" s="2">
        <f t="shared" si="10"/>
        <v>326510</v>
      </c>
      <c r="AK90" s="2">
        <f t="shared" si="11"/>
        <v>12.082802976937918</v>
      </c>
      <c r="AL90" s="2">
        <f t="shared" si="12"/>
        <v>15.252659949159298</v>
      </c>
      <c r="AM90" s="2">
        <f t="shared" si="13"/>
        <v>0</v>
      </c>
      <c r="AN90" s="2">
        <f t="shared" si="14"/>
        <v>0.42387675722029949</v>
      </c>
      <c r="AO90" s="2">
        <f t="shared" si="15"/>
        <v>1.0743928210468285</v>
      </c>
      <c r="AP90" s="2">
        <f t="shared" si="17"/>
        <v>0.27411105326023705</v>
      </c>
    </row>
    <row r="91" spans="1:42" x14ac:dyDescent="0.2">
      <c r="A91" s="2">
        <v>30</v>
      </c>
      <c r="B91" s="2">
        <v>150</v>
      </c>
      <c r="C91" s="2">
        <v>0.8</v>
      </c>
      <c r="D91" s="2">
        <v>0.2</v>
      </c>
      <c r="E91" s="2">
        <v>393197.14</v>
      </c>
      <c r="F91" s="2">
        <v>0</v>
      </c>
      <c r="G91" s="2">
        <v>369432.14</v>
      </c>
      <c r="H91" s="2">
        <v>4.51</v>
      </c>
      <c r="I91" s="2">
        <v>386731.26</v>
      </c>
      <c r="J91" s="2">
        <v>5.78</v>
      </c>
      <c r="K91">
        <v>393197</v>
      </c>
      <c r="L91">
        <v>1.6016999999999999E-5</v>
      </c>
      <c r="M91">
        <v>395314</v>
      </c>
      <c r="N91">
        <v>1.3369399999999999E-5</v>
      </c>
      <c r="O91">
        <v>331419</v>
      </c>
      <c r="P91">
        <v>0.60305500000000001</v>
      </c>
      <c r="Q91">
        <v>332329</v>
      </c>
      <c r="R91">
        <v>1.74048</v>
      </c>
      <c r="S91">
        <v>393197</v>
      </c>
      <c r="T91">
        <v>1.25529E-5</v>
      </c>
      <c r="U91">
        <v>395314</v>
      </c>
      <c r="V91">
        <v>1.2904299999999999E-5</v>
      </c>
      <c r="W91">
        <v>332865</v>
      </c>
      <c r="X91">
        <v>1.31254</v>
      </c>
      <c r="Y91">
        <v>330892</v>
      </c>
      <c r="Z91">
        <v>2.9080300000000001</v>
      </c>
      <c r="AA91">
        <v>393197</v>
      </c>
      <c r="AB91">
        <v>2.4721700000000001E-5</v>
      </c>
      <c r="AC91">
        <v>395314</v>
      </c>
      <c r="AD91">
        <v>2.8926999999999999E-5</v>
      </c>
      <c r="AE91">
        <v>330112</v>
      </c>
      <c r="AF91">
        <v>2.58175</v>
      </c>
      <c r="AG91">
        <v>331768</v>
      </c>
      <c r="AH91">
        <v>2.6160299999999999</v>
      </c>
      <c r="AJ91" s="2">
        <f t="shared" si="10"/>
        <v>330892</v>
      </c>
      <c r="AK91" s="2">
        <f t="shared" si="11"/>
        <v>11.647347170678051</v>
      </c>
      <c r="AL91" s="2">
        <f t="shared" si="12"/>
        <v>16.875373233562616</v>
      </c>
      <c r="AM91" s="2">
        <f t="shared" si="13"/>
        <v>0.43428067163908463</v>
      </c>
      <c r="AN91" s="2">
        <f t="shared" si="14"/>
        <v>0</v>
      </c>
      <c r="AO91" s="2">
        <f t="shared" si="15"/>
        <v>0.26473894805555892</v>
      </c>
      <c r="AP91" s="2">
        <f t="shared" si="17"/>
        <v>0.5962670599470522</v>
      </c>
    </row>
    <row r="92" spans="1:42" x14ac:dyDescent="0.2">
      <c r="A92" s="2">
        <v>50</v>
      </c>
      <c r="B92" s="2">
        <v>150</v>
      </c>
      <c r="C92" s="2">
        <v>0.2</v>
      </c>
      <c r="D92" s="2">
        <v>0.2</v>
      </c>
      <c r="E92" s="2">
        <v>464286.26</v>
      </c>
      <c r="F92" s="2">
        <v>0</v>
      </c>
      <c r="G92" s="2">
        <v>431162.78</v>
      </c>
      <c r="H92" s="2">
        <v>5.35</v>
      </c>
      <c r="I92" s="2">
        <v>454856.19</v>
      </c>
      <c r="J92" s="2">
        <v>6.82</v>
      </c>
      <c r="K92">
        <v>463809</v>
      </c>
      <c r="L92">
        <v>1.3069599999999999E-5</v>
      </c>
      <c r="M92">
        <v>445537</v>
      </c>
      <c r="N92">
        <v>1.29225E-5</v>
      </c>
      <c r="O92">
        <v>403527</v>
      </c>
      <c r="P92">
        <v>1.4680500000000001</v>
      </c>
      <c r="Q92">
        <v>400318</v>
      </c>
      <c r="R92">
        <v>1.87124</v>
      </c>
      <c r="S92">
        <v>463809</v>
      </c>
      <c r="T92">
        <v>1.7621900000000001E-5</v>
      </c>
      <c r="U92">
        <v>445537</v>
      </c>
      <c r="V92">
        <v>2.7741599999999999E-5</v>
      </c>
      <c r="W92">
        <v>403883</v>
      </c>
      <c r="X92">
        <v>1.26705</v>
      </c>
      <c r="Y92">
        <v>402820</v>
      </c>
      <c r="Z92">
        <v>1.93059</v>
      </c>
      <c r="AA92">
        <v>463809</v>
      </c>
      <c r="AB92">
        <v>1.75377E-5</v>
      </c>
      <c r="AC92">
        <v>445537</v>
      </c>
      <c r="AD92">
        <v>2.3799799999999999E-5</v>
      </c>
      <c r="AE92">
        <v>400513</v>
      </c>
      <c r="AF92">
        <v>1.63907</v>
      </c>
      <c r="AG92">
        <v>399106</v>
      </c>
      <c r="AH92">
        <v>2.6470699999999998</v>
      </c>
      <c r="AJ92" s="2">
        <f t="shared" si="10"/>
        <v>399106</v>
      </c>
      <c r="AK92" s="2">
        <f t="shared" si="11"/>
        <v>8.0321468482057465</v>
      </c>
      <c r="AL92" s="2">
        <f t="shared" si="12"/>
        <v>13.968767695800114</v>
      </c>
      <c r="AM92" s="2">
        <f t="shared" si="13"/>
        <v>0.30367872194354384</v>
      </c>
      <c r="AN92" s="2">
        <f t="shared" si="14"/>
        <v>0.93057984595571097</v>
      </c>
      <c r="AO92" s="2">
        <f t="shared" si="15"/>
        <v>0</v>
      </c>
      <c r="AP92" s="2">
        <f t="shared" si="17"/>
        <v>1.1969251276603208</v>
      </c>
    </row>
    <row r="93" spans="1:42" x14ac:dyDescent="0.2">
      <c r="A93" s="2">
        <v>50</v>
      </c>
      <c r="B93" s="2">
        <v>150</v>
      </c>
      <c r="C93" s="2">
        <v>0.8</v>
      </c>
      <c r="D93" s="2">
        <v>0.2</v>
      </c>
      <c r="E93" s="2">
        <v>482923.1</v>
      </c>
      <c r="F93" s="2">
        <v>0</v>
      </c>
      <c r="G93" s="2">
        <v>443569.1</v>
      </c>
      <c r="H93" s="2">
        <v>5.24</v>
      </c>
      <c r="I93" s="2">
        <v>466299.03</v>
      </c>
      <c r="J93" s="2">
        <v>6.74</v>
      </c>
      <c r="K93">
        <v>486609</v>
      </c>
      <c r="L93">
        <v>1.51526E-5</v>
      </c>
      <c r="M93">
        <v>485463</v>
      </c>
      <c r="N93">
        <v>1.32645E-5</v>
      </c>
      <c r="O93">
        <v>404065</v>
      </c>
      <c r="P93">
        <v>1.30078</v>
      </c>
      <c r="Q93">
        <v>405879</v>
      </c>
      <c r="R93">
        <v>2.6482999999999999</v>
      </c>
      <c r="S93">
        <v>486609</v>
      </c>
      <c r="T93">
        <v>1.3710099999999999E-5</v>
      </c>
      <c r="U93">
        <v>485463</v>
      </c>
      <c r="V93">
        <v>1.3168499999999999E-5</v>
      </c>
      <c r="W93">
        <v>406157</v>
      </c>
      <c r="X93">
        <v>1.8732200000000001</v>
      </c>
      <c r="Y93">
        <v>409746</v>
      </c>
      <c r="Z93">
        <v>2.0177700000000001</v>
      </c>
      <c r="AA93">
        <v>486609</v>
      </c>
      <c r="AB93">
        <v>1.3764099999999999E-5</v>
      </c>
      <c r="AC93">
        <v>485463</v>
      </c>
      <c r="AD93">
        <v>1.32569E-5</v>
      </c>
      <c r="AE93">
        <v>408098</v>
      </c>
      <c r="AF93">
        <v>1.19726</v>
      </c>
      <c r="AG93">
        <v>408821</v>
      </c>
      <c r="AH93">
        <v>3.58372</v>
      </c>
      <c r="AJ93" s="2">
        <f t="shared" si="10"/>
        <v>405879</v>
      </c>
      <c r="AK93" s="2">
        <f t="shared" si="11"/>
        <v>9.2860433774597801</v>
      </c>
      <c r="AL93" s="2">
        <f t="shared" si="12"/>
        <v>14.886217320925702</v>
      </c>
      <c r="AM93" s="2">
        <f t="shared" si="13"/>
        <v>0</v>
      </c>
      <c r="AN93" s="2">
        <f t="shared" si="14"/>
        <v>0.95274700095348619</v>
      </c>
      <c r="AO93" s="2">
        <f t="shared" si="15"/>
        <v>0.7248465675730944</v>
      </c>
      <c r="AP93" s="2">
        <f t="shared" si="17"/>
        <v>6.8493319437566369E-2</v>
      </c>
    </row>
    <row r="94" spans="1:42" x14ac:dyDescent="0.2">
      <c r="A94" s="2">
        <v>30</v>
      </c>
      <c r="B94" s="2">
        <v>250</v>
      </c>
      <c r="C94" s="2">
        <v>0.2</v>
      </c>
      <c r="D94" s="2">
        <v>0.2</v>
      </c>
      <c r="E94" s="2">
        <v>885495.13</v>
      </c>
      <c r="F94" s="2">
        <v>0</v>
      </c>
      <c r="G94" s="2">
        <v>805680.13</v>
      </c>
      <c r="H94" s="2">
        <v>10.92</v>
      </c>
      <c r="I94" s="2">
        <v>846942.21</v>
      </c>
      <c r="J94" s="2">
        <v>16.41</v>
      </c>
      <c r="K94">
        <v>886389</v>
      </c>
      <c r="L94">
        <v>1.7373399999999999E-5</v>
      </c>
      <c r="M94">
        <v>826675</v>
      </c>
      <c r="N94">
        <v>2.3469299999999999E-5</v>
      </c>
      <c r="O94">
        <v>735882</v>
      </c>
      <c r="P94">
        <v>2.4035600000000001</v>
      </c>
      <c r="Q94">
        <v>732320</v>
      </c>
      <c r="R94">
        <v>6.6569900000000004</v>
      </c>
      <c r="S94">
        <v>886389</v>
      </c>
      <c r="T94">
        <v>1.5494299999999998E-5</v>
      </c>
      <c r="U94">
        <v>826675</v>
      </c>
      <c r="V94">
        <v>1.51443E-5</v>
      </c>
      <c r="W94">
        <v>735483</v>
      </c>
      <c r="X94">
        <v>2.90991</v>
      </c>
      <c r="Y94">
        <v>737415</v>
      </c>
      <c r="Z94">
        <v>6.1009799999999998</v>
      </c>
      <c r="AA94">
        <v>886389</v>
      </c>
      <c r="AB94">
        <v>2.3240399999999999E-5</v>
      </c>
      <c r="AC94">
        <v>826675</v>
      </c>
      <c r="AD94">
        <v>1.8391599999999999E-5</v>
      </c>
      <c r="AE94">
        <v>739925</v>
      </c>
      <c r="AF94">
        <v>2.2153299999999998</v>
      </c>
      <c r="AG94">
        <v>729591</v>
      </c>
      <c r="AH94">
        <v>6.4532400000000001</v>
      </c>
      <c r="AJ94" s="2">
        <f t="shared" si="10"/>
        <v>729591</v>
      </c>
      <c r="AK94" s="2">
        <f t="shared" si="11"/>
        <v>10.429011596908405</v>
      </c>
      <c r="AL94" s="2">
        <f t="shared" si="12"/>
        <v>16.084519957071834</v>
      </c>
      <c r="AM94" s="2">
        <f t="shared" si="13"/>
        <v>0.37404518421965183</v>
      </c>
      <c r="AN94" s="2">
        <f t="shared" si="14"/>
        <v>1.0723816494446889</v>
      </c>
      <c r="AO94" s="2">
        <f t="shared" si="15"/>
        <v>0</v>
      </c>
      <c r="AP94" s="2">
        <f t="shared" si="17"/>
        <v>0.80757575134561699</v>
      </c>
    </row>
    <row r="95" spans="1:42" x14ac:dyDescent="0.2">
      <c r="A95" s="2">
        <v>30</v>
      </c>
      <c r="B95" s="2">
        <v>250</v>
      </c>
      <c r="C95" s="2">
        <v>0.8</v>
      </c>
      <c r="D95" s="2">
        <v>0.2</v>
      </c>
      <c r="E95" s="2">
        <v>853797.71</v>
      </c>
      <c r="F95" s="2">
        <v>0</v>
      </c>
      <c r="G95" s="2">
        <v>804328.17</v>
      </c>
      <c r="H95" s="2">
        <v>11.42</v>
      </c>
      <c r="I95" s="2">
        <v>833894.67</v>
      </c>
      <c r="J95" s="2">
        <v>16.510000000000002</v>
      </c>
      <c r="K95">
        <v>853812</v>
      </c>
      <c r="L95">
        <v>1.5673100000000001E-5</v>
      </c>
      <c r="M95">
        <v>853185</v>
      </c>
      <c r="N95">
        <v>1.50278E-5</v>
      </c>
      <c r="O95">
        <v>745657</v>
      </c>
      <c r="P95">
        <v>2.9831699999999999</v>
      </c>
      <c r="Q95">
        <v>740039</v>
      </c>
      <c r="R95">
        <v>10.6212</v>
      </c>
      <c r="S95">
        <v>853812</v>
      </c>
      <c r="T95">
        <v>1.55168E-5</v>
      </c>
      <c r="U95">
        <v>853185</v>
      </c>
      <c r="V95">
        <v>1.4779E-5</v>
      </c>
      <c r="W95">
        <v>744706</v>
      </c>
      <c r="X95">
        <v>6.0562199999999997</v>
      </c>
      <c r="Y95">
        <v>743537</v>
      </c>
      <c r="Z95">
        <v>9.7189099999999993</v>
      </c>
      <c r="AA95">
        <v>853812</v>
      </c>
      <c r="AB95">
        <v>1.6515699999999998E-5</v>
      </c>
      <c r="AC95">
        <v>853185</v>
      </c>
      <c r="AD95">
        <v>1.5230400000000001E-5</v>
      </c>
      <c r="AE95">
        <v>742614</v>
      </c>
      <c r="AF95">
        <v>2.9364300000000001</v>
      </c>
      <c r="AG95">
        <v>744923</v>
      </c>
      <c r="AH95">
        <v>6.6005399999999996</v>
      </c>
      <c r="AJ95" s="2">
        <f t="shared" si="10"/>
        <v>740039</v>
      </c>
      <c r="AK95" s="2">
        <f t="shared" si="11"/>
        <v>8.687267833181771</v>
      </c>
      <c r="AL95" s="2">
        <f t="shared" si="12"/>
        <v>12.682530245027632</v>
      </c>
      <c r="AM95" s="2">
        <f t="shared" si="13"/>
        <v>0</v>
      </c>
      <c r="AN95" s="2">
        <f t="shared" si="14"/>
        <v>0.47267779130559334</v>
      </c>
      <c r="AO95" s="2">
        <f t="shared" si="15"/>
        <v>0.65996521804931896</v>
      </c>
      <c r="AP95" s="2">
        <f t="shared" si="17"/>
        <v>0.63064243911469531</v>
      </c>
    </row>
    <row r="96" spans="1:42" x14ac:dyDescent="0.2">
      <c r="A96" s="2">
        <v>50</v>
      </c>
      <c r="B96" s="2">
        <v>250</v>
      </c>
      <c r="C96" s="2">
        <v>0.2</v>
      </c>
      <c r="D96" s="2">
        <v>0.2</v>
      </c>
      <c r="E96" s="2">
        <v>992371.51</v>
      </c>
      <c r="F96" s="2">
        <v>0</v>
      </c>
      <c r="G96" s="2">
        <v>938183.51</v>
      </c>
      <c r="H96" s="2">
        <v>12.7</v>
      </c>
      <c r="I96" s="2">
        <v>970596.5</v>
      </c>
      <c r="J96" s="2">
        <v>18.36</v>
      </c>
      <c r="K96">
        <v>993240</v>
      </c>
      <c r="L96">
        <v>3.3107300000000001E-5</v>
      </c>
      <c r="M96">
        <v>988287</v>
      </c>
      <c r="N96">
        <v>3.4944200000000003E-5</v>
      </c>
      <c r="O96">
        <v>867374</v>
      </c>
      <c r="P96">
        <v>5.7892999999999999</v>
      </c>
      <c r="Q96">
        <v>865364</v>
      </c>
      <c r="R96">
        <v>16.645700000000001</v>
      </c>
      <c r="S96">
        <v>993240</v>
      </c>
      <c r="T96">
        <v>2.4998300000000001E-5</v>
      </c>
      <c r="U96">
        <v>988287</v>
      </c>
      <c r="V96">
        <v>2.6194500000000001E-5</v>
      </c>
      <c r="W96">
        <v>869661</v>
      </c>
      <c r="X96">
        <v>3.9772699999999999</v>
      </c>
      <c r="Y96">
        <v>861659</v>
      </c>
      <c r="Z96">
        <v>23.064499999999999</v>
      </c>
      <c r="AA96">
        <v>993240</v>
      </c>
      <c r="AB96">
        <v>3.6576099999999997E-5</v>
      </c>
      <c r="AC96">
        <v>988287</v>
      </c>
      <c r="AD96">
        <v>2.5868899999999999E-5</v>
      </c>
      <c r="AE96">
        <v>867262</v>
      </c>
      <c r="AF96">
        <v>6.0882199999999997</v>
      </c>
      <c r="AG96">
        <v>861179</v>
      </c>
      <c r="AH96">
        <v>16.461500000000001</v>
      </c>
      <c r="AJ96" s="2">
        <f t="shared" si="10"/>
        <v>861179</v>
      </c>
      <c r="AK96" s="2">
        <f t="shared" si="11"/>
        <v>8.9417542694375971</v>
      </c>
      <c r="AL96" s="2">
        <f t="shared" si="12"/>
        <v>12.705546698189343</v>
      </c>
      <c r="AM96" s="2">
        <f t="shared" si="13"/>
        <v>0.48596168740761214</v>
      </c>
      <c r="AN96" s="2">
        <f t="shared" si="14"/>
        <v>5.573754120804153E-2</v>
      </c>
      <c r="AO96" s="2">
        <f t="shared" si="15"/>
        <v>0</v>
      </c>
      <c r="AP96" s="2">
        <f t="shared" si="17"/>
        <v>0.98492880109710068</v>
      </c>
    </row>
    <row r="97" spans="1:42" x14ac:dyDescent="0.2">
      <c r="A97" s="2">
        <v>50</v>
      </c>
      <c r="B97" s="2">
        <v>250</v>
      </c>
      <c r="C97" s="2">
        <v>0.8</v>
      </c>
      <c r="D97" s="2">
        <v>0.2</v>
      </c>
      <c r="E97" s="2">
        <v>1038859.81</v>
      </c>
      <c r="F97" s="2">
        <v>0</v>
      </c>
      <c r="G97" s="2">
        <v>957752.81</v>
      </c>
      <c r="H97" s="2">
        <v>12.43</v>
      </c>
      <c r="I97" s="2">
        <v>991909.63</v>
      </c>
      <c r="J97" s="2">
        <v>18.41</v>
      </c>
      <c r="K97">
        <v>1038850</v>
      </c>
      <c r="L97">
        <v>2.5890100000000001E-5</v>
      </c>
      <c r="M97">
        <v>993614</v>
      </c>
      <c r="N97">
        <v>2.4651499999999999E-5</v>
      </c>
      <c r="O97">
        <v>879573</v>
      </c>
      <c r="P97">
        <v>3.8620800000000002</v>
      </c>
      <c r="Q97">
        <v>879145</v>
      </c>
      <c r="R97">
        <v>15.762499999999999</v>
      </c>
      <c r="S97">
        <v>1038850</v>
      </c>
      <c r="T97">
        <v>2.48496E-5</v>
      </c>
      <c r="U97">
        <v>993614</v>
      </c>
      <c r="V97">
        <v>2.4615100000000001E-5</v>
      </c>
      <c r="W97">
        <v>872480</v>
      </c>
      <c r="X97">
        <v>7.8484100000000003</v>
      </c>
      <c r="Y97">
        <v>874572</v>
      </c>
      <c r="Z97">
        <v>21.357199999999999</v>
      </c>
      <c r="AA97">
        <v>1038850</v>
      </c>
      <c r="AB97">
        <v>2.72309E-5</v>
      </c>
      <c r="AC97">
        <v>993614</v>
      </c>
      <c r="AD97">
        <v>2.9671799999999999E-5</v>
      </c>
      <c r="AE97">
        <v>873483</v>
      </c>
      <c r="AF97">
        <v>7.6770100000000001</v>
      </c>
      <c r="AG97">
        <v>872083</v>
      </c>
      <c r="AH97">
        <v>15.2095</v>
      </c>
      <c r="AJ97" s="2">
        <f t="shared" si="10"/>
        <v>872083</v>
      </c>
      <c r="AK97" s="2">
        <f t="shared" si="11"/>
        <v>9.8235844523973128</v>
      </c>
      <c r="AL97" s="2">
        <f t="shared" si="12"/>
        <v>13.740278161597006</v>
      </c>
      <c r="AM97" s="2">
        <f t="shared" si="13"/>
        <v>0.80978530713246322</v>
      </c>
      <c r="AN97" s="2">
        <f t="shared" si="14"/>
        <v>0.28540861362966596</v>
      </c>
      <c r="AO97" s="2">
        <f t="shared" si="15"/>
        <v>0</v>
      </c>
      <c r="AP97" s="2">
        <f t="shared" si="17"/>
        <v>4.5523189879862355E-2</v>
      </c>
    </row>
    <row r="98" spans="1:42" x14ac:dyDescent="0.2">
      <c r="A98" s="2">
        <v>30</v>
      </c>
      <c r="B98" s="2">
        <v>350</v>
      </c>
      <c r="C98" s="2">
        <v>0.2</v>
      </c>
      <c r="D98" s="2">
        <v>0.2</v>
      </c>
      <c r="E98" s="2">
        <v>1471328.44</v>
      </c>
      <c r="F98" s="2">
        <v>0</v>
      </c>
      <c r="G98" s="2">
        <v>1410304.44</v>
      </c>
      <c r="H98" s="2">
        <v>21.11</v>
      </c>
      <c r="I98" s="2">
        <v>1458897.44</v>
      </c>
      <c r="J98" s="2">
        <v>31.01</v>
      </c>
      <c r="K98">
        <v>1471300</v>
      </c>
      <c r="L98">
        <v>2.4336099999999999E-5</v>
      </c>
      <c r="M98">
        <v>1464200</v>
      </c>
      <c r="N98">
        <v>2.5890000000000001E-5</v>
      </c>
      <c r="O98">
        <v>1299360</v>
      </c>
      <c r="P98">
        <v>11.4765</v>
      </c>
      <c r="Q98">
        <v>1294080</v>
      </c>
      <c r="R98">
        <v>26.183800000000002</v>
      </c>
      <c r="S98">
        <v>1471300</v>
      </c>
      <c r="T98">
        <v>2.7869899999999999E-5</v>
      </c>
      <c r="U98">
        <v>1464200</v>
      </c>
      <c r="V98">
        <v>3.93957E-5</v>
      </c>
      <c r="W98">
        <v>1304740</v>
      </c>
      <c r="X98">
        <v>3.8703799999999999</v>
      </c>
      <c r="Y98">
        <v>1292840</v>
      </c>
      <c r="Z98">
        <v>25.486499999999999</v>
      </c>
      <c r="AA98">
        <v>1471300</v>
      </c>
      <c r="AB98">
        <v>2.32644E-5</v>
      </c>
      <c r="AC98">
        <v>1464200</v>
      </c>
      <c r="AD98">
        <v>2.3425300000000001E-5</v>
      </c>
      <c r="AE98">
        <v>1295020</v>
      </c>
      <c r="AF98">
        <v>4.22431</v>
      </c>
      <c r="AG98">
        <v>1285870</v>
      </c>
      <c r="AH98">
        <v>20.0657</v>
      </c>
      <c r="AJ98" s="2">
        <f t="shared" si="10"/>
        <v>1285870</v>
      </c>
      <c r="AK98" s="2">
        <f t="shared" si="11"/>
        <v>9.6770622224641638</v>
      </c>
      <c r="AL98" s="2">
        <f t="shared" si="12"/>
        <v>13.45606009938796</v>
      </c>
      <c r="AM98" s="2">
        <f t="shared" si="13"/>
        <v>0.63847822874785165</v>
      </c>
      <c r="AN98" s="2">
        <f t="shared" si="14"/>
        <v>0.54204546338276816</v>
      </c>
      <c r="AO98" s="2">
        <f t="shared" si="15"/>
        <v>0</v>
      </c>
      <c r="AP98" s="2">
        <f t="shared" si="17"/>
        <v>1.4674889374509088</v>
      </c>
    </row>
    <row r="99" spans="1:42" x14ac:dyDescent="0.2">
      <c r="A99" s="2">
        <v>30</v>
      </c>
      <c r="B99" s="2">
        <v>350</v>
      </c>
      <c r="C99" s="2">
        <v>0.8</v>
      </c>
      <c r="D99" s="2">
        <v>0.2</v>
      </c>
      <c r="E99" s="2">
        <v>1481897.72</v>
      </c>
      <c r="F99" s="2">
        <v>0</v>
      </c>
      <c r="G99" s="2">
        <v>1431865.72</v>
      </c>
      <c r="H99" s="2">
        <v>21.51</v>
      </c>
      <c r="I99" s="2">
        <v>1474944.72</v>
      </c>
      <c r="J99" s="2">
        <v>32.950000000000003</v>
      </c>
      <c r="K99">
        <v>1484300</v>
      </c>
      <c r="L99">
        <v>2.5582799999999998E-5</v>
      </c>
      <c r="M99">
        <v>1487800</v>
      </c>
      <c r="N99">
        <v>2.3532100000000001E-5</v>
      </c>
      <c r="O99">
        <v>1304500</v>
      </c>
      <c r="P99">
        <v>9.98264</v>
      </c>
      <c r="Q99">
        <v>1298340</v>
      </c>
      <c r="R99">
        <v>39.845700000000001</v>
      </c>
      <c r="S99">
        <v>1484300</v>
      </c>
      <c r="T99">
        <v>3.9298400000000003E-5</v>
      </c>
      <c r="U99">
        <v>1487800</v>
      </c>
      <c r="V99">
        <v>4.1539599999999998E-5</v>
      </c>
      <c r="W99">
        <v>1304920</v>
      </c>
      <c r="X99">
        <v>6.6576000000000004</v>
      </c>
      <c r="Y99">
        <v>1298610</v>
      </c>
      <c r="Z99">
        <v>23.342600000000001</v>
      </c>
      <c r="AA99">
        <v>1484300</v>
      </c>
      <c r="AB99">
        <v>2.3412199999999999E-5</v>
      </c>
      <c r="AC99">
        <v>1487800</v>
      </c>
      <c r="AD99">
        <v>2.3595E-5</v>
      </c>
      <c r="AE99">
        <v>1303950</v>
      </c>
      <c r="AF99">
        <v>4.88537</v>
      </c>
      <c r="AG99">
        <v>1299950</v>
      </c>
      <c r="AH99">
        <v>24.613</v>
      </c>
      <c r="AJ99" s="2">
        <f t="shared" si="10"/>
        <v>1298340</v>
      </c>
      <c r="AK99" s="2">
        <f t="shared" si="11"/>
        <v>10.284341543817488</v>
      </c>
      <c r="AL99" s="2">
        <f t="shared" si="12"/>
        <v>13.602347613105964</v>
      </c>
      <c r="AM99" s="2">
        <f t="shared" si="13"/>
        <v>0</v>
      </c>
      <c r="AN99" s="2">
        <f t="shared" si="14"/>
        <v>2.0795785387494801E-2</v>
      </c>
      <c r="AO99" s="2">
        <f t="shared" si="15"/>
        <v>0.12400449805135788</v>
      </c>
      <c r="AP99" s="2">
        <f t="shared" si="17"/>
        <v>0.50680099203598439</v>
      </c>
    </row>
    <row r="100" spans="1:42" x14ac:dyDescent="0.2">
      <c r="A100" s="2">
        <v>50</v>
      </c>
      <c r="B100" s="2">
        <v>350</v>
      </c>
      <c r="C100" s="2">
        <v>0.2</v>
      </c>
      <c r="D100" s="2">
        <v>0.2</v>
      </c>
      <c r="E100" s="2">
        <v>1702666.2</v>
      </c>
      <c r="F100" s="2">
        <v>0</v>
      </c>
      <c r="G100" s="2">
        <v>1606493.84</v>
      </c>
      <c r="H100" s="2">
        <v>23.38</v>
      </c>
      <c r="I100" s="2">
        <v>1657355.2</v>
      </c>
      <c r="J100" s="2">
        <v>34.4</v>
      </c>
      <c r="K100">
        <v>1705160</v>
      </c>
      <c r="L100">
        <v>3.66051E-5</v>
      </c>
      <c r="M100">
        <v>1638150</v>
      </c>
      <c r="N100">
        <v>3.9141899999999999E-5</v>
      </c>
      <c r="O100">
        <v>1466020</v>
      </c>
      <c r="P100">
        <v>19.6067</v>
      </c>
      <c r="Q100">
        <v>1470420</v>
      </c>
      <c r="R100">
        <v>66.974599999999995</v>
      </c>
      <c r="S100">
        <v>1705160</v>
      </c>
      <c r="T100">
        <v>4.03353E-5</v>
      </c>
      <c r="U100">
        <v>1638150</v>
      </c>
      <c r="V100">
        <v>3.8291099999999997E-5</v>
      </c>
      <c r="W100">
        <v>1469580</v>
      </c>
      <c r="X100">
        <v>18.0152</v>
      </c>
      <c r="Y100">
        <v>1459910</v>
      </c>
      <c r="Z100">
        <v>61.686500000000002</v>
      </c>
      <c r="AA100">
        <v>1705160</v>
      </c>
      <c r="AB100">
        <v>3.6750800000000001E-5</v>
      </c>
      <c r="AC100">
        <v>1638150</v>
      </c>
      <c r="AD100">
        <v>3.6763E-5</v>
      </c>
      <c r="AE100">
        <v>1471810</v>
      </c>
      <c r="AF100">
        <v>16.911200000000001</v>
      </c>
      <c r="AG100">
        <v>1473730</v>
      </c>
      <c r="AH100">
        <v>57.566600000000001</v>
      </c>
      <c r="AJ100" s="2">
        <f t="shared" si="10"/>
        <v>1459910</v>
      </c>
      <c r="AK100" s="2">
        <f t="shared" si="11"/>
        <v>10.04060798268387</v>
      </c>
      <c r="AL100" s="2">
        <f t="shared" si="12"/>
        <v>13.524477536286481</v>
      </c>
      <c r="AM100" s="2">
        <f t="shared" si="13"/>
        <v>0.71990739155153405</v>
      </c>
      <c r="AN100" s="2">
        <f t="shared" si="14"/>
        <v>0</v>
      </c>
      <c r="AO100" s="2">
        <f t="shared" si="15"/>
        <v>0.94663369659773544</v>
      </c>
      <c r="AP100" s="2">
        <f t="shared" si="17"/>
        <v>0.6623695981259119</v>
      </c>
    </row>
    <row r="101" spans="1:42" x14ac:dyDescent="0.2">
      <c r="A101" s="2">
        <v>50</v>
      </c>
      <c r="B101" s="2">
        <v>350</v>
      </c>
      <c r="C101" s="2">
        <v>0.8</v>
      </c>
      <c r="D101" s="2">
        <v>0.2</v>
      </c>
      <c r="E101" s="2">
        <v>1696772.02</v>
      </c>
      <c r="F101" s="2">
        <v>0</v>
      </c>
      <c r="G101" s="2">
        <v>1607163.02</v>
      </c>
      <c r="H101" s="2">
        <v>22.67</v>
      </c>
      <c r="I101" s="2">
        <v>1665731.02</v>
      </c>
      <c r="J101" s="2">
        <v>32.57</v>
      </c>
      <c r="K101">
        <v>1696770</v>
      </c>
      <c r="L101">
        <v>3.7514500000000001E-5</v>
      </c>
      <c r="M101">
        <v>1662770</v>
      </c>
      <c r="N101">
        <v>4.4551800000000003E-5</v>
      </c>
      <c r="O101">
        <v>1484460</v>
      </c>
      <c r="P101">
        <v>10.926600000000001</v>
      </c>
      <c r="Q101">
        <v>1480300</v>
      </c>
      <c r="R101">
        <v>52.131399999999999</v>
      </c>
      <c r="S101">
        <v>1696770</v>
      </c>
      <c r="T101">
        <v>6.0022999999999998E-5</v>
      </c>
      <c r="U101">
        <v>1662770</v>
      </c>
      <c r="V101">
        <v>4.2261400000000002E-5</v>
      </c>
      <c r="W101">
        <v>1483160</v>
      </c>
      <c r="X101">
        <v>14.9076</v>
      </c>
      <c r="Y101">
        <v>1479740</v>
      </c>
      <c r="Z101">
        <v>62.197099999999999</v>
      </c>
      <c r="AA101">
        <v>1696770</v>
      </c>
      <c r="AB101">
        <v>3.6422699999999999E-5</v>
      </c>
      <c r="AC101">
        <v>1662770</v>
      </c>
      <c r="AD101">
        <v>3.7194000000000003E-5</v>
      </c>
      <c r="AE101">
        <v>1483830</v>
      </c>
      <c r="AF101">
        <v>20.080200000000001</v>
      </c>
      <c r="AG101">
        <v>1477000</v>
      </c>
      <c r="AH101">
        <v>69.621399999999994</v>
      </c>
      <c r="AJ101" s="2">
        <f t="shared" si="10"/>
        <v>1477000</v>
      </c>
      <c r="AK101" s="2">
        <f t="shared" si="11"/>
        <v>8.8126621530128659</v>
      </c>
      <c r="AL101" s="2">
        <f t="shared" si="12"/>
        <v>12.777997291807718</v>
      </c>
      <c r="AM101" s="2">
        <f t="shared" si="13"/>
        <v>0.2234258632362898</v>
      </c>
      <c r="AN101" s="2">
        <f t="shared" si="14"/>
        <v>0.1855111712931618</v>
      </c>
      <c r="AO101" s="2">
        <f t="shared" si="15"/>
        <v>0</v>
      </c>
      <c r="AP101" s="2">
        <f t="shared" si="17"/>
        <v>0.41706161137440761</v>
      </c>
    </row>
    <row r="103" spans="1:42" x14ac:dyDescent="0.2">
      <c r="AJ103" s="2" t="s">
        <v>41</v>
      </c>
      <c r="AK103" s="2">
        <f>SUM(AK86:AK101)</f>
        <v>148.20856491465273</v>
      </c>
      <c r="AL103" s="2">
        <f t="shared" ref="AL103:AP103" si="18">SUM(AL86:AL101)</f>
        <v>235.62262292860078</v>
      </c>
      <c r="AM103" s="2">
        <f t="shared" si="18"/>
        <v>6.6803944193161229</v>
      </c>
      <c r="AN103" s="2">
        <f t="shared" si="18"/>
        <v>5.7870242097378615</v>
      </c>
      <c r="AO103" s="2">
        <f t="shared" si="18"/>
        <v>7.3894604932733756</v>
      </c>
      <c r="AP103" s="2">
        <f t="shared" si="18"/>
        <v>11.597205649532343</v>
      </c>
    </row>
    <row r="105" spans="1:42" x14ac:dyDescent="0.2">
      <c r="AK105" s="2" t="s">
        <v>6</v>
      </c>
      <c r="AL105" s="2" t="s">
        <v>7</v>
      </c>
      <c r="AM105" s="2" t="s">
        <v>38</v>
      </c>
      <c r="AN105" s="2" t="s">
        <v>39</v>
      </c>
      <c r="AO105" s="2" t="s">
        <v>40</v>
      </c>
    </row>
    <row r="106" spans="1:42" x14ac:dyDescent="0.2">
      <c r="AJ106" s="2" t="s">
        <v>42</v>
      </c>
      <c r="AK106" s="2">
        <f>SUM(AK13,AK27,AK41,AK63,AK83,AK103)</f>
        <v>682.74293892674882</v>
      </c>
      <c r="AL106" s="2">
        <f t="shared" ref="AL106:AO106" si="19">SUM(AL13,AL27,AL41,AL63,AL83,AL103)</f>
        <v>1555.2192519405949</v>
      </c>
      <c r="AM106" s="2">
        <f t="shared" si="19"/>
        <v>49.651835628410318</v>
      </c>
      <c r="AN106" s="2">
        <f t="shared" si="19"/>
        <v>46.178470777881955</v>
      </c>
      <c r="AO106" s="2">
        <f t="shared" si="19"/>
        <v>75.912407683130027</v>
      </c>
    </row>
  </sheetData>
  <mergeCells count="99">
    <mergeCell ref="K16:L16"/>
    <mergeCell ref="K2:L2"/>
    <mergeCell ref="S1:Z1"/>
    <mergeCell ref="AA1:AH1"/>
    <mergeCell ref="K1:R1"/>
    <mergeCell ref="M2:N2"/>
    <mergeCell ref="O2:P2"/>
    <mergeCell ref="Q2:R2"/>
    <mergeCell ref="S2:T2"/>
    <mergeCell ref="U2:V2"/>
    <mergeCell ref="K30:L30"/>
    <mergeCell ref="K29:R29"/>
    <mergeCell ref="S29:Z29"/>
    <mergeCell ref="AA29:AH29"/>
    <mergeCell ref="M30:N30"/>
    <mergeCell ref="O30:P30"/>
    <mergeCell ref="Q30:R30"/>
    <mergeCell ref="S30:T30"/>
    <mergeCell ref="U30:V30"/>
    <mergeCell ref="K43:R43"/>
    <mergeCell ref="S43:Z43"/>
    <mergeCell ref="AA43:AH43"/>
    <mergeCell ref="E44:F44"/>
    <mergeCell ref="G44:H44"/>
    <mergeCell ref="I44:J44"/>
    <mergeCell ref="K44:L44"/>
    <mergeCell ref="S63:Z63"/>
    <mergeCell ref="AA63:AH63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E84:F84"/>
    <mergeCell ref="G84:H84"/>
    <mergeCell ref="I84:J84"/>
    <mergeCell ref="K84:L84"/>
    <mergeCell ref="K63:R63"/>
    <mergeCell ref="W2:X2"/>
    <mergeCell ref="Y2:Z2"/>
    <mergeCell ref="AA2:AB2"/>
    <mergeCell ref="AC2:AD2"/>
    <mergeCell ref="AE2:AF2"/>
    <mergeCell ref="AE30:AF30"/>
    <mergeCell ref="AG2:AH2"/>
    <mergeCell ref="K15:R15"/>
    <mergeCell ref="S15:Z15"/>
    <mergeCell ref="AA15:AH15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G30:AH30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W30:X30"/>
    <mergeCell ref="Y30:Z30"/>
    <mergeCell ref="AA30:AB30"/>
    <mergeCell ref="AC30:AD30"/>
    <mergeCell ref="AE64:AF64"/>
    <mergeCell ref="AG64:AH64"/>
    <mergeCell ref="M84:N84"/>
    <mergeCell ref="O84:P84"/>
    <mergeCell ref="Q84:R84"/>
    <mergeCell ref="S84:T84"/>
    <mergeCell ref="U84:V84"/>
    <mergeCell ref="W84:X84"/>
    <mergeCell ref="Y84:Z84"/>
    <mergeCell ref="AA84:AB84"/>
    <mergeCell ref="AC84:AD84"/>
    <mergeCell ref="AE84:AF84"/>
    <mergeCell ref="AG84:AH84"/>
    <mergeCell ref="K83:R83"/>
    <mergeCell ref="S83:Z83"/>
    <mergeCell ref="AA83:AH83"/>
  </mergeCells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Moura</cp:lastModifiedBy>
  <cp:revision>27</cp:revision>
  <dcterms:modified xsi:type="dcterms:W3CDTF">2024-07-03T20:19:58Z</dcterms:modified>
  <dc:language>en-US</dc:language>
</cp:coreProperties>
</file>