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8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tables/table16.xml" ContentType="application/vnd.openxmlformats-officedocument.spreadsheetml.tab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amanda.costa/Downloads/"/>
    </mc:Choice>
  </mc:AlternateContent>
  <xr:revisionPtr revIDLastSave="0" documentId="13_ncr:1_{71248E15-2EB8-A048-B1FB-9CD6D3AD933C}" xr6:coauthVersionLast="47" xr6:coauthVersionMax="47" xr10:uidLastSave="{00000000-0000-0000-0000-000000000000}"/>
  <bookViews>
    <workbookView xWindow="0" yWindow="500" windowWidth="32240" windowHeight="20500" firstSheet="6" activeTab="12" xr2:uid="{00000000-000D-0000-FFFF-FFFF00000000}"/>
  </bookViews>
  <sheets>
    <sheet name="Contents (Indice)" sheetId="1" r:id="rId1"/>
    <sheet name="Profit or loss (Resultado) - qu" sheetId="2" r:id="rId2"/>
    <sheet name="Profit or loss (Resultado)-accu" sheetId="3" r:id="rId3"/>
    <sheet name="Financial Position (Balanços Pa" sheetId="4" r:id="rId4"/>
    <sheet name="Cash Flow (fluxo de caixa)" sheetId="5" r:id="rId5"/>
    <sheet name="Revenue breakdown (Abetura das " sheetId="6" r:id="rId6"/>
    <sheet name="Expenses breakdown (Abetura das" sheetId="7" r:id="rId7"/>
    <sheet name="Credit operations (Operações de" sheetId="8" r:id="rId8"/>
    <sheet name="Write-offs and Rec (Baixas e Re" sheetId="9" r:id="rId9"/>
    <sheet name="NPLs (Inadimplência)" sheetId="10" r:id="rId10"/>
    <sheet name="Operating figures (Informações " sheetId="11" r:id="rId11"/>
    <sheet name="Managerial indicators (Indicado" sheetId="12" r:id="rId12"/>
    <sheet name="Financing (Empréstimos)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7" roundtripDataSignature="AMtx7miAQ/lRJotYhIoAmeL9KKRhGAUXJA=="/>
    </ext>
  </extLst>
</workbook>
</file>

<file path=xl/calcChain.xml><?xml version="1.0" encoding="utf-8"?>
<calcChain xmlns="http://schemas.openxmlformats.org/spreadsheetml/2006/main">
  <c r="N19" i="9" l="1"/>
  <c r="M19" i="9"/>
  <c r="L19" i="9"/>
  <c r="K19" i="9"/>
  <c r="J19" i="9"/>
  <c r="I19" i="9"/>
  <c r="H19" i="9"/>
  <c r="G19" i="9"/>
  <c r="F19" i="9"/>
  <c r="E19" i="9"/>
  <c r="N15" i="9"/>
  <c r="M15" i="9"/>
  <c r="L15" i="9"/>
  <c r="K15" i="9"/>
  <c r="J15" i="9"/>
  <c r="I15" i="9"/>
  <c r="H15" i="9"/>
  <c r="G15" i="9"/>
  <c r="F15" i="9"/>
  <c r="E15" i="9"/>
  <c r="Q40" i="8"/>
  <c r="C40" i="8"/>
  <c r="T78" i="7"/>
  <c r="T64" i="7"/>
  <c r="D64" i="7"/>
  <c r="T50" i="7"/>
  <c r="D50" i="7"/>
  <c r="T35" i="7"/>
  <c r="D35" i="7"/>
  <c r="T21" i="7"/>
  <c r="T15" i="7"/>
  <c r="T69" i="5"/>
  <c r="T51" i="5"/>
  <c r="T27" i="5"/>
  <c r="T44" i="5" s="1"/>
  <c r="T70" i="5" s="1"/>
  <c r="D27" i="5"/>
  <c r="R60" i="4"/>
  <c r="Q40" i="4"/>
  <c r="D47" i="3"/>
  <c r="D45" i="3"/>
  <c r="D39" i="3"/>
  <c r="AE25" i="3"/>
  <c r="AD25" i="3"/>
  <c r="AC25" i="3"/>
  <c r="AB25" i="3"/>
  <c r="AA25" i="3"/>
  <c r="Z25" i="3"/>
  <c r="Y25" i="3"/>
  <c r="X25" i="3"/>
  <c r="W25" i="3"/>
  <c r="V25" i="3"/>
  <c r="U25" i="3"/>
  <c r="T25" i="3"/>
  <c r="O25" i="3"/>
  <c r="O30" i="3" s="1"/>
  <c r="N25" i="3"/>
  <c r="N30" i="3" s="1"/>
  <c r="M25" i="3"/>
  <c r="M30" i="3" s="1"/>
  <c r="L25" i="3"/>
  <c r="L30" i="3" s="1"/>
  <c r="K25" i="3"/>
  <c r="K30" i="3" s="1"/>
  <c r="J25" i="3"/>
  <c r="J30" i="3" s="1"/>
  <c r="I25" i="3"/>
  <c r="I30" i="3" s="1"/>
  <c r="H25" i="3"/>
  <c r="H30" i="3" s="1"/>
  <c r="G25" i="3"/>
  <c r="G30" i="3" s="1"/>
  <c r="F25" i="3"/>
  <c r="F30" i="3" s="1"/>
  <c r="E25" i="3"/>
  <c r="E30" i="3" s="1"/>
  <c r="D25" i="3"/>
  <c r="D30" i="3" s="1"/>
  <c r="D34" i="3" s="1"/>
  <c r="D41" i="3" s="1"/>
  <c r="D21" i="3"/>
  <c r="D19" i="3"/>
  <c r="H14" i="3"/>
  <c r="D14" i="3"/>
  <c r="T47" i="2"/>
  <c r="D47" i="2"/>
  <c r="T45" i="2"/>
  <c r="D45" i="2"/>
  <c r="X43" i="2"/>
  <c r="T43" i="2"/>
  <c r="D43" i="2"/>
  <c r="AB42" i="2"/>
  <c r="X42" i="2"/>
  <c r="T42" i="2"/>
  <c r="D42" i="2"/>
  <c r="AB41" i="2"/>
  <c r="X41" i="2"/>
  <c r="T41" i="2"/>
  <c r="AB39" i="2"/>
  <c r="X39" i="2"/>
  <c r="T39" i="2"/>
  <c r="AB38" i="2"/>
  <c r="X38" i="2"/>
  <c r="T38" i="2"/>
  <c r="D38" i="2"/>
  <c r="AB37" i="2"/>
  <c r="X37" i="2"/>
  <c r="T37" i="2"/>
  <c r="D37" i="2"/>
  <c r="D39" i="2" s="1"/>
  <c r="D41" i="2" s="1"/>
  <c r="AB34" i="2"/>
  <c r="X34" i="2"/>
  <c r="T34" i="2"/>
  <c r="AB32" i="2"/>
  <c r="X32" i="2"/>
  <c r="AB30" i="2"/>
  <c r="X30" i="2"/>
  <c r="T30" i="2"/>
  <c r="AB29" i="2"/>
  <c r="X29" i="2"/>
  <c r="T29" i="2"/>
  <c r="D29" i="2"/>
  <c r="AB28" i="2"/>
  <c r="X28" i="2"/>
  <c r="T28" i="2"/>
  <c r="D28" i="2"/>
  <c r="AB27" i="2"/>
  <c r="X27" i="2"/>
  <c r="T27" i="2"/>
  <c r="D27" i="2"/>
  <c r="AB26" i="2"/>
  <c r="X26" i="2"/>
  <c r="T26" i="2"/>
  <c r="D26" i="2"/>
  <c r="AE25" i="2"/>
  <c r="AD25" i="2"/>
  <c r="AC25" i="2"/>
  <c r="AB25" i="2" s="1"/>
  <c r="AA25" i="2"/>
  <c r="Z25" i="2"/>
  <c r="Y25" i="2"/>
  <c r="X25" i="2"/>
  <c r="W25" i="2"/>
  <c r="V25" i="2"/>
  <c r="U25" i="2"/>
  <c r="T25" i="2"/>
  <c r="O25" i="2"/>
  <c r="N25" i="2"/>
  <c r="M25" i="2"/>
  <c r="L25" i="2"/>
  <c r="K25" i="2"/>
  <c r="J25" i="2"/>
  <c r="I25" i="2"/>
  <c r="H25" i="2"/>
  <c r="G25" i="2"/>
  <c r="F25" i="2"/>
  <c r="E25" i="2"/>
  <c r="D25" i="2"/>
  <c r="D30" i="2" s="1"/>
  <c r="D34" i="2" s="1"/>
  <c r="AB24" i="2"/>
  <c r="X24" i="2"/>
  <c r="T24" i="2"/>
  <c r="D24" i="2"/>
  <c r="AB21" i="2"/>
  <c r="X21" i="2"/>
  <c r="T21" i="2"/>
  <c r="AB19" i="2"/>
  <c r="X19" i="2"/>
  <c r="T19" i="2"/>
  <c r="AB18" i="2"/>
  <c r="X18" i="2"/>
  <c r="T18" i="2"/>
  <c r="D18" i="2"/>
  <c r="AB17" i="2"/>
  <c r="X17" i="2"/>
  <c r="T17" i="2"/>
  <c r="D17" i="2"/>
  <c r="AB16" i="2"/>
  <c r="X16" i="2"/>
  <c r="T16" i="2"/>
  <c r="D16" i="2"/>
  <c r="D19" i="2" s="1"/>
  <c r="D21" i="2" s="1"/>
  <c r="AB14" i="2"/>
  <c r="X14" i="2"/>
  <c r="T14" i="2"/>
  <c r="AB13" i="2"/>
  <c r="X13" i="2"/>
  <c r="T13" i="2"/>
  <c r="D13" i="2"/>
  <c r="AB12" i="2"/>
  <c r="X12" i="2"/>
  <c r="T12" i="2"/>
  <c r="D12" i="2"/>
  <c r="D14" i="2" s="1"/>
</calcChain>
</file>

<file path=xl/sharedStrings.xml><?xml version="1.0" encoding="utf-8"?>
<sst xmlns="http://schemas.openxmlformats.org/spreadsheetml/2006/main" count="1162" uniqueCount="464">
  <si>
    <t>CONTENTS</t>
  </si>
  <si>
    <t>Nu Holdings Ltd.</t>
  </si>
  <si>
    <t>Investors Relations | Relações com Investidores</t>
  </si>
  <si>
    <t>investors@nubank.com.br</t>
  </si>
  <si>
    <t>CONSOLIDATED FINANCIAL STATEMENTS IN IFRS</t>
  </si>
  <si>
    <t>MANAGERIAL INFORMATION</t>
  </si>
  <si>
    <t>Consolidated Statement of Profit or Loss - Quarter</t>
  </si>
  <si>
    <t>Non-Performing Loans (NPLs)</t>
  </si>
  <si>
    <t>Consolidated Statement of Profit or Loss - Accumulated</t>
  </si>
  <si>
    <t>Operating Figures</t>
  </si>
  <si>
    <t>Consolidated Statement of Financial Position</t>
  </si>
  <si>
    <t>Managerial Indicators</t>
  </si>
  <si>
    <t>Consolidated Statement of Cash Flow</t>
  </si>
  <si>
    <t>Financing</t>
  </si>
  <si>
    <t>Revenue Breakdown</t>
  </si>
  <si>
    <t>Expenses Breakdown</t>
  </si>
  <si>
    <t>Credit Operations</t>
  </si>
  <si>
    <t>Write-offs and Recoveries</t>
  </si>
  <si>
    <t>DEMONSTRAÇÕES FINANCEIRAS CONSOLIDADAS EM IFRS</t>
  </si>
  <si>
    <t>INFORMAÇÕES GERENCIAIS</t>
  </si>
  <si>
    <t>Demonstrações do Resultado Consolidadas - Trimestre</t>
  </si>
  <si>
    <t>Inadimplência</t>
  </si>
  <si>
    <t>Demonstrações do Resultado Consolidadas - Acumulado</t>
  </si>
  <si>
    <t>Informações Operacionais</t>
  </si>
  <si>
    <t>Balanços Patrimoniais Consolidados</t>
  </si>
  <si>
    <t>Indicadores Gerenciais</t>
  </si>
  <si>
    <t>Demonstrações Consolidadas do Fluxo de Caixa</t>
  </si>
  <si>
    <t>Empréstimos</t>
  </si>
  <si>
    <t>Abertura das Receitas</t>
  </si>
  <si>
    <t>Abertura das Despesas</t>
  </si>
  <si>
    <t>Operações de Crédito</t>
  </si>
  <si>
    <t>Baixas e Recuperação das Carteiras</t>
  </si>
  <si>
    <t>Amounts in thousands of US$, except earnings (loss) per share</t>
  </si>
  <si>
    <t>Valores em R$ mil, exceto o resultado por ação</t>
  </si>
  <si>
    <t>Back to Contents</t>
  </si>
  <si>
    <t>Retornar ao Índice</t>
  </si>
  <si>
    <t>3-MONTH PERIOD ENDED</t>
  </si>
  <si>
    <t>PERÍODO DE 3 MESES FINDOS EM</t>
  </si>
  <si>
    <t>31/03/2023</t>
  </si>
  <si>
    <t>US$</t>
  </si>
  <si>
    <t>R$</t>
  </si>
  <si>
    <t>Interest income and gains (losses) on financial instruments</t>
  </si>
  <si>
    <t>Receita de juros e ganhos (perdas) sobre instrumentos financeiros</t>
  </si>
  <si>
    <t>Fee and commission income</t>
  </si>
  <si>
    <t>Receita de tarifas e comissões</t>
  </si>
  <si>
    <t>Total revenue</t>
  </si>
  <si>
    <t>Total das receitas</t>
  </si>
  <si>
    <t>Interest and other financial expenses</t>
  </si>
  <si>
    <t>Juros e outras despesas financeiras</t>
  </si>
  <si>
    <t>Transactional expenses</t>
  </si>
  <si>
    <t>Despesas com transações</t>
  </si>
  <si>
    <t>Credit loss allowance expenses</t>
  </si>
  <si>
    <t>Despesas com provisão para perdas de crédito</t>
  </si>
  <si>
    <t>Total cost of financial and transactional services provided</t>
  </si>
  <si>
    <t>Custo total dos serviços financeiros e transacionais prestados</t>
  </si>
  <si>
    <t>Gross profit</t>
  </si>
  <si>
    <t>Lucro bruto</t>
  </si>
  <si>
    <t>Operating expenses</t>
  </si>
  <si>
    <t>Despesas operacionais</t>
  </si>
  <si>
    <t>Customer support and operations</t>
  </si>
  <si>
    <t>Suporte e operações ao cliente</t>
  </si>
  <si>
    <t>General and administrative expenses (G&amp;A)</t>
  </si>
  <si>
    <t>Despesas gerais e administrativas (G&amp;A)</t>
  </si>
  <si>
    <t xml:space="preserve">           G&amp;A - Contingent share award (CSA) termination</t>
  </si>
  <si>
    <t>-</t>
  </si>
  <si>
    <t xml:space="preserve">       G&amp;A - Rescisão do plano de opções de ações contingentes (CSA)</t>
  </si>
  <si>
    <t xml:space="preserve">           G&amp;A - Other</t>
  </si>
  <si>
    <t xml:space="preserve">       G&amp;A - Outras</t>
  </si>
  <si>
    <t>Marketing expenses</t>
  </si>
  <si>
    <t>Despesa de marketing</t>
  </si>
  <si>
    <t>Other income (expenses)</t>
  </si>
  <si>
    <t>Outras receitas (despesas)</t>
  </si>
  <si>
    <t>Total operating expenses</t>
  </si>
  <si>
    <t>Total das despesas operacionais</t>
  </si>
  <si>
    <t>Results with convertible instruments</t>
  </si>
  <si>
    <t>Custos financeiros - resultados com instrumentos conversíveis</t>
  </si>
  <si>
    <t>Profit or loss before income taxes</t>
  </si>
  <si>
    <t>Resultado antes dos tributos</t>
  </si>
  <si>
    <t>Income taxes</t>
  </si>
  <si>
    <t>Resultado com tributos</t>
  </si>
  <si>
    <t>Current taxes</t>
  </si>
  <si>
    <t>Tributos correntes</t>
  </si>
  <si>
    <t>Deferred taxes</t>
  </si>
  <si>
    <t>Tributos diferidos</t>
  </si>
  <si>
    <t>Total income taxes</t>
  </si>
  <si>
    <t>Total do resultado com tributos</t>
  </si>
  <si>
    <t>Profit (Loss) for the period/year</t>
  </si>
  <si>
    <t>Resultado para o período</t>
  </si>
  <si>
    <t>Profit (Loss) attributable to shareholders of the parent company</t>
  </si>
  <si>
    <t>Resultado atribuído aos controladores</t>
  </si>
  <si>
    <t>Profit (Loss) attributable to non-controlling interests</t>
  </si>
  <si>
    <t>Resultado atribuído aos não controladores (minoritários)</t>
  </si>
  <si>
    <t>Earnings (Loss) per share – Basic</t>
  </si>
  <si>
    <t>Resultado por ação - básico</t>
  </si>
  <si>
    <t>Earnings (Loss) per share – Diluted</t>
  </si>
  <si>
    <t>Resultado por ação - diluído</t>
  </si>
  <si>
    <t>Weighted average number of outstanding shares – Basic (in thousands of shares)</t>
  </si>
  <si>
    <t>Número médio ponderado de ações em circulação - básica (em milhares de ações)</t>
  </si>
  <si>
    <t>Weighted average number of outstanding shares – Diluted (in thousands of shares)</t>
  </si>
  <si>
    <t>Número médio ponderado de ações em circulação - diluída (em milhares de ações)</t>
  </si>
  <si>
    <t xml:space="preserve"> </t>
  </si>
  <si>
    <t>ACCUMULATED</t>
  </si>
  <si>
    <t>ACUMULADO</t>
  </si>
  <si>
    <t>31/12/2022</t>
  </si>
  <si>
    <t>Profit (loss) before income taxes</t>
  </si>
  <si>
    <t>Resultado antes dos tributos sobre o lucro</t>
  </si>
  <si>
    <t>Tributos sobre o lucro</t>
  </si>
  <si>
    <t>Total dos tributos sobre o lucro</t>
  </si>
  <si>
    <t>Lucro (Prejuízo) do período / exercício</t>
  </si>
  <si>
    <t>Lucro (Prejuízo) atribuído aos controladores</t>
  </si>
  <si>
    <t>Lucro (Prejuízo) atribuído aos não controladores (minoritários)</t>
  </si>
  <si>
    <t>Earnings (loss) per share – Basic</t>
  </si>
  <si>
    <t>Earnings (loss) per share – Diluted</t>
  </si>
  <si>
    <t>Amounts in thousands of US$</t>
  </si>
  <si>
    <t>Valores em R$ mil</t>
  </si>
  <si>
    <t>31/3/2023</t>
  </si>
  <si>
    <t>Assets</t>
  </si>
  <si>
    <t>Ativo</t>
  </si>
  <si>
    <t>Cash and cash equivalents</t>
  </si>
  <si>
    <t>Caixa e equivalentes de caixa</t>
  </si>
  <si>
    <t>Financial assets at fair value through profit or loss</t>
  </si>
  <si>
    <t>Ativos financeiros ao valor justo por meio do resultado</t>
  </si>
  <si>
    <t>Securities</t>
  </si>
  <si>
    <t>Títulos e valores mobiliários</t>
  </si>
  <si>
    <t>Derivative financial instruments</t>
  </si>
  <si>
    <t>Instrumentos financeiros derivativos</t>
  </si>
  <si>
    <t>Collateral for credit card operations</t>
  </si>
  <si>
    <t>Garantias para operações de cartão de crédito</t>
  </si>
  <si>
    <t>Financial assets at fair value through other comprehensive income</t>
  </si>
  <si>
    <t>Ativos financeiros a valor justo através de outros resultados abrangentes</t>
  </si>
  <si>
    <t>Financial assets at amortized cost</t>
  </si>
  <si>
    <t>Ativos financeiros ao custo amortizado</t>
  </si>
  <si>
    <t>Credit card receivables</t>
  </si>
  <si>
    <t>Recebíveis de cartões de crédito</t>
  </si>
  <si>
    <t>Loans to customers</t>
  </si>
  <si>
    <t>Empréstimos para clientes</t>
  </si>
  <si>
    <t>Compulsory and other deposits at central banks</t>
  </si>
  <si>
    <t>Depósitos compulsórios e outros em bancos centrais</t>
  </si>
  <si>
    <t>Interbank transactions</t>
  </si>
  <si>
    <t>Transações interbancárias</t>
  </si>
  <si>
    <t>Other receivables</t>
  </si>
  <si>
    <t>Outros recebíveis</t>
  </si>
  <si>
    <t>Other financial assets</t>
  </si>
  <si>
    <t>Outros ativos financeiros ao custo amortizado</t>
  </si>
  <si>
    <t>Other assets</t>
  </si>
  <si>
    <t>Outros ativos</t>
  </si>
  <si>
    <t>Deferred tax assets</t>
  </si>
  <si>
    <t>Ativos fiscais diferidos</t>
  </si>
  <si>
    <t>Right-of-use assets</t>
  </si>
  <si>
    <t>Ativos de direito de uso</t>
  </si>
  <si>
    <t>Property, plant and equipment</t>
  </si>
  <si>
    <t>Imobilizado</t>
  </si>
  <si>
    <t>Intangible assets</t>
  </si>
  <si>
    <t>Ativo intangível</t>
  </si>
  <si>
    <t>Goodwill</t>
  </si>
  <si>
    <t>Ágio</t>
  </si>
  <si>
    <t>Total assets</t>
  </si>
  <si>
    <t>Total do ativo</t>
  </si>
  <si>
    <t>Liabilities</t>
  </si>
  <si>
    <t>Passivo</t>
  </si>
  <si>
    <t>Financial liabilities at fair value through profit or loss</t>
  </si>
  <si>
    <t>Passivos financeiros ao valo justo por meio do resultado</t>
  </si>
  <si>
    <t>Instruments eligible as capital</t>
  </si>
  <si>
    <t>Instrumentos elegíveis a capital</t>
  </si>
  <si>
    <t>Repurchase agreements</t>
  </si>
  <si>
    <t>Compromisso de recompra</t>
  </si>
  <si>
    <t>Financial liabilities at amortized cost</t>
  </si>
  <si>
    <t>Passivos financeiros ao custo amortizado</t>
  </si>
  <si>
    <t>Deposits</t>
  </si>
  <si>
    <t>Depósitos</t>
  </si>
  <si>
    <t>Payables to network</t>
  </si>
  <si>
    <t>Valores a repassar à rede</t>
  </si>
  <si>
    <t>Borrowings and financing</t>
  </si>
  <si>
    <t>Empréstimos e financiamentos</t>
  </si>
  <si>
    <t>Securitized borrowings</t>
  </si>
  <si>
    <t>Empréstimos securitizados</t>
  </si>
  <si>
    <t>Senior preferred shares</t>
  </si>
  <si>
    <t>Ações preferenciais seniores</t>
  </si>
  <si>
    <t>Salaries, allowances and social security contributions</t>
  </si>
  <si>
    <t>Salários, abonos e encargos sociais</t>
  </si>
  <si>
    <t>Tax liabilities</t>
  </si>
  <si>
    <t>Obrigações fiscais</t>
  </si>
  <si>
    <t>Lease liabilities</t>
  </si>
  <si>
    <t>Passivo de arrendamentos</t>
  </si>
  <si>
    <t>Provision for lawsuits and administrative proceedings</t>
  </si>
  <si>
    <t>Provisão para processos judiciais e administrativos</t>
  </si>
  <si>
    <t>Deferred income</t>
  </si>
  <si>
    <t>Receita diferida</t>
  </si>
  <si>
    <t>Deferred tax liabilities</t>
  </si>
  <si>
    <t>Passivo fiscal diferido</t>
  </si>
  <si>
    <t>Other liabilities</t>
  </si>
  <si>
    <t>Outros passivos</t>
  </si>
  <si>
    <t>Total liabilities</t>
  </si>
  <si>
    <t>Total do passivo</t>
  </si>
  <si>
    <t>Equity</t>
  </si>
  <si>
    <t>Patrimônio líquido</t>
  </si>
  <si>
    <t>Share capital</t>
  </si>
  <si>
    <t>Capital social</t>
  </si>
  <si>
    <t>Share premium reserve</t>
  </si>
  <si>
    <t>Reserva de prêmio na subscrição de ações</t>
  </si>
  <si>
    <t>Accumulated gain (losses)</t>
  </si>
  <si>
    <t>Prejuízos acumulados</t>
  </si>
  <si>
    <t>Other comprehensive income (loss)</t>
  </si>
  <si>
    <t>Outros resultados abrangentes</t>
  </si>
  <si>
    <t>Equity attributable to shareholders of the parent company</t>
  </si>
  <si>
    <t>Total do patrimônio líquido de controladores</t>
  </si>
  <si>
    <t>Equity attributable to non-controlling interests</t>
  </si>
  <si>
    <t>Patrimônio líquido de não controladores</t>
  </si>
  <si>
    <t>Total equity</t>
  </si>
  <si>
    <t>Total do patrimônio líquido</t>
  </si>
  <si>
    <t>Total liabilities and equity</t>
  </si>
  <si>
    <t>Total do passivo e patrimônio líquido</t>
  </si>
  <si>
    <t>Cash flows from operating activities</t>
  </si>
  <si>
    <t>Fluxos de caixa das atividades operacionais</t>
  </si>
  <si>
    <t>Reconciliation of profit (loss) to net cash flows from operating activities:</t>
  </si>
  <si>
    <t>Reconciliação do lucro (prejuízo) com os fluxos de caixa líquidos das atividades operacionais:</t>
  </si>
  <si>
    <t>Lucro (Prejuízo) do período/exercício</t>
  </si>
  <si>
    <t>Adjustments:</t>
  </si>
  <si>
    <t>Ajustes:</t>
  </si>
  <si>
    <t>Depreciation and amortization</t>
  </si>
  <si>
    <t>Depreciação e amortização</t>
  </si>
  <si>
    <t>Deferred income taxes</t>
  </si>
  <si>
    <t>Customer program</t>
  </si>
  <si>
    <t>Programa de clientes</t>
  </si>
  <si>
    <t>Unrealized losses (gains) on other investments</t>
  </si>
  <si>
    <t>Ganhos (perdas) sobre outros investimentos</t>
  </si>
  <si>
    <t>Unrealized losses (gains) on financial instruments</t>
  </si>
  <si>
    <t>Ganhos (perdas) sobre instrumentos financeiros</t>
  </si>
  <si>
    <t>Interest accrued</t>
  </si>
  <si>
    <t>Juros incorridos</t>
  </si>
  <si>
    <t>Share-based payments - Contingency share award (CSA) - termination</t>
  </si>
  <si>
    <t>Pagamento baseado em ações - rescisão do prêmio de ação contingente</t>
  </si>
  <si>
    <t>Share-based payments granted</t>
  </si>
  <si>
    <t>Pagamento baseado em ações concedido</t>
  </si>
  <si>
    <t>Others</t>
  </si>
  <si>
    <t>Outros</t>
  </si>
  <si>
    <t>Changes in operating assets and liabilities:</t>
  </si>
  <si>
    <t>Variação de ativos e passivos operacionais:</t>
  </si>
  <si>
    <t>Compulsory deposits and others at central banks</t>
  </si>
  <si>
    <t>Depósitos compulsórios em bancos centrais</t>
  </si>
  <si>
    <t>Recebíveis de cartão de crédito</t>
  </si>
  <si>
    <t>Other credit operations</t>
  </si>
  <si>
    <t>Outras operações de crédito</t>
  </si>
  <si>
    <t>Interest paid</t>
  </si>
  <si>
    <t>Juros pagos</t>
  </si>
  <si>
    <t>Income tax paid</t>
  </si>
  <si>
    <t>Tributos sobre o lucro pagos</t>
  </si>
  <si>
    <t>Interest received</t>
  </si>
  <si>
    <t>Juros recebidos</t>
  </si>
  <si>
    <t>Cash flows (used in) generated from operating activities</t>
  </si>
  <si>
    <t>Fluxos de caixa gerado (aplicado) nas atividades operacionais</t>
  </si>
  <si>
    <t>Cash flows from investing activities</t>
  </si>
  <si>
    <t>Fluxos de caixa das atividades de investimento</t>
  </si>
  <si>
    <t>Acquisition of property, plant and equipment</t>
  </si>
  <si>
    <t>Aquisição de ativo imobilizado</t>
  </si>
  <si>
    <t>Acquisition of intangible assets</t>
  </si>
  <si>
    <t>Aquisição de ativo intangível</t>
  </si>
  <si>
    <t>Acquisition of subsidiary, net of cash acquired</t>
  </si>
  <si>
    <t>Aquisição de controlada, líquida do caixa adquirido</t>
  </si>
  <si>
    <t>Acquisition of securities - equity instruments</t>
  </si>
  <si>
    <t>Aquisição de títulos e valores mobiliários - ações</t>
  </si>
  <si>
    <t>Cash flow (used in) generated from investing activities</t>
  </si>
  <si>
    <t>Fluxo de caixa gerado (aplicado) nas atividades de investimento</t>
  </si>
  <si>
    <t>Cash flows from financing activities</t>
  </si>
  <si>
    <t>Fluxos de caixa das atividades de financiamento</t>
  </si>
  <si>
    <t>Proceeds from senior preferred shares</t>
  </si>
  <si>
    <t>Recursos provenientes de ações preferenciais seniores</t>
  </si>
  <si>
    <t>Issuance of preferred shares</t>
  </si>
  <si>
    <t>Emissão de ações preferenciais</t>
  </si>
  <si>
    <t>Issuance of shares under IPO</t>
  </si>
  <si>
    <t>Emissão de ações sob o Programa de Clientes e IPO</t>
  </si>
  <si>
    <t>Transactions costs from IPO</t>
  </si>
  <si>
    <t>Custo das transações do IPO</t>
  </si>
  <si>
    <t>Issuance of shares for over-allotment in IPO</t>
  </si>
  <si>
    <t>Emissão de ações para lote suplementar</t>
  </si>
  <si>
    <t>Transactions costs for over-allotment in IPO</t>
  </si>
  <si>
    <t>Custos de transação do lote suplementar</t>
  </si>
  <si>
    <t>Proceeds from securitized borrowings</t>
  </si>
  <si>
    <t>Recursos provenientes de empréstimos securitizados</t>
  </si>
  <si>
    <t>Payments of securitized borrowings</t>
  </si>
  <si>
    <t>Pagamentos de empréstimos securitizados</t>
  </si>
  <si>
    <t>Proceeds from borrowings and financing</t>
  </si>
  <si>
    <t>Recursos provenientes de empréstimos e financiamentos</t>
  </si>
  <si>
    <t>Payments of borrowings and financing</t>
  </si>
  <si>
    <t>Pagamentos de empréstimos e financiamentos</t>
  </si>
  <si>
    <t>Proceeds from debt instruments eligible as capital</t>
  </si>
  <si>
    <t>Recursos provenientes de instrumentos de dívida elegíveis a capital</t>
  </si>
  <si>
    <t>Lease payments</t>
  </si>
  <si>
    <t>Pagamentos de arrendamento</t>
  </si>
  <si>
    <t>Exercise of stock options</t>
  </si>
  <si>
    <t>Exercício de opções de ações</t>
  </si>
  <si>
    <t>Shares repurchased</t>
  </si>
  <si>
    <t>Ações recompradas</t>
  </si>
  <si>
    <t>Shares withheld for employee’s taxes</t>
  </si>
  <si>
    <t>Ações retidas para impostos de funcionários</t>
  </si>
  <si>
    <t>Cash flows (used in) generated from financing activities</t>
  </si>
  <si>
    <t>Fluxo de caixa gerado (aplicado) nas atividades de financiamento</t>
  </si>
  <si>
    <t>Change in cash and cash equivalents</t>
  </si>
  <si>
    <t>Variação de caixa e equivalentes de caixa</t>
  </si>
  <si>
    <t>Cash and cash equivalents - beginning of the period/year</t>
  </si>
  <si>
    <t>Caixa e equivalentes de caixa - início do período/exercício</t>
  </si>
  <si>
    <t>Foreign exchange rate changes on cash and cash equivalents</t>
  </si>
  <si>
    <t>Variação cambial sobre caixa e equivalentes de caixa</t>
  </si>
  <si>
    <t>Cash and cash equivalents - end of the period/year</t>
  </si>
  <si>
    <t>Caixa e equivalentes de caixa - fim do período/exercício</t>
  </si>
  <si>
    <t>Increase (decrease) in cash and cash equivalents</t>
  </si>
  <si>
    <t>Aumento do caixa e equivalentes de caixa</t>
  </si>
  <si>
    <t>Interest income – credit card</t>
  </si>
  <si>
    <t>Receita de juros – cartão de crédito</t>
  </si>
  <si>
    <t>Interest income - lending</t>
  </si>
  <si>
    <t>Receita de juros – empréstimos</t>
  </si>
  <si>
    <t>Interest income – other assets at amortized cost</t>
  </si>
  <si>
    <t>Receita de juros – outros ativos ao custo amortizado</t>
  </si>
  <si>
    <t>Interest income – other receivables</t>
  </si>
  <si>
    <t>Receita de juros - outros recebíveis</t>
  </si>
  <si>
    <t>Interest income and gains (losses) on financial instruments at fair value</t>
  </si>
  <si>
    <t>Ganhos (perdas) sobre instrumentos financeiros ao valor justo</t>
  </si>
  <si>
    <t>Financial assets at fair value</t>
  </si>
  <si>
    <t>Ativos financeiros ao valor justo</t>
  </si>
  <si>
    <t>Other</t>
  </si>
  <si>
    <t>Total interest income and gains (losses) on financial instruments</t>
  </si>
  <si>
    <t>Total de receita de juros e ganhos (perdas) sobre instrumentos financeiros</t>
  </si>
  <si>
    <t>Interchange fees</t>
  </si>
  <si>
    <t>Tarifas de intercâmbio</t>
  </si>
  <si>
    <t>Recharge fees</t>
  </si>
  <si>
    <t>Tarifas de recarga</t>
  </si>
  <si>
    <t>Rewards revenue</t>
  </si>
  <si>
    <t>Receita com Rewards</t>
  </si>
  <si>
    <t>Late fees</t>
  </si>
  <si>
    <t>Tarifas de atraso</t>
  </si>
  <si>
    <t>Other fee and commission income</t>
  </si>
  <si>
    <t>Outras receitas de tarifa e comissão</t>
  </si>
  <si>
    <t>Customer Program ("NuSócios")</t>
  </si>
  <si>
    <t>Programa de Clientes ("NuSócios")</t>
  </si>
  <si>
    <t>Total fee and commission income</t>
  </si>
  <si>
    <t>Total de receita de tarifas e comissões</t>
  </si>
  <si>
    <t>Interest expense on deposits</t>
  </si>
  <si>
    <t>Despesa de juros sobre depósitos</t>
  </si>
  <si>
    <t>Other interest and similar expenses</t>
  </si>
  <si>
    <t>Outros juros e despesas similares</t>
  </si>
  <si>
    <t>Total interest and other financial expenses</t>
  </si>
  <si>
    <t>Bank slip costs</t>
  </si>
  <si>
    <t>Custos de boletos bancários</t>
  </si>
  <si>
    <t>Rewards expenses</t>
  </si>
  <si>
    <t>Despesas com Rewards</t>
  </si>
  <si>
    <t>Credit and debit card network costs</t>
  </si>
  <si>
    <t>Custos da rede de cartão de crédito e débito</t>
  </si>
  <si>
    <t>Other transactional expenses</t>
  </si>
  <si>
    <t>Outras despesas transacionais</t>
  </si>
  <si>
    <t>Total transactional expenses</t>
  </si>
  <si>
    <t>Total de despesas com transações</t>
  </si>
  <si>
    <t>Suporte ao cliente e operações</t>
  </si>
  <si>
    <t>Infrastructure and data processing costs</t>
  </si>
  <si>
    <t>Custos de infraestrutura e processamento de dados</t>
  </si>
  <si>
    <t>Credit analysis and collection costs</t>
  </si>
  <si>
    <t>Análise de crédito e custos de cobrança</t>
  </si>
  <si>
    <t>Customer services</t>
  </si>
  <si>
    <t>Atendimento ao cliente</t>
  </si>
  <si>
    <t>Salaries and associated benefits</t>
  </si>
  <si>
    <t>Salários e benefícios associados</t>
  </si>
  <si>
    <t>Credit and debit card issuance costs</t>
  </si>
  <si>
    <t>Custos de emissão de cartão de crédito e débito</t>
  </si>
  <si>
    <t>Share-based compensation</t>
  </si>
  <si>
    <t>Pagamento baseado em ações</t>
  </si>
  <si>
    <t>Specialized services expenses</t>
  </si>
  <si>
    <t>Despesas com contratação de serviços especializados</t>
  </si>
  <si>
    <t>Other personnel costs</t>
  </si>
  <si>
    <t>Outros custos com pessoal</t>
  </si>
  <si>
    <t>Total</t>
  </si>
  <si>
    <t>General and administrative expenses</t>
  </si>
  <si>
    <t>Despesas gerais e administrativas</t>
  </si>
  <si>
    <t>Share-based compensation - contingent share award termination (note 10b)) (i)</t>
  </si>
  <si>
    <t>Rescisão do plano de opções de ações contingentes (CSA)</t>
  </si>
  <si>
    <t>Despesas de marketing</t>
  </si>
  <si>
    <t>Other income/expenses</t>
  </si>
  <si>
    <t>Outras receitas/ despesas</t>
  </si>
  <si>
    <t>Receivables - current</t>
  </si>
  <si>
    <t>Recebíveis - corrente</t>
  </si>
  <si>
    <t>Receivables - installments</t>
  </si>
  <si>
    <t>Recebíveis - parcelados</t>
  </si>
  <si>
    <t>Receivables - revolving</t>
  </si>
  <si>
    <t>Recebíveis - rotativo</t>
  </si>
  <si>
    <t>Total receivables</t>
  </si>
  <si>
    <t>Total dos recebíveis</t>
  </si>
  <si>
    <t xml:space="preserve">Fair value adjustment - portfolio hedge </t>
  </si>
  <si>
    <t>Ajuste a valor de mercado - hedge de portfólio</t>
  </si>
  <si>
    <t xml:space="preserve">Total </t>
  </si>
  <si>
    <t>Credit card ECL allowance</t>
  </si>
  <si>
    <t>Provisão para perdas de crédito esperadas de cartões de crédito</t>
  </si>
  <si>
    <t xml:space="preserve">     Presented as deduction of receivables</t>
  </si>
  <si>
    <t>Apresentada como dedução dos recebíveis</t>
  </si>
  <si>
    <t xml:space="preserve">     Presented as "Other liabilities"</t>
  </si>
  <si>
    <t>Apresentada como "Outros passivos"</t>
  </si>
  <si>
    <t>Total credit card ECL allowance</t>
  </si>
  <si>
    <t>Total da provisão para perdas de crédito esperadas de cartões de crédito</t>
  </si>
  <si>
    <t>Receivables, net</t>
  </si>
  <si>
    <t>Valor líquido dos recebíveis</t>
  </si>
  <si>
    <t>Total receivables presented as assets</t>
  </si>
  <si>
    <t>Total dos recebíveis apresentados como ativo</t>
  </si>
  <si>
    <t>Lending receivables</t>
  </si>
  <si>
    <t>Recebíves de empréstimos pessoais</t>
  </si>
  <si>
    <t>Lending to individuals</t>
  </si>
  <si>
    <t>Empréstimos a pessoas físicas</t>
  </si>
  <si>
    <t>Loan ECL allowance</t>
  </si>
  <si>
    <t>ECL - empréstimos</t>
  </si>
  <si>
    <t>Total de recebíveis</t>
  </si>
  <si>
    <t>Fair value adjustment - portfolio hedge</t>
  </si>
  <si>
    <t>Valores em US$ mil</t>
  </si>
  <si>
    <t>Credit card portfolio</t>
  </si>
  <si>
    <t>Carteira de cartão de crédito</t>
  </si>
  <si>
    <t>Lending portfolio</t>
  </si>
  <si>
    <t>Carteira de empréstimos pessoais</t>
  </si>
  <si>
    <t>Total write-offs</t>
  </si>
  <si>
    <t>Total de baixas</t>
  </si>
  <si>
    <t>Total Recoveries</t>
  </si>
  <si>
    <t>Total de recuperações</t>
  </si>
  <si>
    <t>The information included in this spreadsheet is acumulated as of date.</t>
  </si>
  <si>
    <t>As informações incluídas nesta planilha é acumulado para a data base.</t>
  </si>
  <si>
    <t>%</t>
  </si>
  <si>
    <t>Consumer Finance Portfolio</t>
  </si>
  <si>
    <t>Carteira Crédito ao Consumidor</t>
  </si>
  <si>
    <t>15-90 days NPL</t>
  </si>
  <si>
    <t>15 a 90 dias</t>
  </si>
  <si>
    <t>90+ NPL</t>
  </si>
  <si>
    <t>90+dias</t>
  </si>
  <si>
    <r>
      <rPr>
        <b/>
        <sz val="9"/>
        <color rgb="FF820AD1"/>
        <rFont val="Arial"/>
      </rPr>
      <t xml:space="preserve">Consumer Finance Portfolio
</t>
    </r>
    <r>
      <rPr>
        <b/>
        <i/>
        <sz val="7"/>
        <color rgb="FF820AD1"/>
        <rFont val="Arial"/>
      </rPr>
      <t>(Constant product mix Q4'19)</t>
    </r>
  </si>
  <si>
    <r>
      <rPr>
        <b/>
        <sz val="9"/>
        <color rgb="FF820AD1"/>
        <rFont val="Arial"/>
      </rPr>
      <t xml:space="preserve">Carteira Crédito ao Consumidor
</t>
    </r>
    <r>
      <rPr>
        <b/>
        <i/>
        <sz val="7"/>
        <color rgb="FF820AD1"/>
        <rFont val="Arial"/>
      </rPr>
      <t>(Mix constante de produtos desde 4T19)</t>
    </r>
  </si>
  <si>
    <t>Includes information of Brazilian operation only</t>
  </si>
  <si>
    <t>Inclui informações da operação brasileira apenas</t>
  </si>
  <si>
    <t>Amounts in billion of US$, unless otherwise noted</t>
  </si>
  <si>
    <t>Valores em US$ bilhões, exceto se mencionado de outra forma</t>
  </si>
  <si>
    <t>Number of customers (# MM)</t>
  </si>
  <si>
    <t>Brazil | Brasil</t>
  </si>
  <si>
    <t>México</t>
  </si>
  <si>
    <t>Colômbia</t>
  </si>
  <si>
    <t xml:space="preserve">Number of active customers | Quantidade de clientes ativos (# MM) </t>
  </si>
  <si>
    <t>NuAccount | NuConta</t>
  </si>
  <si>
    <t>Credit Card | Cartão de crédito</t>
  </si>
  <si>
    <t>Personal Loans | Empréstimos pessoais</t>
  </si>
  <si>
    <t>Life Insurance policies | Contratos de seguro de vida</t>
  </si>
  <si>
    <t>NuInvest customers | Clientes da NuInvest</t>
  </si>
  <si>
    <t>NuCripto</t>
  </si>
  <si>
    <t>SME Accounts | Contas PJ</t>
  </si>
  <si>
    <t>Payment volume | Volume de pagamentos (US$ Bn)</t>
  </si>
  <si>
    <t>Total PV</t>
  </si>
  <si>
    <t>Credit Card | Cartão de Credito</t>
  </si>
  <si>
    <t>Prepaid Card | Cartão Pré-pago</t>
  </si>
  <si>
    <t>Number of employees | Quantidade de colaboradores (# '000)</t>
  </si>
  <si>
    <t>Average Revenue per Active Customer (ARPAC) |
Receita Média por Cliente Ativo - US$</t>
  </si>
  <si>
    <t>Cost to Serve per Active Customer |
Custo de Serviço por Cliente Ativo - US$</t>
  </si>
  <si>
    <t>Interest Earning Portfolio (IEP) | 
Portfólio Sujeito a Ganho de Juros (IEP)</t>
  </si>
  <si>
    <t>Brazilian Credit portfolio breakdown | Abertura dos recebíveis de crédito do Brasil - US$ Billion*</t>
  </si>
  <si>
    <t>Current | À vista</t>
  </si>
  <si>
    <t>Installments without interest | Parcelados sem juros</t>
  </si>
  <si>
    <t>Installments with interest | Parcelados com juros</t>
  </si>
  <si>
    <t>Revolving | Rotativo</t>
  </si>
  <si>
    <t>*Includes information of Brazilian operation only</t>
  </si>
  <si>
    <t>*Inclui informações da operação brasileira apenas</t>
  </si>
  <si>
    <t>Amounts in thousands of US$, unless otherwise noted</t>
  </si>
  <si>
    <t>Valores em US$ mil, exceto se mencionado de outra forma</t>
  </si>
  <si>
    <t>Borrowings and financing | Empréstimos</t>
  </si>
  <si>
    <t>Sênior preferred shares | Ações preferenciais sênior</t>
  </si>
  <si>
    <t>Instruments eligible as capital | Instrumentos elegíveis a capital</t>
  </si>
  <si>
    <t>Total raised funds | Total de captações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</si>
</sst>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dd/mm/yyyy"/>
    <numFmt numFmtId="165" formatCode="d/m/yyyy"/>
    <numFmt numFmtId="166" formatCode="_-* #,##0_-;\-* #,##0_-;_-* &quot;-&quot;_-;_-@"/>
    <numFmt numFmtId="167" formatCode="_(* #,##0.00000_);_(* \(#,##0.00000\);_(* &quot;-&quot;_);_(@_)"/>
    <numFmt numFmtId="168" formatCode="_(* #,##0.0000_);_(* \(#,##0.0000\);_(* &quot;-&quot;_);_(@_)"/>
    <numFmt numFmtId="169" formatCode="_(* #,##0.000000_);_(* \(#,##0.000000\);_(* &quot;-&quot;_);_(@_)"/>
    <numFmt numFmtId="171" formatCode="_(* #,##0_);_(* \(#,##0\);_(* &quot;-&quot;??_);_(@_)"/>
    <numFmt numFmtId="172" formatCode="#,##0.00;\(#,##0.00\)"/>
    <numFmt numFmtId="173" formatCode="#,##0;\(#,##0\)"/>
    <numFmt numFmtId="174" formatCode="#,##0.0;\(#,##0.0\)"/>
    <numFmt numFmtId="175" formatCode="_(* #,##0_);_(* \(#,##0\);_(* &quot;-&quot;_);_(@_)"/>
    <numFmt numFmtId="176" formatCode="_-* #,##0_-;\-* #,##0_-;_-* &quot;-&quot;??_-;_-@"/>
    <numFmt numFmtId="177" formatCode="0.0%"/>
    <numFmt numFmtId="178" formatCode="[$R$ -416]#,##0.00"/>
    <numFmt numFmtId="179" formatCode="_(* #,##0.0_);_(* \(#,##0.0\);_(* &quot;-&quot;_);_(@_)"/>
  </numFmts>
  <fonts count="43" x14ac:knownFonts="1">
    <font>
      <sz val="10"/>
      <color rgb="FF000000"/>
      <name val="Arial"/>
      <scheme val="minor"/>
    </font>
    <font>
      <sz val="10"/>
      <color rgb="FFFFFFFF"/>
      <name val="Helvetica Neue"/>
    </font>
    <font>
      <sz val="10"/>
      <color theme="1"/>
      <name val="Helvetica Neue"/>
    </font>
    <font>
      <sz val="10"/>
      <color rgb="FF000000"/>
      <name val="Arial"/>
    </font>
    <font>
      <b/>
      <sz val="10"/>
      <color rgb="FF000000"/>
      <name val="Helvetica Neue"/>
    </font>
    <font>
      <sz val="10"/>
      <color rgb="FF000000"/>
      <name val="Helvetica Neue"/>
    </font>
    <font>
      <b/>
      <sz val="10"/>
      <color rgb="FFFFFFFF"/>
      <name val="Helvetica Neue"/>
    </font>
    <font>
      <sz val="10"/>
      <name val="Arial"/>
    </font>
    <font>
      <u/>
      <sz val="10"/>
      <color theme="10"/>
      <name val="Arial"/>
    </font>
    <font>
      <sz val="10"/>
      <color rgb="FFFF0000"/>
      <name val="Helvetica Neue"/>
    </font>
    <font>
      <u/>
      <sz val="10"/>
      <color rgb="FF0000FF"/>
      <name val="Helvetica Neue"/>
    </font>
    <font>
      <u/>
      <sz val="10"/>
      <color rgb="FF1155CC"/>
      <name val="Arial"/>
    </font>
    <font>
      <b/>
      <sz val="9"/>
      <color rgb="FFFF0000"/>
      <name val="Helvetica Neue"/>
    </font>
    <font>
      <b/>
      <sz val="9"/>
      <color rgb="FF00FF00"/>
      <name val="Helvetica Neue"/>
    </font>
    <font>
      <sz val="9"/>
      <color theme="1"/>
      <name val="Helvetica Neue"/>
    </font>
    <font>
      <sz val="9"/>
      <color rgb="FF4A86E8"/>
      <name val="Helvetica Neue"/>
    </font>
    <font>
      <b/>
      <sz val="9"/>
      <color rgb="FFFFFFFF"/>
      <name val="Helvetica Neue"/>
    </font>
    <font>
      <sz val="9"/>
      <color rgb="FFFFFFFF"/>
      <name val="Helvetica Neue"/>
    </font>
    <font>
      <u/>
      <sz val="9"/>
      <color rgb="FFFFFFFF"/>
      <name val="Helvetica Neue"/>
    </font>
    <font>
      <b/>
      <sz val="9"/>
      <color rgb="FF000000"/>
      <name val="Helvetica Neue"/>
    </font>
    <font>
      <sz val="9"/>
      <color rgb="FF000000"/>
      <name val="Helvetica Neue"/>
    </font>
    <font>
      <b/>
      <sz val="9"/>
      <color theme="1"/>
      <name val="Helvetica Neue"/>
    </font>
    <font>
      <i/>
      <sz val="9"/>
      <color rgb="FF000000"/>
      <name val="Helvetica Neue"/>
    </font>
    <font>
      <i/>
      <sz val="9"/>
      <color theme="1"/>
      <name val="Helvetica Neue"/>
    </font>
    <font>
      <b/>
      <sz val="9"/>
      <color theme="1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EFEFEF"/>
      <name val="Helvetica Neue"/>
    </font>
    <font>
      <b/>
      <sz val="9"/>
      <color rgb="FFFF0000"/>
      <name val="Arial"/>
    </font>
    <font>
      <b/>
      <sz val="9"/>
      <color rgb="FF00FF00"/>
      <name val="Arial"/>
    </font>
    <font>
      <sz val="9"/>
      <color theme="1"/>
      <name val="Arial"/>
    </font>
    <font>
      <sz val="9"/>
      <color rgb="FF4A86E8"/>
      <name val="Arial"/>
    </font>
    <font>
      <b/>
      <sz val="9"/>
      <color rgb="FFFFFFFF"/>
      <name val="Arial"/>
    </font>
    <font>
      <sz val="9"/>
      <color rgb="FFFFFFFF"/>
      <name val="Arial"/>
    </font>
    <font>
      <u/>
      <sz val="9"/>
      <color rgb="FFFFFFFF"/>
      <name val="Arial"/>
    </font>
    <font>
      <sz val="9"/>
      <color rgb="FFEFEFEF"/>
      <name val="Arial"/>
    </font>
    <font>
      <b/>
      <i/>
      <sz val="9"/>
      <color rgb="FF000000"/>
      <name val="Arial"/>
    </font>
    <font>
      <i/>
      <sz val="9"/>
      <color rgb="FF000000"/>
      <name val="Arial"/>
    </font>
    <font>
      <u/>
      <sz val="9"/>
      <color rgb="FFFFFFFF"/>
      <name val="Arial"/>
    </font>
    <font>
      <i/>
      <sz val="9"/>
      <color theme="1"/>
      <name val="Arial"/>
    </font>
    <font>
      <sz val="9"/>
      <color rgb="FFFF0000"/>
      <name val="Arial"/>
    </font>
    <font>
      <b/>
      <sz val="9"/>
      <color rgb="FF820AD1"/>
      <name val="Arial"/>
    </font>
    <font>
      <b/>
      <i/>
      <sz val="7"/>
      <color rgb="FF820AD1"/>
      <name val="Arial"/>
    </font>
  </fonts>
  <fills count="7">
    <fill>
      <patternFill patternType="none"/>
    </fill>
    <fill>
      <patternFill patternType="gray125"/>
    </fill>
    <fill>
      <patternFill patternType="solid">
        <fgColor rgb="FF820AD1"/>
        <bgColor rgb="FF820AD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8E7FD"/>
        <bgColor rgb="FFE8E7FD"/>
      </patternFill>
    </fill>
    <fill>
      <patternFill patternType="solid">
        <fgColor rgb="FFE8E7FC"/>
        <bgColor rgb="FFE8E7FC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0" fontId="12" fillId="3" borderId="4" xfId="0" applyFont="1" applyFill="1" applyBorder="1"/>
    <xf numFmtId="0" fontId="14" fillId="3" borderId="4" xfId="0" applyFont="1" applyFill="1" applyBorder="1"/>
    <xf numFmtId="0" fontId="12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6" fillId="2" borderId="4" xfId="0" applyFont="1" applyFill="1" applyBorder="1" applyAlignment="1">
      <alignment vertical="center" wrapText="1"/>
    </xf>
    <xf numFmtId="0" fontId="16" fillId="2" borderId="4" xfId="0" applyFont="1" applyFill="1" applyBorder="1" applyAlignment="1">
      <alignment horizontal="center"/>
    </xf>
    <xf numFmtId="0" fontId="17" fillId="2" borderId="4" xfId="0" applyFont="1" applyFill="1" applyBorder="1" applyAlignment="1">
      <alignment vertical="center" wrapText="1"/>
    </xf>
    <xf numFmtId="0" fontId="18" fillId="2" borderId="4" xfId="0" applyFont="1" applyFill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20" fillId="3" borderId="4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1" fillId="0" borderId="5" xfId="0" applyFont="1" applyBorder="1" applyAlignment="1">
      <alignment horizontal="right"/>
    </xf>
    <xf numFmtId="164" fontId="21" fillId="0" borderId="5" xfId="0" applyNumberFormat="1" applyFont="1" applyBorder="1" applyAlignment="1">
      <alignment horizontal="right"/>
    </xf>
    <xf numFmtId="165" fontId="21" fillId="0" borderId="5" xfId="0" applyNumberFormat="1" applyFont="1" applyBorder="1" applyAlignment="1">
      <alignment horizontal="center"/>
    </xf>
    <xf numFmtId="164" fontId="21" fillId="0" borderId="5" xfId="0" applyNumberFormat="1" applyFont="1" applyBorder="1" applyAlignment="1">
      <alignment horizontal="center"/>
    </xf>
    <xf numFmtId="0" fontId="14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0" fillId="0" borderId="0" xfId="0" applyFont="1"/>
    <xf numFmtId="0" fontId="20" fillId="0" borderId="0" xfId="0" applyFont="1" applyAlignment="1">
      <alignment vertical="center" wrapText="1"/>
    </xf>
    <xf numFmtId="166" fontId="14" fillId="0" borderId="0" xfId="0" applyNumberFormat="1" applyFont="1" applyAlignment="1">
      <alignment horizontal="right"/>
    </xf>
    <xf numFmtId="0" fontId="20" fillId="3" borderId="4" xfId="0" applyFont="1" applyFill="1" applyBorder="1"/>
    <xf numFmtId="166" fontId="14" fillId="0" borderId="0" xfId="0" applyNumberFormat="1" applyFont="1"/>
    <xf numFmtId="166" fontId="14" fillId="0" borderId="5" xfId="0" applyNumberFormat="1" applyFont="1" applyBorder="1" applyAlignment="1">
      <alignment horizontal="right"/>
    </xf>
    <xf numFmtId="0" fontId="19" fillId="0" borderId="0" xfId="0" applyFont="1"/>
    <xf numFmtId="0" fontId="19" fillId="0" borderId="0" xfId="0" applyFont="1" applyAlignment="1">
      <alignment vertical="center" wrapText="1"/>
    </xf>
    <xf numFmtId="166" fontId="21" fillId="0" borderId="6" xfId="0" applyNumberFormat="1" applyFont="1" applyBorder="1" applyAlignment="1">
      <alignment horizontal="right"/>
    </xf>
    <xf numFmtId="166" fontId="21" fillId="0" borderId="0" xfId="0" applyNumberFormat="1" applyFont="1" applyAlignment="1">
      <alignment horizontal="right"/>
    </xf>
    <xf numFmtId="0" fontId="19" fillId="3" borderId="4" xfId="0" applyFont="1" applyFill="1" applyBorder="1"/>
    <xf numFmtId="166" fontId="20" fillId="0" borderId="0" xfId="0" applyNumberFormat="1" applyFont="1" applyAlignment="1">
      <alignment horizontal="right"/>
    </xf>
    <xf numFmtId="0" fontId="14" fillId="0" borderId="0" xfId="0" applyFont="1" applyAlignment="1">
      <alignment vertical="center" wrapText="1"/>
    </xf>
    <xf numFmtId="166" fontId="20" fillId="0" borderId="5" xfId="0" applyNumberFormat="1" applyFont="1" applyBorder="1" applyAlignment="1">
      <alignment horizontal="right"/>
    </xf>
    <xf numFmtId="166" fontId="19" fillId="0" borderId="0" xfId="0" applyNumberFormat="1" applyFont="1" applyAlignment="1">
      <alignment horizontal="right"/>
    </xf>
    <xf numFmtId="166" fontId="19" fillId="0" borderId="6" xfId="0" applyNumberFormat="1" applyFont="1" applyBorder="1" applyAlignment="1">
      <alignment horizontal="right"/>
    </xf>
    <xf numFmtId="0" fontId="22" fillId="0" borderId="0" xfId="0" applyFont="1"/>
    <xf numFmtId="0" fontId="22" fillId="0" borderId="0" xfId="0" applyFont="1" applyAlignment="1">
      <alignment vertical="center" wrapText="1"/>
    </xf>
    <xf numFmtId="166" fontId="23" fillId="0" borderId="0" xfId="0" applyNumberFormat="1" applyFont="1" applyAlignment="1">
      <alignment horizontal="right"/>
    </xf>
    <xf numFmtId="0" fontId="22" fillId="3" borderId="4" xfId="0" applyFont="1" applyFill="1" applyBorder="1"/>
    <xf numFmtId="0" fontId="23" fillId="3" borderId="4" xfId="0" applyFont="1" applyFill="1" applyBorder="1"/>
    <xf numFmtId="166" fontId="23" fillId="0" borderId="0" xfId="0" applyNumberFormat="1" applyFont="1"/>
    <xf numFmtId="0" fontId="23" fillId="0" borderId="0" xfId="0" applyFont="1"/>
    <xf numFmtId="0" fontId="21" fillId="0" borderId="0" xfId="0" applyFont="1"/>
    <xf numFmtId="0" fontId="24" fillId="0" borderId="0" xfId="0" applyFont="1" applyAlignment="1">
      <alignment vertical="center" wrapText="1"/>
    </xf>
    <xf numFmtId="0" fontId="21" fillId="3" borderId="4" xfId="0" applyFont="1" applyFill="1" applyBorder="1"/>
    <xf numFmtId="0" fontId="21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166" fontId="21" fillId="0" borderId="5" xfId="0" applyNumberFormat="1" applyFont="1" applyBorder="1" applyAlignment="1">
      <alignment horizontal="right"/>
    </xf>
    <xf numFmtId="166" fontId="21" fillId="0" borderId="7" xfId="0" applyNumberFormat="1" applyFont="1" applyBorder="1" applyAlignment="1">
      <alignment horizontal="right"/>
    </xf>
    <xf numFmtId="0" fontId="26" fillId="0" borderId="0" xfId="0" applyFont="1" applyAlignment="1">
      <alignment vertical="center" wrapText="1"/>
    </xf>
    <xf numFmtId="167" fontId="23" fillId="0" borderId="0" xfId="0" applyNumberFormat="1" applyFont="1" applyAlignment="1">
      <alignment horizontal="right"/>
    </xf>
    <xf numFmtId="0" fontId="19" fillId="0" borderId="0" xfId="0" applyFont="1" applyAlignment="1">
      <alignment horizontal="left"/>
    </xf>
    <xf numFmtId="0" fontId="25" fillId="0" borderId="0" xfId="0" applyFont="1" applyAlignment="1">
      <alignment horizontal="left" vertical="center" wrapText="1"/>
    </xf>
    <xf numFmtId="168" fontId="21" fillId="0" borderId="0" xfId="0" applyNumberFormat="1" applyFont="1" applyAlignment="1">
      <alignment horizontal="right"/>
    </xf>
    <xf numFmtId="168" fontId="21" fillId="0" borderId="0" xfId="0" applyNumberFormat="1" applyFont="1" applyAlignment="1">
      <alignment vertical="center"/>
    </xf>
    <xf numFmtId="0" fontId="19" fillId="3" borderId="4" xfId="0" applyFont="1" applyFill="1" applyBorder="1" applyAlignment="1">
      <alignment horizontal="left"/>
    </xf>
    <xf numFmtId="0" fontId="19" fillId="0" borderId="0" xfId="0" applyFont="1" applyAlignment="1">
      <alignment horizontal="left" vertical="center" wrapText="1"/>
    </xf>
    <xf numFmtId="0" fontId="21" fillId="0" borderId="0" xfId="0" applyFont="1" applyAlignment="1">
      <alignment wrapText="1"/>
    </xf>
    <xf numFmtId="3" fontId="21" fillId="0" borderId="0" xfId="0" applyNumberFormat="1" applyFont="1" applyAlignment="1">
      <alignment horizontal="right"/>
    </xf>
    <xf numFmtId="0" fontId="21" fillId="3" borderId="4" xfId="0" applyFont="1" applyFill="1" applyBorder="1" applyAlignment="1">
      <alignment wrapText="1"/>
    </xf>
    <xf numFmtId="3" fontId="14" fillId="0" borderId="0" xfId="0" applyNumberFormat="1" applyFont="1"/>
    <xf numFmtId="166" fontId="21" fillId="0" borderId="0" xfId="0" applyNumberFormat="1" applyFont="1" applyAlignment="1">
      <alignment vertical="center" wrapText="1"/>
    </xf>
    <xf numFmtId="166" fontId="14" fillId="0" borderId="0" xfId="0" applyNumberFormat="1" applyFont="1" applyAlignment="1">
      <alignment vertical="center" wrapText="1"/>
    </xf>
    <xf numFmtId="169" fontId="14" fillId="0" borderId="0" xfId="0" applyNumberFormat="1" applyFont="1"/>
    <xf numFmtId="4" fontId="14" fillId="0" borderId="0" xfId="0" applyNumberFormat="1" applyFont="1"/>
    <xf numFmtId="166" fontId="27" fillId="0" borderId="0" xfId="0" applyNumberFormat="1" applyFont="1"/>
    <xf numFmtId="0" fontId="3" fillId="3" borderId="4" xfId="0" applyFont="1" applyFill="1" applyBorder="1"/>
    <xf numFmtId="0" fontId="28" fillId="0" borderId="0" xfId="0" applyFont="1"/>
    <xf numFmtId="0" fontId="28" fillId="0" borderId="0" xfId="0" applyFont="1" applyAlignment="1">
      <alignment vertical="center" wrapText="1"/>
    </xf>
    <xf numFmtId="0" fontId="29" fillId="0" borderId="0" xfId="0" applyFont="1" applyAlignment="1">
      <alignment horizontal="center"/>
    </xf>
    <xf numFmtId="0" fontId="30" fillId="4" borderId="4" xfId="0" applyFont="1" applyFill="1" applyBorder="1"/>
    <xf numFmtId="0" fontId="29" fillId="4" borderId="4" xfId="0" applyFont="1" applyFill="1" applyBorder="1" applyAlignment="1">
      <alignment horizontal="center"/>
    </xf>
    <xf numFmtId="0" fontId="29" fillId="0" borderId="0" xfId="0" applyFont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32" fillId="2" borderId="4" xfId="0" applyFont="1" applyFill="1" applyBorder="1" applyAlignment="1">
      <alignment vertical="center" wrapText="1"/>
    </xf>
    <xf numFmtId="0" fontId="32" fillId="2" borderId="4" xfId="0" applyFont="1" applyFill="1" applyBorder="1" applyAlignment="1">
      <alignment horizontal="center"/>
    </xf>
    <xf numFmtId="0" fontId="33" fillId="2" borderId="4" xfId="0" applyFont="1" applyFill="1" applyBorder="1" applyAlignment="1">
      <alignment vertical="center" wrapText="1"/>
    </xf>
    <xf numFmtId="0" fontId="34" fillId="2" borderId="4" xfId="0" applyFont="1" applyFill="1" applyBorder="1" applyAlignment="1">
      <alignment vertical="center" wrapText="1"/>
    </xf>
    <xf numFmtId="0" fontId="31" fillId="4" borderId="4" xfId="0" applyFont="1" applyFill="1" applyBorder="1" applyAlignment="1">
      <alignment vertical="center"/>
    </xf>
    <xf numFmtId="0" fontId="24" fillId="4" borderId="4" xfId="0" applyFont="1" applyFill="1" applyBorder="1" applyAlignment="1">
      <alignment horizontal="center"/>
    </xf>
    <xf numFmtId="10" fontId="20" fillId="0" borderId="0" xfId="0" applyNumberFormat="1" applyFont="1" applyAlignment="1">
      <alignment horizontal="right"/>
    </xf>
    <xf numFmtId="0" fontId="24" fillId="0" borderId="0" xfId="0" applyFont="1"/>
    <xf numFmtId="166" fontId="30" fillId="0" borderId="0" xfId="0" applyNumberFormat="1" applyFont="1"/>
    <xf numFmtId="0" fontId="24" fillId="4" borderId="4" xfId="0" applyFont="1" applyFill="1" applyBorder="1"/>
    <xf numFmtId="166" fontId="30" fillId="4" borderId="4" xfId="0" applyNumberFormat="1" applyFont="1" applyFill="1" applyBorder="1"/>
    <xf numFmtId="0" fontId="30" fillId="0" borderId="0" xfId="0" applyFont="1"/>
    <xf numFmtId="0" fontId="30" fillId="0" borderId="0" xfId="0" applyFont="1" applyAlignment="1">
      <alignment vertical="center" wrapText="1"/>
    </xf>
    <xf numFmtId="166" fontId="35" fillId="0" borderId="0" xfId="0" applyNumberFormat="1" applyFont="1"/>
    <xf numFmtId="166" fontId="30" fillId="0" borderId="0" xfId="0" applyNumberFormat="1" applyFont="1" applyAlignment="1">
      <alignment vertical="center" wrapText="1"/>
    </xf>
    <xf numFmtId="0" fontId="3" fillId="4" borderId="4" xfId="0" applyFont="1" applyFill="1" applyBorder="1"/>
    <xf numFmtId="0" fontId="30" fillId="0" borderId="4" xfId="0" applyFont="1" applyBorder="1"/>
    <xf numFmtId="0" fontId="29" fillId="3" borderId="4" xfId="0" applyFont="1" applyFill="1" applyBorder="1" applyAlignment="1">
      <alignment horizontal="center"/>
    </xf>
    <xf numFmtId="164" fontId="30" fillId="0" borderId="0" xfId="0" applyNumberFormat="1" applyFont="1"/>
    <xf numFmtId="0" fontId="28" fillId="0" borderId="4" xfId="0" applyFont="1" applyBorder="1"/>
    <xf numFmtId="0" fontId="28" fillId="0" borderId="0" xfId="0" applyFont="1" applyAlignment="1">
      <alignment horizontal="center"/>
    </xf>
    <xf numFmtId="0" fontId="28" fillId="3" borderId="4" xfId="0" applyFont="1" applyFill="1" applyBorder="1"/>
    <xf numFmtId="165" fontId="24" fillId="0" borderId="5" xfId="0" applyNumberFormat="1" applyFont="1" applyBorder="1" applyAlignment="1">
      <alignment horizontal="right"/>
    </xf>
    <xf numFmtId="164" fontId="24" fillId="0" borderId="5" xfId="0" applyNumberFormat="1" applyFont="1" applyBorder="1" applyAlignment="1">
      <alignment horizontal="right"/>
    </xf>
    <xf numFmtId="165" fontId="24" fillId="0" borderId="5" xfId="0" applyNumberFormat="1" applyFont="1" applyBorder="1" applyAlignment="1">
      <alignment horizontal="center"/>
    </xf>
    <xf numFmtId="0" fontId="30" fillId="3" borderId="4" xfId="0" applyFont="1" applyFill="1" applyBorder="1"/>
    <xf numFmtId="0" fontId="24" fillId="0" borderId="5" xfId="0" applyFont="1" applyBorder="1" applyAlignment="1">
      <alignment horizontal="right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30" fillId="3" borderId="4" xfId="0" applyFont="1" applyFill="1" applyBorder="1" applyAlignment="1">
      <alignment horizontal="center"/>
    </xf>
    <xf numFmtId="0" fontId="25" fillId="0" borderId="0" xfId="0" applyFont="1"/>
    <xf numFmtId="0" fontId="36" fillId="4" borderId="4" xfId="0" applyFont="1" applyFill="1" applyBorder="1" applyAlignment="1">
      <alignment horizontal="left" vertical="center" wrapText="1"/>
    </xf>
    <xf numFmtId="166" fontId="37" fillId="4" borderId="0" xfId="0" applyNumberFormat="1" applyFont="1" applyFill="1" applyAlignment="1">
      <alignment horizontal="right"/>
    </xf>
    <xf numFmtId="166" fontId="37" fillId="4" borderId="4" xfId="0" applyNumberFormat="1" applyFont="1" applyFill="1" applyBorder="1" applyAlignment="1">
      <alignment horizontal="right"/>
    </xf>
    <xf numFmtId="0" fontId="25" fillId="3" borderId="4" xfId="0" applyFont="1" applyFill="1" applyBorder="1"/>
    <xf numFmtId="0" fontId="26" fillId="0" borderId="0" xfId="0" applyFont="1"/>
    <xf numFmtId="0" fontId="37" fillId="0" borderId="0" xfId="0" applyFont="1" applyAlignment="1">
      <alignment horizontal="left" vertical="center" wrapText="1"/>
    </xf>
    <xf numFmtId="166" fontId="37" fillId="0" borderId="0" xfId="0" applyNumberFormat="1" applyFont="1" applyAlignment="1">
      <alignment horizontal="right"/>
    </xf>
    <xf numFmtId="0" fontId="26" fillId="3" borderId="4" xfId="0" applyFont="1" applyFill="1" applyBorder="1"/>
    <xf numFmtId="3" fontId="30" fillId="0" borderId="0" xfId="0" applyNumberFormat="1" applyFont="1"/>
    <xf numFmtId="0" fontId="26" fillId="4" borderId="4" xfId="0" applyFont="1" applyFill="1" applyBorder="1" applyAlignment="1">
      <alignment vertical="center" wrapText="1"/>
    </xf>
    <xf numFmtId="166" fontId="26" fillId="4" borderId="4" xfId="0" applyNumberFormat="1" applyFont="1" applyFill="1" applyBorder="1" applyAlignment="1">
      <alignment horizontal="right"/>
    </xf>
    <xf numFmtId="0" fontId="37" fillId="0" borderId="0" xfId="0" applyFont="1" applyAlignment="1">
      <alignment horizontal="left"/>
    </xf>
    <xf numFmtId="166" fontId="37" fillId="0" borderId="6" xfId="0" applyNumberFormat="1" applyFont="1" applyBorder="1" applyAlignment="1">
      <alignment horizontal="right"/>
    </xf>
    <xf numFmtId="0" fontId="37" fillId="3" borderId="4" xfId="0" applyFont="1" applyFill="1" applyBorder="1" applyAlignment="1">
      <alignment horizontal="left"/>
    </xf>
    <xf numFmtId="0" fontId="37" fillId="4" borderId="4" xfId="0" applyFont="1" applyFill="1" applyBorder="1" applyAlignment="1">
      <alignment horizontal="left" vertical="center" wrapText="1"/>
    </xf>
    <xf numFmtId="166" fontId="37" fillId="4" borderId="8" xfId="0" applyNumberFormat="1" applyFont="1" applyFill="1" applyBorder="1" applyAlignment="1">
      <alignment horizontal="right"/>
    </xf>
    <xf numFmtId="0" fontId="26" fillId="0" borderId="0" xfId="0" applyFont="1" applyAlignment="1">
      <alignment horizontal="left"/>
    </xf>
    <xf numFmtId="166" fontId="26" fillId="4" borderId="8" xfId="0" applyNumberFormat="1" applyFont="1" applyFill="1" applyBorder="1" applyAlignment="1">
      <alignment horizontal="right"/>
    </xf>
    <xf numFmtId="0" fontId="26" fillId="3" borderId="4" xfId="0" applyFont="1" applyFill="1" applyBorder="1" applyAlignment="1">
      <alignment horizontal="left"/>
    </xf>
    <xf numFmtId="166" fontId="26" fillId="0" borderId="0" xfId="0" applyNumberFormat="1" applyFont="1" applyAlignment="1">
      <alignment horizontal="right"/>
    </xf>
    <xf numFmtId="0" fontId="26" fillId="5" borderId="4" xfId="0" applyFont="1" applyFill="1" applyBorder="1" applyAlignment="1">
      <alignment vertical="center" wrapText="1"/>
    </xf>
    <xf numFmtId="166" fontId="26" fillId="5" borderId="4" xfId="0" applyNumberFormat="1" applyFont="1" applyFill="1" applyBorder="1" applyAlignment="1">
      <alignment horizontal="right"/>
    </xf>
    <xf numFmtId="166" fontId="26" fillId="0" borderId="5" xfId="0" applyNumberFormat="1" applyFont="1" applyBorder="1" applyAlignment="1">
      <alignment horizontal="right"/>
    </xf>
    <xf numFmtId="0" fontId="25" fillId="5" borderId="4" xfId="0" applyFont="1" applyFill="1" applyBorder="1" applyAlignment="1">
      <alignment vertical="center" wrapText="1"/>
    </xf>
    <xf numFmtId="166" fontId="25" fillId="5" borderId="9" xfId="0" applyNumberFormat="1" applyFont="1" applyFill="1" applyBorder="1" applyAlignment="1">
      <alignment horizontal="right"/>
    </xf>
    <xf numFmtId="0" fontId="30" fillId="0" borderId="0" xfId="0" applyFont="1" applyAlignment="1">
      <alignment horizontal="left" vertical="top"/>
    </xf>
    <xf numFmtId="0" fontId="30" fillId="0" borderId="0" xfId="0" applyFont="1" applyAlignment="1">
      <alignment horizontal="left" vertical="center" wrapText="1"/>
    </xf>
    <xf numFmtId="0" fontId="30" fillId="0" borderId="0" xfId="0" applyFont="1" applyAlignment="1">
      <alignment horizontal="right" vertical="top"/>
    </xf>
    <xf numFmtId="0" fontId="30" fillId="3" borderId="4" xfId="0" applyFont="1" applyFill="1" applyBorder="1" applyAlignment="1">
      <alignment horizontal="left" vertical="top"/>
    </xf>
    <xf numFmtId="0" fontId="25" fillId="3" borderId="4" xfId="0" applyFont="1" applyFill="1" applyBorder="1" applyAlignment="1">
      <alignment vertical="center" wrapText="1"/>
    </xf>
    <xf numFmtId="0" fontId="25" fillId="3" borderId="4" xfId="0" applyFont="1" applyFill="1" applyBorder="1" applyAlignment="1">
      <alignment horizontal="right"/>
    </xf>
    <xf numFmtId="166" fontId="26" fillId="5" borderId="8" xfId="0" applyNumberFormat="1" applyFont="1" applyFill="1" applyBorder="1" applyAlignment="1">
      <alignment horizontal="right"/>
    </xf>
    <xf numFmtId="0" fontId="37" fillId="3" borderId="4" xfId="0" applyFont="1" applyFill="1" applyBorder="1" applyAlignment="1">
      <alignment horizontal="left" vertical="center" wrapText="1"/>
    </xf>
    <xf numFmtId="166" fontId="37" fillId="3" borderId="4" xfId="0" applyNumberFormat="1" applyFont="1" applyFill="1" applyBorder="1" applyAlignment="1">
      <alignment horizontal="right"/>
    </xf>
    <xf numFmtId="0" fontId="37" fillId="5" borderId="4" xfId="0" applyFont="1" applyFill="1" applyBorder="1" applyAlignment="1">
      <alignment horizontal="left" vertical="center" wrapText="1"/>
    </xf>
    <xf numFmtId="166" fontId="37" fillId="5" borderId="4" xfId="0" applyNumberFormat="1" applyFont="1" applyFill="1" applyBorder="1" applyAlignment="1">
      <alignment horizontal="right"/>
    </xf>
    <xf numFmtId="0" fontId="26" fillId="3" borderId="4" xfId="0" applyFont="1" applyFill="1" applyBorder="1" applyAlignment="1">
      <alignment vertical="center" wrapText="1"/>
    </xf>
    <xf numFmtId="166" fontId="26" fillId="3" borderId="4" xfId="0" applyNumberFormat="1" applyFont="1" applyFill="1" applyBorder="1" applyAlignment="1">
      <alignment horizontal="right"/>
    </xf>
    <xf numFmtId="166" fontId="25" fillId="3" borderId="8" xfId="0" applyNumberFormat="1" applyFont="1" applyFill="1" applyBorder="1" applyAlignment="1">
      <alignment horizontal="right"/>
    </xf>
    <xf numFmtId="0" fontId="25" fillId="3" borderId="8" xfId="0" applyFont="1" applyFill="1" applyBorder="1" applyAlignment="1">
      <alignment horizontal="right"/>
    </xf>
    <xf numFmtId="0" fontId="26" fillId="3" borderId="4" xfId="0" applyFont="1" applyFill="1" applyBorder="1" applyAlignment="1">
      <alignment horizontal="right"/>
    </xf>
    <xf numFmtId="166" fontId="25" fillId="5" borderId="10" xfId="0" applyNumberFormat="1" applyFont="1" applyFill="1" applyBorder="1" applyAlignment="1">
      <alignment horizontal="right"/>
    </xf>
    <xf numFmtId="166" fontId="25" fillId="3" borderId="4" xfId="0" applyNumberFormat="1" applyFont="1" applyFill="1" applyBorder="1" applyAlignment="1">
      <alignment horizontal="right"/>
    </xf>
    <xf numFmtId="166" fontId="25" fillId="5" borderId="11" xfId="0" applyNumberFormat="1" applyFont="1" applyFill="1" applyBorder="1" applyAlignment="1">
      <alignment horizontal="right"/>
    </xf>
    <xf numFmtId="0" fontId="30" fillId="0" borderId="0" xfId="0" applyFont="1" applyAlignment="1">
      <alignment horizontal="right"/>
    </xf>
    <xf numFmtId="0" fontId="31" fillId="0" borderId="0" xfId="0" applyFont="1" applyAlignment="1">
      <alignment horizontal="center" wrapText="1"/>
    </xf>
    <xf numFmtId="0" fontId="31" fillId="0" borderId="0" xfId="0" applyFont="1" applyAlignment="1">
      <alignment horizontal="center" vertical="center"/>
    </xf>
    <xf numFmtId="0" fontId="31" fillId="3" borderId="4" xfId="0" applyFont="1" applyFill="1" applyBorder="1" applyAlignment="1">
      <alignment horizontal="center"/>
    </xf>
    <xf numFmtId="0" fontId="33" fillId="2" borderId="4" xfId="0" applyFont="1" applyFill="1" applyBorder="1" applyAlignment="1">
      <alignment vertical="center"/>
    </xf>
    <xf numFmtId="0" fontId="32" fillId="2" borderId="4" xfId="0" applyFont="1" applyFill="1" applyBorder="1" applyAlignment="1">
      <alignment vertical="center"/>
    </xf>
    <xf numFmtId="0" fontId="32" fillId="3" borderId="4" xfId="0" applyFont="1" applyFill="1" applyBorder="1" applyAlignment="1">
      <alignment horizontal="center"/>
    </xf>
    <xf numFmtId="0" fontId="31" fillId="3" borderId="4" xfId="0" applyFont="1" applyFill="1" applyBorder="1" applyAlignment="1">
      <alignment vertical="center"/>
    </xf>
    <xf numFmtId="0" fontId="38" fillId="2" borderId="4" xfId="0" applyFont="1" applyFill="1" applyBorder="1" applyAlignment="1">
      <alignment vertical="center"/>
    </xf>
    <xf numFmtId="0" fontId="30" fillId="0" borderId="0" xfId="0" applyFont="1" applyAlignment="1">
      <alignment horizontal="center" wrapText="1"/>
    </xf>
    <xf numFmtId="164" fontId="24" fillId="0" borderId="5" xfId="0" applyNumberFormat="1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3" borderId="4" xfId="0" applyFont="1" applyFill="1" applyBorder="1" applyAlignment="1">
      <alignment wrapText="1"/>
    </xf>
    <xf numFmtId="0" fontId="24" fillId="3" borderId="4" xfId="0" applyFont="1" applyFill="1" applyBorder="1" applyAlignment="1">
      <alignment horizontal="left" vertical="top"/>
    </xf>
    <xf numFmtId="0" fontId="24" fillId="0" borderId="0" xfId="0" applyFont="1" applyAlignment="1">
      <alignment wrapText="1"/>
    </xf>
    <xf numFmtId="0" fontId="30" fillId="3" borderId="4" xfId="0" applyFont="1" applyFill="1" applyBorder="1" applyAlignment="1">
      <alignment wrapText="1"/>
    </xf>
    <xf numFmtId="166" fontId="30" fillId="3" borderId="4" xfId="0" applyNumberFormat="1" applyFont="1" applyFill="1" applyBorder="1" applyAlignment="1">
      <alignment horizontal="right"/>
    </xf>
    <xf numFmtId="166" fontId="30" fillId="0" borderId="0" xfId="0" applyNumberFormat="1" applyFont="1" applyAlignment="1">
      <alignment horizontal="right"/>
    </xf>
    <xf numFmtId="0" fontId="30" fillId="0" borderId="0" xfId="0" applyFont="1" applyAlignment="1">
      <alignment wrapText="1"/>
    </xf>
    <xf numFmtId="0" fontId="26" fillId="0" borderId="0" xfId="0" applyFont="1" applyAlignment="1">
      <alignment horizontal="left" wrapText="1"/>
    </xf>
    <xf numFmtId="0" fontId="30" fillId="5" borderId="4" xfId="0" applyFont="1" applyFill="1" applyBorder="1" applyAlignment="1">
      <alignment wrapText="1"/>
    </xf>
    <xf numFmtId="166" fontId="30" fillId="5" borderId="4" xfId="0" applyNumberFormat="1" applyFont="1" applyFill="1" applyBorder="1" applyAlignment="1">
      <alignment horizontal="right"/>
    </xf>
    <xf numFmtId="166" fontId="24" fillId="0" borderId="7" xfId="0" applyNumberFormat="1" applyFont="1" applyBorder="1" applyAlignment="1">
      <alignment horizontal="right"/>
    </xf>
    <xf numFmtId="3" fontId="30" fillId="0" borderId="0" xfId="0" applyNumberFormat="1" applyFont="1" applyAlignment="1">
      <alignment horizontal="right"/>
    </xf>
    <xf numFmtId="166" fontId="24" fillId="3" borderId="10" xfId="0" applyNumberFormat="1" applyFont="1" applyFill="1" applyBorder="1" applyAlignment="1">
      <alignment horizontal="right"/>
    </xf>
    <xf numFmtId="166" fontId="24" fillId="5" borderId="10" xfId="0" applyNumberFormat="1" applyFont="1" applyFill="1" applyBorder="1" applyAlignment="1">
      <alignment horizontal="right"/>
    </xf>
    <xf numFmtId="0" fontId="26" fillId="5" borderId="4" xfId="0" applyFont="1" applyFill="1" applyBorder="1" applyAlignment="1">
      <alignment wrapText="1"/>
    </xf>
    <xf numFmtId="166" fontId="24" fillId="3" borderId="12" xfId="0" applyNumberFormat="1" applyFont="1" applyFill="1" applyBorder="1" applyAlignment="1">
      <alignment horizontal="right"/>
    </xf>
    <xf numFmtId="166" fontId="24" fillId="3" borderId="4" xfId="0" applyNumberFormat="1" applyFont="1" applyFill="1" applyBorder="1" applyAlignment="1">
      <alignment horizontal="right"/>
    </xf>
    <xf numFmtId="0" fontId="24" fillId="5" borderId="4" xfId="0" applyFont="1" applyFill="1" applyBorder="1" applyAlignment="1">
      <alignment wrapText="1"/>
    </xf>
    <xf numFmtId="166" fontId="24" fillId="5" borderId="9" xfId="0" applyNumberFormat="1" applyFont="1" applyFill="1" applyBorder="1" applyAlignment="1">
      <alignment horizontal="right"/>
    </xf>
    <xf numFmtId="0" fontId="24" fillId="3" borderId="4" xfId="0" applyFont="1" applyFill="1" applyBorder="1" applyAlignment="1">
      <alignment horizontal="center"/>
    </xf>
    <xf numFmtId="0" fontId="31" fillId="0" borderId="0" xfId="0" applyFont="1" applyAlignment="1">
      <alignment vertical="center" wrapText="1"/>
    </xf>
    <xf numFmtId="0" fontId="24" fillId="0" borderId="5" xfId="0" applyFont="1" applyBorder="1" applyAlignment="1">
      <alignment horizontal="center" wrapText="1"/>
    </xf>
    <xf numFmtId="0" fontId="25" fillId="0" borderId="5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26" fillId="3" borderId="4" xfId="0" applyFont="1" applyFill="1" applyBorder="1" applyAlignment="1">
      <alignment horizontal="center"/>
    </xf>
    <xf numFmtId="164" fontId="24" fillId="0" borderId="0" xfId="0" applyNumberFormat="1" applyFont="1" applyAlignment="1">
      <alignment horizontal="right" vertical="center" wrapText="1"/>
    </xf>
    <xf numFmtId="0" fontId="25" fillId="3" borderId="4" xfId="0" applyFont="1" applyFill="1" applyBorder="1" applyAlignment="1">
      <alignment horizontal="center"/>
    </xf>
    <xf numFmtId="0" fontId="25" fillId="0" borderId="0" xfId="0" applyFont="1" applyAlignment="1">
      <alignment horizontal="center" vertical="center" wrapText="1"/>
    </xf>
    <xf numFmtId="171" fontId="30" fillId="3" borderId="4" xfId="0" applyNumberFormat="1" applyFont="1" applyFill="1" applyBorder="1" applyAlignment="1">
      <alignment vertical="center"/>
    </xf>
    <xf numFmtId="3" fontId="30" fillId="3" borderId="4" xfId="0" applyNumberFormat="1" applyFont="1" applyFill="1" applyBorder="1" applyAlignment="1">
      <alignment vertical="center"/>
    </xf>
    <xf numFmtId="0" fontId="26" fillId="3" borderId="4" xfId="0" applyFont="1" applyFill="1" applyBorder="1" applyAlignment="1">
      <alignment vertical="center"/>
    </xf>
    <xf numFmtId="166" fontId="30" fillId="3" borderId="4" xfId="0" applyNumberFormat="1" applyFont="1" applyFill="1" applyBorder="1" applyAlignment="1">
      <alignment vertical="center"/>
    </xf>
    <xf numFmtId="171" fontId="30" fillId="5" borderId="4" xfId="0" applyNumberFormat="1" applyFont="1" applyFill="1" applyBorder="1" applyAlignment="1">
      <alignment vertical="center"/>
    </xf>
    <xf numFmtId="3" fontId="30" fillId="5" borderId="4" xfId="0" applyNumberFormat="1" applyFont="1" applyFill="1" applyBorder="1" applyAlignment="1">
      <alignment vertical="center"/>
    </xf>
    <xf numFmtId="0" fontId="30" fillId="5" borderId="4" xfId="0" applyFont="1" applyFill="1" applyBorder="1" applyAlignment="1">
      <alignment vertical="center"/>
    </xf>
    <xf numFmtId="171" fontId="30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37" fillId="5" borderId="4" xfId="0" applyFont="1" applyFill="1" applyBorder="1" applyAlignment="1">
      <alignment vertical="center" wrapText="1"/>
    </xf>
    <xf numFmtId="171" fontId="39" fillId="5" borderId="12" xfId="0" applyNumberFormat="1" applyFont="1" applyFill="1" applyBorder="1" applyAlignment="1">
      <alignment vertical="center"/>
    </xf>
    <xf numFmtId="3" fontId="39" fillId="5" borderId="12" xfId="0" applyNumberFormat="1" applyFont="1" applyFill="1" applyBorder="1" applyAlignment="1">
      <alignment vertical="center"/>
    </xf>
    <xf numFmtId="0" fontId="37" fillId="3" borderId="4" xfId="0" applyFont="1" applyFill="1" applyBorder="1" applyAlignment="1">
      <alignment vertical="center" wrapText="1"/>
    </xf>
    <xf numFmtId="171" fontId="39" fillId="3" borderId="8" xfId="0" applyNumberFormat="1" applyFont="1" applyFill="1" applyBorder="1" applyAlignment="1">
      <alignment vertical="center"/>
    </xf>
    <xf numFmtId="3" fontId="39" fillId="3" borderId="8" xfId="0" applyNumberFormat="1" applyFont="1" applyFill="1" applyBorder="1" applyAlignment="1">
      <alignment vertical="center"/>
    </xf>
    <xf numFmtId="0" fontId="25" fillId="0" borderId="0" xfId="0" applyFont="1" applyAlignment="1">
      <alignment horizontal="left" vertical="center"/>
    </xf>
    <xf numFmtId="171" fontId="24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25" fillId="3" borderId="4" xfId="0" applyFont="1" applyFill="1" applyBorder="1" applyAlignment="1">
      <alignment vertical="center"/>
    </xf>
    <xf numFmtId="3" fontId="30" fillId="0" borderId="0" xfId="0" applyNumberFormat="1" applyFont="1" applyAlignment="1">
      <alignment vertical="center"/>
    </xf>
    <xf numFmtId="3" fontId="24" fillId="5" borderId="10" xfId="0" applyNumberFormat="1" applyFont="1" applyFill="1" applyBorder="1" applyAlignment="1">
      <alignment vertical="center"/>
    </xf>
    <xf numFmtId="0" fontId="30" fillId="3" borderId="4" xfId="0" applyFont="1" applyFill="1" applyBorder="1" applyAlignment="1">
      <alignment vertical="center"/>
    </xf>
    <xf numFmtId="0" fontId="40" fillId="0" borderId="0" xfId="0" applyFont="1" applyAlignment="1">
      <alignment vertical="center" wrapText="1"/>
    </xf>
    <xf numFmtId="0" fontId="40" fillId="0" borderId="0" xfId="0" applyFont="1"/>
    <xf numFmtId="171" fontId="40" fillId="0" borderId="0" xfId="0" applyNumberFormat="1" applyFont="1"/>
    <xf numFmtId="172" fontId="30" fillId="0" borderId="0" xfId="0" applyNumberFormat="1" applyFont="1"/>
    <xf numFmtId="173" fontId="30" fillId="0" borderId="0" xfId="0" applyNumberFormat="1" applyFont="1"/>
    <xf numFmtId="171" fontId="30" fillId="4" borderId="4" xfId="0" applyNumberFormat="1" applyFont="1" applyFill="1" applyBorder="1"/>
    <xf numFmtId="0" fontId="30" fillId="0" borderId="0" xfId="0" applyFont="1" applyAlignment="1">
      <alignment horizontal="center" vertical="center"/>
    </xf>
    <xf numFmtId="3" fontId="30" fillId="3" borderId="4" xfId="0" applyNumberFormat="1" applyFont="1" applyFill="1" applyBorder="1"/>
    <xf numFmtId="3" fontId="30" fillId="0" borderId="5" xfId="0" applyNumberFormat="1" applyFont="1" applyBorder="1" applyAlignment="1">
      <alignment vertical="center"/>
    </xf>
    <xf numFmtId="3" fontId="24" fillId="0" borderId="0" xfId="0" applyNumberFormat="1" applyFont="1" applyAlignment="1">
      <alignment vertical="center"/>
    </xf>
    <xf numFmtId="171" fontId="40" fillId="4" borderId="4" xfId="0" applyNumberFormat="1" applyFont="1" applyFill="1" applyBorder="1"/>
    <xf numFmtId="0" fontId="40" fillId="3" borderId="4" xfId="0" applyFont="1" applyFill="1" applyBorder="1"/>
    <xf numFmtId="0" fontId="25" fillId="4" borderId="4" xfId="0" applyFont="1" applyFill="1" applyBorder="1" applyAlignment="1">
      <alignment vertical="center" wrapText="1"/>
    </xf>
    <xf numFmtId="0" fontId="24" fillId="3" borderId="4" xfId="0" applyFont="1" applyFill="1" applyBorder="1"/>
    <xf numFmtId="3" fontId="24" fillId="3" borderId="4" xfId="0" applyNumberFormat="1" applyFont="1" applyFill="1" applyBorder="1"/>
    <xf numFmtId="0" fontId="30" fillId="3" borderId="0" xfId="0" applyFont="1" applyFill="1" applyAlignment="1">
      <alignment horizontal="center"/>
    </xf>
    <xf numFmtId="0" fontId="24" fillId="0" borderId="0" xfId="0" applyFont="1" applyAlignment="1">
      <alignment horizontal="left" vertical="center" wrapText="1"/>
    </xf>
    <xf numFmtId="0" fontId="30" fillId="6" borderId="4" xfId="0" applyFont="1" applyFill="1" applyBorder="1"/>
    <xf numFmtId="171" fontId="30" fillId="6" borderId="4" xfId="0" applyNumberFormat="1" applyFont="1" applyFill="1" applyBorder="1"/>
    <xf numFmtId="171" fontId="30" fillId="6" borderId="8" xfId="0" applyNumberFormat="1" applyFont="1" applyFill="1" applyBorder="1"/>
    <xf numFmtId="171" fontId="24" fillId="4" borderId="4" xfId="0" applyNumberFormat="1" applyFont="1" applyFill="1" applyBorder="1"/>
    <xf numFmtId="171" fontId="30" fillId="0" borderId="0" xfId="0" applyNumberFormat="1" applyFont="1"/>
    <xf numFmtId="171" fontId="30" fillId="4" borderId="8" xfId="0" applyNumberFormat="1" applyFont="1" applyFill="1" applyBorder="1"/>
    <xf numFmtId="0" fontId="24" fillId="6" borderId="4" xfId="0" applyFont="1" applyFill="1" applyBorder="1"/>
    <xf numFmtId="171" fontId="24" fillId="6" borderId="4" xfId="0" applyNumberFormat="1" applyFont="1" applyFill="1" applyBorder="1"/>
    <xf numFmtId="0" fontId="29" fillId="0" borderId="4" xfId="0" applyFont="1" applyBorder="1" applyAlignment="1">
      <alignment horizontal="center"/>
    </xf>
    <xf numFmtId="0" fontId="31" fillId="0" borderId="4" xfId="0" applyFont="1" applyBorder="1" applyAlignment="1">
      <alignment vertical="center"/>
    </xf>
    <xf numFmtId="0" fontId="24" fillId="0" borderId="4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41" fillId="0" borderId="0" xfId="0" applyFont="1" applyAlignment="1">
      <alignment horizontal="left" vertical="center" wrapText="1"/>
    </xf>
    <xf numFmtId="0" fontId="25" fillId="0" borderId="4" xfId="0" applyFont="1" applyBorder="1" applyAlignment="1">
      <alignment horizontal="center"/>
    </xf>
    <xf numFmtId="0" fontId="26" fillId="0" borderId="4" xfId="0" applyFont="1" applyBorder="1" applyAlignment="1">
      <alignment vertical="center"/>
    </xf>
    <xf numFmtId="166" fontId="30" fillId="0" borderId="4" xfId="0" applyNumberFormat="1" applyFont="1" applyBorder="1" applyAlignment="1">
      <alignment vertical="center"/>
    </xf>
    <xf numFmtId="166" fontId="30" fillId="3" borderId="4" xfId="0" applyNumberFormat="1" applyFont="1" applyFill="1" applyBorder="1"/>
    <xf numFmtId="0" fontId="30" fillId="6" borderId="4" xfId="0" applyFont="1" applyFill="1" applyBorder="1" applyAlignment="1">
      <alignment vertical="center"/>
    </xf>
    <xf numFmtId="173" fontId="30" fillId="0" borderId="0" xfId="0" applyNumberFormat="1" applyFont="1" applyAlignment="1">
      <alignment vertical="center"/>
    </xf>
    <xf numFmtId="0" fontId="30" fillId="4" borderId="4" xfId="0" applyFont="1" applyFill="1" applyBorder="1" applyAlignment="1">
      <alignment vertical="center"/>
    </xf>
    <xf numFmtId="0" fontId="25" fillId="0" borderId="4" xfId="0" applyFont="1" applyBorder="1" applyAlignment="1">
      <alignment vertical="center"/>
    </xf>
    <xf numFmtId="173" fontId="30" fillId="0" borderId="5" xfId="0" applyNumberFormat="1" applyFont="1" applyBorder="1" applyAlignment="1">
      <alignment vertical="center"/>
    </xf>
    <xf numFmtId="0" fontId="24" fillId="4" borderId="4" xfId="0" applyFont="1" applyFill="1" applyBorder="1" applyAlignment="1">
      <alignment vertical="center"/>
    </xf>
    <xf numFmtId="173" fontId="24" fillId="0" borderId="0" xfId="0" applyNumberFormat="1" applyFont="1" applyAlignment="1">
      <alignment vertical="center"/>
    </xf>
    <xf numFmtId="166" fontId="24" fillId="0" borderId="4" xfId="0" applyNumberFormat="1" applyFont="1" applyBorder="1" applyAlignment="1">
      <alignment vertical="center"/>
    </xf>
    <xf numFmtId="166" fontId="24" fillId="0" borderId="0" xfId="0" applyNumberFormat="1" applyFont="1"/>
    <xf numFmtId="0" fontId="30" fillId="6" borderId="4" xfId="0" applyFont="1" applyFill="1" applyBorder="1" applyAlignment="1">
      <alignment vertical="center" wrapText="1"/>
    </xf>
    <xf numFmtId="171" fontId="30" fillId="6" borderId="8" xfId="0" applyNumberFormat="1" applyFont="1" applyFill="1" applyBorder="1" applyAlignment="1">
      <alignment horizontal="right"/>
    </xf>
    <xf numFmtId="0" fontId="30" fillId="0" borderId="4" xfId="0" applyFont="1" applyBorder="1" applyAlignment="1">
      <alignment vertical="center"/>
    </xf>
    <xf numFmtId="0" fontId="24" fillId="4" borderId="4" xfId="0" applyFont="1" applyFill="1" applyBorder="1" applyAlignment="1">
      <alignment vertical="center" wrapText="1"/>
    </xf>
    <xf numFmtId="0" fontId="24" fillId="6" borderId="4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171" fontId="30" fillId="4" borderId="8" xfId="0" applyNumberFormat="1" applyFont="1" applyFill="1" applyBorder="1" applyAlignment="1">
      <alignment horizontal="right"/>
    </xf>
    <xf numFmtId="0" fontId="24" fillId="6" borderId="4" xfId="0" applyFont="1" applyFill="1" applyBorder="1" applyAlignment="1">
      <alignment vertical="center" wrapText="1"/>
    </xf>
    <xf numFmtId="173" fontId="24" fillId="0" borderId="5" xfId="0" applyNumberFormat="1" applyFont="1" applyBorder="1" applyAlignment="1">
      <alignment vertical="center"/>
    </xf>
    <xf numFmtId="0" fontId="24" fillId="3" borderId="4" xfId="0" applyFont="1" applyFill="1" applyBorder="1" applyAlignment="1">
      <alignment vertical="center"/>
    </xf>
    <xf numFmtId="173" fontId="24" fillId="3" borderId="8" xfId="0" applyNumberFormat="1" applyFont="1" applyFill="1" applyBorder="1" applyAlignment="1">
      <alignment vertical="center"/>
    </xf>
    <xf numFmtId="0" fontId="30" fillId="6" borderId="4" xfId="0" applyFont="1" applyFill="1" applyBorder="1" applyAlignment="1">
      <alignment vertical="top" wrapText="1"/>
    </xf>
    <xf numFmtId="171" fontId="30" fillId="6" borderId="4" xfId="0" applyNumberFormat="1" applyFont="1" applyFill="1" applyBorder="1" applyAlignment="1">
      <alignment horizontal="right"/>
    </xf>
    <xf numFmtId="0" fontId="30" fillId="4" borderId="4" xfId="0" applyFont="1" applyFill="1" applyBorder="1" applyAlignment="1">
      <alignment vertical="top" wrapText="1"/>
    </xf>
    <xf numFmtId="0" fontId="24" fillId="6" borderId="4" xfId="0" applyFont="1" applyFill="1" applyBorder="1" applyAlignment="1">
      <alignment vertical="top" wrapText="1"/>
    </xf>
    <xf numFmtId="171" fontId="24" fillId="6" borderId="4" xfId="0" applyNumberFormat="1" applyFont="1" applyFill="1" applyBorder="1" applyAlignment="1">
      <alignment horizontal="right"/>
    </xf>
    <xf numFmtId="171" fontId="24" fillId="6" borderId="8" xfId="0" applyNumberFormat="1" applyFont="1" applyFill="1" applyBorder="1" applyAlignment="1">
      <alignment horizontal="right"/>
    </xf>
    <xf numFmtId="0" fontId="30" fillId="6" borderId="4" xfId="0" applyFont="1" applyFill="1" applyBorder="1" applyAlignment="1">
      <alignment vertical="top"/>
    </xf>
    <xf numFmtId="0" fontId="24" fillId="4" borderId="4" xfId="0" applyFont="1" applyFill="1" applyBorder="1" applyAlignment="1">
      <alignment vertical="top"/>
    </xf>
    <xf numFmtId="171" fontId="24" fillId="4" borderId="8" xfId="0" applyNumberFormat="1" applyFont="1" applyFill="1" applyBorder="1" applyAlignment="1">
      <alignment horizontal="right"/>
    </xf>
    <xf numFmtId="0" fontId="26" fillId="0" borderId="0" xfId="0" applyFont="1" applyAlignment="1">
      <alignment vertical="center"/>
    </xf>
    <xf numFmtId="174" fontId="30" fillId="6" borderId="4" xfId="0" applyNumberFormat="1" applyFont="1" applyFill="1" applyBorder="1" applyAlignment="1">
      <alignment horizontal="left"/>
    </xf>
    <xf numFmtId="175" fontId="30" fillId="6" borderId="4" xfId="0" applyNumberFormat="1" applyFont="1" applyFill="1" applyBorder="1" applyAlignment="1">
      <alignment horizontal="right"/>
    </xf>
    <xf numFmtId="176" fontId="30" fillId="3" borderId="4" xfId="0" applyNumberFormat="1" applyFont="1" applyFill="1" applyBorder="1"/>
    <xf numFmtId="176" fontId="25" fillId="3" borderId="4" xfId="0" applyNumberFormat="1" applyFont="1" applyFill="1" applyBorder="1" applyAlignment="1">
      <alignment vertical="center"/>
    </xf>
    <xf numFmtId="174" fontId="30" fillId="4" borderId="4" xfId="0" applyNumberFormat="1" applyFont="1" applyFill="1" applyBorder="1" applyAlignment="1">
      <alignment horizontal="left"/>
    </xf>
    <xf numFmtId="175" fontId="30" fillId="4" borderId="4" xfId="0" applyNumberFormat="1" applyFont="1" applyFill="1" applyBorder="1" applyAlignment="1">
      <alignment horizontal="right"/>
    </xf>
    <xf numFmtId="174" fontId="24" fillId="6" borderId="4" xfId="0" applyNumberFormat="1" applyFont="1" applyFill="1" applyBorder="1" applyAlignment="1">
      <alignment horizontal="left"/>
    </xf>
    <xf numFmtId="175" fontId="24" fillId="6" borderId="12" xfId="0" applyNumberFormat="1" applyFont="1" applyFill="1" applyBorder="1" applyAlignment="1">
      <alignment horizontal="right"/>
    </xf>
    <xf numFmtId="175" fontId="30" fillId="0" borderId="0" xfId="0" applyNumberFormat="1" applyFont="1"/>
    <xf numFmtId="176" fontId="30" fillId="0" borderId="0" xfId="0" applyNumberFormat="1" applyFont="1"/>
    <xf numFmtId="177" fontId="30" fillId="6" borderId="4" xfId="0" applyNumberFormat="1" applyFont="1" applyFill="1" applyBorder="1" applyAlignment="1">
      <alignment horizontal="right"/>
    </xf>
    <xf numFmtId="177" fontId="30" fillId="4" borderId="4" xfId="0" applyNumberFormat="1" applyFont="1" applyFill="1" applyBorder="1" applyAlignment="1">
      <alignment horizontal="right"/>
    </xf>
    <xf numFmtId="0" fontId="33" fillId="2" borderId="4" xfId="0" applyFont="1" applyFill="1" applyBorder="1" applyAlignment="1">
      <alignment wrapText="1"/>
    </xf>
    <xf numFmtId="0" fontId="33" fillId="2" borderId="4" xfId="0" applyFont="1" applyFill="1" applyBorder="1"/>
    <xf numFmtId="0" fontId="25" fillId="0" borderId="0" xfId="0" applyFont="1" applyAlignment="1">
      <alignment vertical="center"/>
    </xf>
    <xf numFmtId="174" fontId="30" fillId="6" borderId="4" xfId="0" applyNumberFormat="1" applyFont="1" applyFill="1" applyBorder="1" applyAlignment="1">
      <alignment horizontal="right"/>
    </xf>
    <xf numFmtId="174" fontId="30" fillId="4" borderId="4" xfId="0" applyNumberFormat="1" applyFont="1" applyFill="1" applyBorder="1" applyAlignment="1">
      <alignment horizontal="right"/>
    </xf>
    <xf numFmtId="178" fontId="30" fillId="6" borderId="4" xfId="0" applyNumberFormat="1" applyFont="1" applyFill="1" applyBorder="1"/>
    <xf numFmtId="174" fontId="25" fillId="0" borderId="0" xfId="0" applyNumberFormat="1" applyFont="1" applyAlignment="1">
      <alignment horizontal="right"/>
    </xf>
    <xf numFmtId="0" fontId="24" fillId="0" borderId="0" xfId="0" applyFont="1" applyAlignment="1">
      <alignment horizontal="left"/>
    </xf>
    <xf numFmtId="0" fontId="30" fillId="6" borderId="4" xfId="0" applyFont="1" applyFill="1" applyBorder="1" applyAlignment="1">
      <alignment horizontal="left"/>
    </xf>
    <xf numFmtId="179" fontId="30" fillId="6" borderId="4" xfId="0" applyNumberFormat="1" applyFont="1" applyFill="1" applyBorder="1" applyAlignment="1">
      <alignment horizontal="left"/>
    </xf>
    <xf numFmtId="179" fontId="26" fillId="3" borderId="4" xfId="0" applyNumberFormat="1" applyFont="1" applyFill="1" applyBorder="1" applyAlignment="1">
      <alignment horizontal="left"/>
    </xf>
    <xf numFmtId="0" fontId="26" fillId="6" borderId="4" xfId="0" applyFont="1" applyFill="1" applyBorder="1" applyAlignment="1">
      <alignment horizontal="left"/>
    </xf>
    <xf numFmtId="179" fontId="30" fillId="6" borderId="4" xfId="0" applyNumberFormat="1" applyFont="1" applyFill="1" applyBorder="1" applyAlignment="1">
      <alignment horizontal="right"/>
    </xf>
    <xf numFmtId="166" fontId="26" fillId="3" borderId="4" xfId="0" applyNumberFormat="1" applyFont="1" applyFill="1" applyBorder="1" applyAlignment="1">
      <alignment horizontal="left"/>
    </xf>
    <xf numFmtId="0" fontId="30" fillId="4" borderId="4" xfId="0" applyFont="1" applyFill="1" applyBorder="1" applyAlignment="1">
      <alignment horizontal="left"/>
    </xf>
    <xf numFmtId="179" fontId="30" fillId="4" borderId="4" xfId="0" applyNumberFormat="1" applyFont="1" applyFill="1" applyBorder="1" applyAlignment="1">
      <alignment horizontal="right"/>
    </xf>
    <xf numFmtId="0" fontId="24" fillId="6" borderId="4" xfId="0" applyFont="1" applyFill="1" applyBorder="1" applyAlignment="1">
      <alignment horizontal="left"/>
    </xf>
    <xf numFmtId="0" fontId="30" fillId="3" borderId="4" xfId="0" applyFont="1" applyFill="1" applyBorder="1" applyAlignment="1">
      <alignment vertical="center" wrapText="1"/>
    </xf>
    <xf numFmtId="179" fontId="30" fillId="3" borderId="4" xfId="0" applyNumberFormat="1" applyFont="1" applyFill="1" applyBorder="1" applyAlignment="1">
      <alignment horizontal="right"/>
    </xf>
    <xf numFmtId="174" fontId="30" fillId="3" borderId="4" xfId="0" applyNumberFormat="1" applyFont="1" applyFill="1" applyBorder="1" applyAlignment="1">
      <alignment horizontal="right"/>
    </xf>
    <xf numFmtId="0" fontId="26" fillId="6" borderId="4" xfId="0" applyFont="1" applyFill="1" applyBorder="1" applyAlignment="1">
      <alignment vertical="center" wrapText="1"/>
    </xf>
    <xf numFmtId="179" fontId="30" fillId="6" borderId="8" xfId="0" applyNumberFormat="1" applyFont="1" applyFill="1" applyBorder="1" applyAlignment="1">
      <alignment horizontal="right"/>
    </xf>
    <xf numFmtId="174" fontId="30" fillId="6" borderId="8" xfId="0" applyNumberFormat="1" applyFont="1" applyFill="1" applyBorder="1" applyAlignment="1">
      <alignment horizontal="right"/>
    </xf>
    <xf numFmtId="179" fontId="30" fillId="3" borderId="13" xfId="0" applyNumberFormat="1" applyFont="1" applyFill="1" applyBorder="1" applyAlignment="1">
      <alignment horizontal="right"/>
    </xf>
    <xf numFmtId="174" fontId="30" fillId="3" borderId="13" xfId="0" applyNumberFormat="1" applyFont="1" applyFill="1" applyBorder="1" applyAlignment="1">
      <alignment horizontal="right"/>
    </xf>
    <xf numFmtId="0" fontId="30" fillId="6" borderId="4" xfId="0" applyFont="1" applyFill="1" applyBorder="1" applyAlignment="1">
      <alignment wrapText="1"/>
    </xf>
    <xf numFmtId="171" fontId="30" fillId="6" borderId="4" xfId="0" applyNumberFormat="1" applyFont="1" applyFill="1" applyBorder="1" applyAlignment="1">
      <alignment wrapText="1"/>
    </xf>
    <xf numFmtId="0" fontId="25" fillId="4" borderId="4" xfId="0" applyFont="1" applyFill="1" applyBorder="1"/>
    <xf numFmtId="171" fontId="30" fillId="0" borderId="0" xfId="0" applyNumberFormat="1" applyFont="1" applyAlignment="1">
      <alignment wrapText="1"/>
    </xf>
    <xf numFmtId="0" fontId="30" fillId="6" borderId="14" xfId="0" applyFont="1" applyFill="1" applyBorder="1" applyAlignment="1">
      <alignment wrapText="1"/>
    </xf>
    <xf numFmtId="171" fontId="30" fillId="6" borderId="8" xfId="0" applyNumberFormat="1" applyFont="1" applyFill="1" applyBorder="1" applyAlignment="1">
      <alignment wrapText="1"/>
    </xf>
    <xf numFmtId="0" fontId="25" fillId="4" borderId="0" xfId="0" applyFont="1" applyFill="1"/>
    <xf numFmtId="171" fontId="24" fillId="0" borderId="0" xfId="0" applyNumberFormat="1" applyFont="1" applyAlignment="1">
      <alignment wrapText="1"/>
    </xf>
    <xf numFmtId="0" fontId="24" fillId="4" borderId="0" xfId="0" applyFont="1" applyFill="1"/>
    <xf numFmtId="166" fontId="24" fillId="4" borderId="0" xfId="0" applyNumberFormat="1" applyFont="1" applyFill="1"/>
    <xf numFmtId="0" fontId="30" fillId="4" borderId="13" xfId="0" applyFont="1" applyFill="1" applyBorder="1"/>
    <xf numFmtId="0" fontId="30" fillId="4" borderId="4" xfId="0" applyFont="1" applyFill="1" applyBorder="1" applyAlignment="1">
      <alignment vertical="center" wrapText="1"/>
    </xf>
    <xf numFmtId="0" fontId="8" fillId="0" borderId="0" xfId="0" applyFont="1" applyAlignment="1">
      <alignment horizontal="left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0" borderId="2" xfId="0" applyFont="1" applyBorder="1"/>
    <xf numFmtId="0" fontId="7" fillId="0" borderId="3" xfId="0" applyFont="1" applyBorder="1"/>
    <xf numFmtId="0" fontId="10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9" fillId="0" borderId="5" xfId="0" applyFont="1" applyBorder="1" applyAlignment="1">
      <alignment horizontal="center" vertical="center" wrapText="1"/>
    </xf>
    <xf numFmtId="0" fontId="7" fillId="0" borderId="5" xfId="0" applyFont="1" applyBorder="1"/>
    <xf numFmtId="0" fontId="24" fillId="0" borderId="5" xfId="0" applyFont="1" applyBorder="1" applyAlignment="1">
      <alignment horizontal="center" wrapText="1"/>
    </xf>
    <xf numFmtId="0" fontId="25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3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</dxfs>
  <tableStyles count="16">
    <tableStyle name="Profit or loss (Resultado) - qu-style" pivot="0" count="2" xr9:uid="{00000000-0011-0000-FFFF-FFFF00000000}">
      <tableStyleElement type="firstRowStripe" dxfId="32"/>
      <tableStyleElement type="secondRowStripe" dxfId="31"/>
    </tableStyle>
    <tableStyle name="Profit or loss (Resultado)-accu-style" pivot="0" count="2" xr9:uid="{00000000-0011-0000-FFFF-FFFF01000000}">
      <tableStyleElement type="firstRowStripe" dxfId="30"/>
      <tableStyleElement type="secondRowStripe" dxfId="29"/>
    </tableStyle>
    <tableStyle name="Financial Position (Balanços Pa-style" pivot="0" count="2" xr9:uid="{00000000-0011-0000-FFFF-FFFF02000000}">
      <tableStyleElement type="firstRowStripe" dxfId="28"/>
      <tableStyleElement type="secondRowStripe" dxfId="27"/>
    </tableStyle>
    <tableStyle name="Cash Flow (fluxo de caixa)-style" pivot="0" count="2" xr9:uid="{00000000-0011-0000-FFFF-FFFF03000000}">
      <tableStyleElement type="firstRowStripe" dxfId="26"/>
      <tableStyleElement type="secondRowStripe" dxfId="25"/>
    </tableStyle>
    <tableStyle name="Revenue breakdown (Abetura das -style" pivot="0" count="2" xr9:uid="{00000000-0011-0000-FFFF-FFFF04000000}">
      <tableStyleElement type="firstRowStripe" dxfId="24"/>
      <tableStyleElement type="secondRowStripe" dxfId="23"/>
    </tableStyle>
    <tableStyle name="Expenses breakdown (Abetura das-style" pivot="0" count="2" xr9:uid="{00000000-0011-0000-FFFF-FFFF05000000}">
      <tableStyleElement type="firstRowStripe" dxfId="22"/>
      <tableStyleElement type="secondRowStripe" dxfId="21"/>
    </tableStyle>
    <tableStyle name="Expenses breakdown (Abetura das-style 2" pivot="0" count="2" xr9:uid="{00000000-0011-0000-FFFF-FFFF06000000}">
      <tableStyleElement type="firstRowStripe" dxfId="20"/>
      <tableStyleElement type="secondRowStripe" dxfId="19"/>
    </tableStyle>
    <tableStyle name="Expenses breakdown (Abetura das-style 3" pivot="0" count="2" xr9:uid="{00000000-0011-0000-FFFF-FFFF07000000}">
      <tableStyleElement type="firstRowStripe" dxfId="18"/>
      <tableStyleElement type="secondRowStripe" dxfId="17"/>
    </tableStyle>
    <tableStyle name="Expenses breakdown (Abetura das-style 4" pivot="0" count="2" xr9:uid="{00000000-0011-0000-FFFF-FFFF08000000}">
      <tableStyleElement type="firstRowStripe" dxfId="16"/>
      <tableStyleElement type="secondRowStripe" dxfId="15"/>
    </tableStyle>
    <tableStyle name="Expenses breakdown (Abetura das-style 5" pivot="0" count="2" xr9:uid="{00000000-0011-0000-FFFF-FFFF09000000}">
      <tableStyleElement type="firstRowStripe" dxfId="14"/>
      <tableStyleElement type="secondRowStripe" dxfId="13"/>
    </tableStyle>
    <tableStyle name="Expenses breakdown (Abetura das-style 6" pivot="0" count="2" xr9:uid="{00000000-0011-0000-FFFF-FFFF0A000000}">
      <tableStyleElement type="firstRowStripe" dxfId="12"/>
      <tableStyleElement type="secondRowStripe" dxfId="11"/>
    </tableStyle>
    <tableStyle name="Expenses breakdown (Abetura das-style 7" pivot="0" count="2" xr9:uid="{00000000-0011-0000-FFFF-FFFF0B000000}">
      <tableStyleElement type="firstRowStripe" dxfId="10"/>
      <tableStyleElement type="secondRowStripe" dxfId="9"/>
    </tableStyle>
    <tableStyle name="Expenses breakdown (Abetura das-style 8" pivot="0" count="2" xr9:uid="{00000000-0011-0000-FFFF-FFFF0C000000}">
      <tableStyleElement type="firstRowStripe" dxfId="8"/>
      <tableStyleElement type="secondRowStripe" dxfId="7"/>
    </tableStyle>
    <tableStyle name="Credit operations (Operações de-style" pivot="0" count="2" xr9:uid="{00000000-0011-0000-FFFF-FFFF0D000000}">
      <tableStyleElement type="firstRowStripe" dxfId="6"/>
      <tableStyleElement type="secondRowStripe" dxfId="5"/>
    </tableStyle>
    <tableStyle name="Credit operations (Operações de-style 2" pivot="0" count="2" xr9:uid="{00000000-0011-0000-FFFF-FFFF0E000000}">
      <tableStyleElement type="firstRowStripe" dxfId="4"/>
      <tableStyleElement type="secondRowStripe" dxfId="3"/>
    </tableStyle>
    <tableStyle name="NPLs (Inadimplência)-style" pivot="0" count="2" xr9:uid="{00000000-0011-0000-FFFF-FFFF0F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438151</xdr:colOff>
      <xdr:row>0</xdr:row>
      <xdr:rowOff>98425</xdr:rowOff>
    </xdr:from>
    <xdr:ext cx="5836280" cy="320357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30651" y="98425"/>
          <a:ext cx="5836280" cy="3203575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400050</xdr:colOff>
      <xdr:row>0</xdr:row>
      <xdr:rowOff>85725</xdr:rowOff>
    </xdr:from>
    <xdr:ext cx="2152650" cy="32035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66350" y="85725"/>
          <a:ext cx="2152650" cy="32035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311150</xdr:colOff>
      <xdr:row>0</xdr:row>
      <xdr:rowOff>85725</xdr:rowOff>
    </xdr:from>
    <xdr:ext cx="3210418" cy="320357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11150" y="85725"/>
          <a:ext cx="3210418" cy="32035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57150</xdr:colOff>
      <xdr:row>0</xdr:row>
      <xdr:rowOff>114300</xdr:rowOff>
    </xdr:from>
    <xdr:ext cx="1533525" cy="8572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57150</xdr:colOff>
      <xdr:row>0</xdr:row>
      <xdr:rowOff>114300</xdr:rowOff>
    </xdr:from>
    <xdr:ext cx="1533525" cy="857250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781050</xdr:colOff>
      <xdr:row>1</xdr:row>
      <xdr:rowOff>85725</xdr:rowOff>
    </xdr:from>
    <xdr:ext cx="1533525" cy="8572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</xdr:row>
      <xdr:rowOff>66675</xdr:rowOff>
    </xdr:from>
    <xdr:ext cx="1533525" cy="857250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19050</xdr:colOff>
      <xdr:row>1</xdr:row>
      <xdr:rowOff>0</xdr:rowOff>
    </xdr:from>
    <xdr:ext cx="1533525" cy="8572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9525</xdr:colOff>
      <xdr:row>1</xdr:row>
      <xdr:rowOff>76200</xdr:rowOff>
    </xdr:from>
    <xdr:ext cx="1533525" cy="857250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323850</xdr:colOff>
      <xdr:row>1</xdr:row>
      <xdr:rowOff>47625</xdr:rowOff>
    </xdr:from>
    <xdr:ext cx="1533525" cy="8572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285750</xdr:colOff>
      <xdr:row>1</xdr:row>
      <xdr:rowOff>47625</xdr:rowOff>
    </xdr:from>
    <xdr:ext cx="1533525" cy="857250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28575</xdr:colOff>
      <xdr:row>1</xdr:row>
      <xdr:rowOff>38100</xdr:rowOff>
    </xdr:from>
    <xdr:ext cx="1533525" cy="8572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38100</xdr:colOff>
      <xdr:row>1</xdr:row>
      <xdr:rowOff>38100</xdr:rowOff>
    </xdr:from>
    <xdr:ext cx="1533525" cy="857250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28575</xdr:colOff>
      <xdr:row>1</xdr:row>
      <xdr:rowOff>38100</xdr:rowOff>
    </xdr:from>
    <xdr:ext cx="1533525" cy="8572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38100</xdr:colOff>
      <xdr:row>1</xdr:row>
      <xdr:rowOff>38100</xdr:rowOff>
    </xdr:from>
    <xdr:ext cx="1533525" cy="857250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85725</xdr:colOff>
      <xdr:row>1</xdr:row>
      <xdr:rowOff>38100</xdr:rowOff>
    </xdr:from>
    <xdr:ext cx="1533525" cy="8572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38100</xdr:colOff>
      <xdr:row>1</xdr:row>
      <xdr:rowOff>38100</xdr:rowOff>
    </xdr:from>
    <xdr:ext cx="1533525" cy="857250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28575</xdr:colOff>
      <xdr:row>1</xdr:row>
      <xdr:rowOff>19050</xdr:rowOff>
    </xdr:from>
    <xdr:ext cx="1533525" cy="8572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28575</xdr:colOff>
      <xdr:row>1</xdr:row>
      <xdr:rowOff>38100</xdr:rowOff>
    </xdr:from>
    <xdr:ext cx="1533525" cy="8572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28575</xdr:colOff>
      <xdr:row>1</xdr:row>
      <xdr:rowOff>38100</xdr:rowOff>
    </xdr:from>
    <xdr:ext cx="1533525" cy="8572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171450</xdr:colOff>
      <xdr:row>1</xdr:row>
      <xdr:rowOff>28575</xdr:rowOff>
    </xdr:from>
    <xdr:ext cx="1400175" cy="7810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171450</xdr:colOff>
      <xdr:row>1</xdr:row>
      <xdr:rowOff>28575</xdr:rowOff>
    </xdr:from>
    <xdr:ext cx="1400175" cy="7810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2:AE52" headerRowCount="0">
  <tableColumns count="3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</tableColumns>
  <tableStyleInfo name="Profit or loss (Resultado) - qu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2:AE51" headerRowCount="0">
  <tableColumns count="30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</tableColumns>
  <tableStyleInfo name="Profit or loss (Resultado)-accu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12:AA64" headerRowCount="0">
  <tableColumns count="26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  <tableColumn id="24" xr3:uid="{00000000-0010-0000-0200-000018000000}" name="Column24"/>
    <tableColumn id="25" xr3:uid="{00000000-0010-0000-0200-000019000000}" name="Column25"/>
    <tableColumn id="26" xr3:uid="{00000000-0010-0000-0200-00001A000000}" name="Column26"/>
  </tableColumns>
  <tableStyleInfo name="Financial Position (Balanços Pa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2:AO77" headerRowCount="0">
  <tableColumns count="41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  <tableColumn id="27" xr3:uid="{00000000-0010-0000-0300-00001B000000}" name="Column27"/>
    <tableColumn id="28" xr3:uid="{00000000-0010-0000-0300-00001C000000}" name="Column28"/>
    <tableColumn id="29" xr3:uid="{00000000-0010-0000-0300-00001D000000}" name="Column29"/>
    <tableColumn id="30" xr3:uid="{00000000-0010-0000-0300-00001E000000}" name="Column30"/>
    <tableColumn id="31" xr3:uid="{00000000-0010-0000-0300-00001F000000}" name="Column31"/>
    <tableColumn id="32" xr3:uid="{00000000-0010-0000-0300-000020000000}" name="Column32"/>
    <tableColumn id="33" xr3:uid="{00000000-0010-0000-0300-000021000000}" name="Column33"/>
    <tableColumn id="34" xr3:uid="{00000000-0010-0000-0300-000022000000}" name="Column34"/>
    <tableColumn id="35" xr3:uid="{00000000-0010-0000-0300-000023000000}" name="Column35"/>
    <tableColumn id="36" xr3:uid="{00000000-0010-0000-0300-000024000000}" name="Column36"/>
    <tableColumn id="37" xr3:uid="{00000000-0010-0000-0300-000025000000}" name="Column37"/>
    <tableColumn id="38" xr3:uid="{00000000-0010-0000-0300-000026000000}" name="Column38"/>
    <tableColumn id="39" xr3:uid="{00000000-0010-0000-0300-000027000000}" name="Column39"/>
    <tableColumn id="40" xr3:uid="{00000000-0010-0000-0300-000028000000}" name="Column40"/>
    <tableColumn id="41" xr3:uid="{00000000-0010-0000-0300-000029000000}" name="Column41"/>
  </tableColumns>
  <tableStyleInfo name="Cash Flow (fluxo de caixa)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12:AE27" headerRowCount="0">
  <tableColumns count="30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  <tableColumn id="17" xr3:uid="{00000000-0010-0000-0400-000011000000}" name="Column17"/>
    <tableColumn id="18" xr3:uid="{00000000-0010-0000-0400-000012000000}" name="Column18"/>
    <tableColumn id="19" xr3:uid="{00000000-0010-0000-0400-000013000000}" name="Column19"/>
    <tableColumn id="20" xr3:uid="{00000000-0010-0000-0400-000014000000}" name="Column20"/>
    <tableColumn id="21" xr3:uid="{00000000-0010-0000-0400-000015000000}" name="Column21"/>
    <tableColumn id="22" xr3:uid="{00000000-0010-0000-0400-000016000000}" name="Column22"/>
    <tableColumn id="23" xr3:uid="{00000000-0010-0000-0400-000017000000}" name="Column23"/>
    <tableColumn id="24" xr3:uid="{00000000-0010-0000-0400-000018000000}" name="Column24"/>
    <tableColumn id="25" xr3:uid="{00000000-0010-0000-0400-000019000000}" name="Column25"/>
    <tableColumn id="26" xr3:uid="{00000000-0010-0000-0400-00001A000000}" name="Column26"/>
    <tableColumn id="27" xr3:uid="{00000000-0010-0000-0400-00001B000000}" name="Column27"/>
    <tableColumn id="28" xr3:uid="{00000000-0010-0000-0400-00001C000000}" name="Column28"/>
    <tableColumn id="29" xr3:uid="{00000000-0010-0000-0400-00001D000000}" name="Column29"/>
    <tableColumn id="30" xr3:uid="{00000000-0010-0000-0400-00001E000000}" name="Column30"/>
  </tableColumns>
  <tableStyleInfo name="Revenue breakdown (Abetura das 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12:O16" headerRowCount="0">
  <tableColumns count="1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</tableColumns>
  <tableStyleInfo name="Expenses breakdown (Abetura da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R12:AE16" headerRowCount="0">
  <tableColumns count="14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</tableColumns>
  <tableStyleInfo name="Expenses breakdown (Abetura das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17:O18" headerRowCount="0">
  <tableColumns count="14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</tableColumns>
  <tableStyleInfo name="Expenses breakdown (Abetura das-style 3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R17:AE18" headerRowCount="0">
  <tableColumns count="14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</tableColumns>
  <tableStyleInfo name="Expenses breakdown (Abetura das-style 4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B19:O20" headerRowCount="0">
  <tableColumns count="14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  <tableColumn id="11" xr3:uid="{00000000-0010-0000-0900-00000B000000}" name="Column11"/>
    <tableColumn id="12" xr3:uid="{00000000-0010-0000-0900-00000C000000}" name="Column12"/>
    <tableColumn id="13" xr3:uid="{00000000-0010-0000-0900-00000D000000}" name="Column13"/>
    <tableColumn id="14" xr3:uid="{00000000-0010-0000-0900-00000E000000}" name="Column14"/>
  </tableColumns>
  <tableStyleInfo name="Expenses breakdown (Abetura das-style 5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R19:AE20" headerRowCount="0">
  <tableColumns count="14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  <tableColumn id="10" xr3:uid="{00000000-0010-0000-0A00-00000A000000}" name="Column10"/>
    <tableColumn id="11" xr3:uid="{00000000-0010-0000-0A00-00000B000000}" name="Column11"/>
    <tableColumn id="12" xr3:uid="{00000000-0010-0000-0A00-00000C000000}" name="Column12"/>
    <tableColumn id="13" xr3:uid="{00000000-0010-0000-0A00-00000D000000}" name="Column13"/>
    <tableColumn id="14" xr3:uid="{00000000-0010-0000-0A00-00000E000000}" name="Column14"/>
  </tableColumns>
  <tableStyleInfo name="Expenses breakdown (Abetura das-style 6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B21:O22" headerRowCount="0">
  <tableColumns count="14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  <tableColumn id="10" xr3:uid="{00000000-0010-0000-0B00-00000A000000}" name="Column10"/>
    <tableColumn id="11" xr3:uid="{00000000-0010-0000-0B00-00000B000000}" name="Column11"/>
    <tableColumn id="12" xr3:uid="{00000000-0010-0000-0B00-00000C000000}" name="Column12"/>
    <tableColumn id="13" xr3:uid="{00000000-0010-0000-0B00-00000D000000}" name="Column13"/>
    <tableColumn id="14" xr3:uid="{00000000-0010-0000-0B00-00000E000000}" name="Column14"/>
  </tableColumns>
  <tableStyleInfo name="Expenses breakdown (Abetura das-style 7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R21:AF22" headerRowCount="0">
  <tableColumns count="15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  <tableColumn id="10" xr3:uid="{00000000-0010-0000-0C00-00000A000000}" name="Column10"/>
    <tableColumn id="11" xr3:uid="{00000000-0010-0000-0C00-00000B000000}" name="Column11"/>
    <tableColumn id="12" xr3:uid="{00000000-0010-0000-0C00-00000C000000}" name="Column12"/>
    <tableColumn id="13" xr3:uid="{00000000-0010-0000-0C00-00000D000000}" name="Column13"/>
    <tableColumn id="14" xr3:uid="{00000000-0010-0000-0C00-00000E000000}" name="Column14"/>
    <tableColumn id="15" xr3:uid="{00000000-0010-0000-0C00-00000F000000}" name="Column15"/>
  </tableColumns>
  <tableStyleInfo name="Expenses breakdown (Abetura das-style 8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12:AA28" headerRowCount="0">
  <tableColumns count="26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  <tableColumn id="10" xr3:uid="{00000000-0010-0000-0D00-00000A000000}" name="Column10"/>
    <tableColumn id="11" xr3:uid="{00000000-0010-0000-0D00-00000B000000}" name="Column11"/>
    <tableColumn id="12" xr3:uid="{00000000-0010-0000-0D00-00000C000000}" name="Column12"/>
    <tableColumn id="13" xr3:uid="{00000000-0010-0000-0D00-00000D000000}" name="Column13"/>
    <tableColumn id="14" xr3:uid="{00000000-0010-0000-0D00-00000E000000}" name="Column14"/>
    <tableColumn id="15" xr3:uid="{00000000-0010-0000-0D00-00000F000000}" name="Column15"/>
    <tableColumn id="16" xr3:uid="{00000000-0010-0000-0D00-000010000000}" name="Column16"/>
    <tableColumn id="17" xr3:uid="{00000000-0010-0000-0D00-000011000000}" name="Column17"/>
    <tableColumn id="18" xr3:uid="{00000000-0010-0000-0D00-000012000000}" name="Column18"/>
    <tableColumn id="19" xr3:uid="{00000000-0010-0000-0D00-000013000000}" name="Column19"/>
    <tableColumn id="20" xr3:uid="{00000000-0010-0000-0D00-000014000000}" name="Column20"/>
    <tableColumn id="21" xr3:uid="{00000000-0010-0000-0D00-000015000000}" name="Column21"/>
    <tableColumn id="22" xr3:uid="{00000000-0010-0000-0D00-000016000000}" name="Column22"/>
    <tableColumn id="23" xr3:uid="{00000000-0010-0000-0D00-000017000000}" name="Column23"/>
    <tableColumn id="24" xr3:uid="{00000000-0010-0000-0D00-000018000000}" name="Column24"/>
    <tableColumn id="25" xr3:uid="{00000000-0010-0000-0D00-000019000000}" name="Column25"/>
    <tableColumn id="26" xr3:uid="{00000000-0010-0000-0D00-00001A000000}" name="Column26"/>
  </tableColumns>
  <tableStyleInfo name="Credit operations (Operações de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B36:AA37" headerRowCount="0">
  <tableColumns count="26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  <tableColumn id="6" xr3:uid="{00000000-0010-0000-0E00-000006000000}" name="Column6"/>
    <tableColumn id="7" xr3:uid="{00000000-0010-0000-0E00-000007000000}" name="Column7"/>
    <tableColumn id="8" xr3:uid="{00000000-0010-0000-0E00-000008000000}" name="Column8"/>
    <tableColumn id="9" xr3:uid="{00000000-0010-0000-0E00-000009000000}" name="Column9"/>
    <tableColumn id="10" xr3:uid="{00000000-0010-0000-0E00-00000A000000}" name="Column10"/>
    <tableColumn id="11" xr3:uid="{00000000-0010-0000-0E00-00000B000000}" name="Column11"/>
    <tableColumn id="12" xr3:uid="{00000000-0010-0000-0E00-00000C000000}" name="Column12"/>
    <tableColumn id="13" xr3:uid="{00000000-0010-0000-0E00-00000D000000}" name="Column13"/>
    <tableColumn id="14" xr3:uid="{00000000-0010-0000-0E00-00000E000000}" name="Column14"/>
    <tableColumn id="15" xr3:uid="{00000000-0010-0000-0E00-00000F000000}" name="Column15"/>
    <tableColumn id="16" xr3:uid="{00000000-0010-0000-0E00-000010000000}" name="Column16"/>
    <tableColumn id="17" xr3:uid="{00000000-0010-0000-0E00-000011000000}" name="Column17"/>
    <tableColumn id="18" xr3:uid="{00000000-0010-0000-0E00-000012000000}" name="Column18"/>
    <tableColumn id="19" xr3:uid="{00000000-0010-0000-0E00-000013000000}" name="Column19"/>
    <tableColumn id="20" xr3:uid="{00000000-0010-0000-0E00-000014000000}" name="Column20"/>
    <tableColumn id="21" xr3:uid="{00000000-0010-0000-0E00-000015000000}" name="Column21"/>
    <tableColumn id="22" xr3:uid="{00000000-0010-0000-0E00-000016000000}" name="Column22"/>
    <tableColumn id="23" xr3:uid="{00000000-0010-0000-0E00-000017000000}" name="Column23"/>
    <tableColumn id="24" xr3:uid="{00000000-0010-0000-0E00-000018000000}" name="Column24"/>
    <tableColumn id="25" xr3:uid="{00000000-0010-0000-0E00-000019000000}" name="Column25"/>
    <tableColumn id="26" xr3:uid="{00000000-0010-0000-0E00-00001A000000}" name="Column26"/>
  </tableColumns>
  <tableStyleInfo name="Credit operations (Operações de-style 2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A1" headerRowCount="0">
  <tableColumns count="1">
    <tableColumn id="1" xr3:uid="{00000000-0010-0000-0F00-000001000000}" name="Column1"/>
  </tableColumns>
  <tableStyleInfo name="NPLs (Inadimplência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Relationship Id="rId9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workbookViewId="0">
      <selection activeCell="S14" sqref="S14"/>
    </sheetView>
  </sheetViews>
  <sheetFormatPr baseColWidth="10" defaultColWidth="12.6640625" defaultRowHeight="15" customHeight="1" x14ac:dyDescent="0.15"/>
  <cols>
    <col min="1" max="1" width="4.1640625" customWidth="1"/>
    <col min="2" max="3" width="6.6640625" customWidth="1"/>
    <col min="4" max="7" width="14.1640625" customWidth="1"/>
    <col min="8" max="8" width="6.6640625" customWidth="1"/>
    <col min="9" max="9" width="5.6640625" customWidth="1"/>
    <col min="10" max="11" width="6.6640625" customWidth="1"/>
    <col min="12" max="15" width="14.1640625" customWidth="1"/>
    <col min="16" max="16" width="6.6640625" customWidth="1"/>
    <col min="17" max="20" width="12.6640625" customWidth="1"/>
  </cols>
  <sheetData>
    <row r="1" spans="1:26" ht="15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 spans="1:26" ht="15.75" customHeight="1" x14ac:dyDescent="0.15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"/>
      <c r="Q2" s="2"/>
      <c r="R2" s="2"/>
      <c r="S2" s="2"/>
      <c r="T2" s="2"/>
      <c r="U2" s="3"/>
      <c r="V2" s="3"/>
      <c r="W2" s="3"/>
      <c r="X2" s="3"/>
      <c r="Y2" s="3"/>
      <c r="Z2" s="3"/>
    </row>
    <row r="3" spans="1:26" ht="15.75" customHeight="1" x14ac:dyDescent="0.1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2"/>
      <c r="Q3" s="2"/>
      <c r="R3" s="2"/>
      <c r="S3" s="2"/>
      <c r="T3" s="2"/>
      <c r="U3" s="3"/>
      <c r="V3" s="3"/>
      <c r="W3" s="3"/>
      <c r="X3" s="3"/>
      <c r="Y3" s="3"/>
      <c r="Z3" s="3"/>
    </row>
    <row r="4" spans="1:26" ht="15.75" customHeight="1" x14ac:dyDescent="0.15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2"/>
      <c r="Q4" s="2"/>
      <c r="R4" s="2"/>
      <c r="S4" s="2"/>
      <c r="T4" s="2"/>
      <c r="U4" s="3"/>
      <c r="V4" s="3"/>
      <c r="W4" s="3"/>
      <c r="X4" s="3"/>
      <c r="Y4" s="3"/>
      <c r="Z4" s="3"/>
    </row>
    <row r="5" spans="1:26" ht="15.75" customHeight="1" x14ac:dyDescent="0.1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2"/>
      <c r="Q5" s="2"/>
      <c r="R5" s="2"/>
      <c r="S5" s="2"/>
      <c r="T5" s="2"/>
      <c r="U5" s="3"/>
      <c r="V5" s="3"/>
      <c r="W5" s="3"/>
      <c r="X5" s="3"/>
      <c r="Y5" s="3"/>
      <c r="Z5" s="3"/>
    </row>
    <row r="6" spans="1:26" ht="15.75" customHeight="1" x14ac:dyDescent="0.1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2"/>
      <c r="Q6" s="2"/>
      <c r="R6" s="2"/>
      <c r="S6" s="2"/>
      <c r="T6" s="2"/>
      <c r="U6" s="3"/>
      <c r="V6" s="3"/>
      <c r="W6" s="3"/>
      <c r="X6" s="3"/>
      <c r="Y6" s="3"/>
      <c r="Z6" s="3"/>
    </row>
    <row r="7" spans="1:26" ht="15.75" customHeight="1" x14ac:dyDescent="0.1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2"/>
      <c r="Q7" s="2"/>
      <c r="R7" s="2"/>
      <c r="S7" s="2"/>
      <c r="T7" s="2"/>
      <c r="U7" s="3"/>
      <c r="V7" s="3"/>
      <c r="W7" s="3"/>
      <c r="X7" s="3"/>
      <c r="Y7" s="3"/>
      <c r="Z7" s="3"/>
    </row>
    <row r="8" spans="1:26" ht="15.75" customHeight="1" x14ac:dyDescent="0.1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2"/>
      <c r="Q8" s="2"/>
      <c r="R8" s="2"/>
      <c r="S8" s="2"/>
      <c r="T8" s="2"/>
      <c r="U8" s="3"/>
      <c r="V8" s="3"/>
      <c r="W8" s="3"/>
      <c r="X8" s="3"/>
      <c r="Y8" s="3"/>
      <c r="Z8" s="3"/>
    </row>
    <row r="9" spans="1:26" ht="15.75" customHeight="1" x14ac:dyDescent="0.1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2"/>
      <c r="Q9" s="2"/>
      <c r="R9" s="2"/>
      <c r="S9" s="2"/>
      <c r="T9" s="2"/>
      <c r="U9" s="3"/>
      <c r="V9" s="3"/>
      <c r="W9" s="3"/>
      <c r="X9" s="3"/>
      <c r="Y9" s="3"/>
      <c r="Z9" s="3"/>
    </row>
    <row r="10" spans="1:26" ht="15.75" customHeight="1" x14ac:dyDescent="0.15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2"/>
      <c r="Q10" s="2"/>
      <c r="R10" s="2"/>
      <c r="S10" s="2"/>
      <c r="T10" s="2"/>
      <c r="U10" s="3"/>
      <c r="V10" s="3"/>
      <c r="W10" s="3"/>
      <c r="X10" s="3"/>
      <c r="Y10" s="3"/>
      <c r="Z10" s="3"/>
    </row>
    <row r="11" spans="1:26" ht="15.75" customHeight="1" x14ac:dyDescent="0.15">
      <c r="A11" s="2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2"/>
      <c r="Q11" s="2"/>
      <c r="R11" s="2"/>
      <c r="S11" s="2"/>
      <c r="T11" s="2"/>
      <c r="U11" s="3"/>
      <c r="V11" s="3"/>
      <c r="W11" s="3"/>
      <c r="X11" s="3"/>
      <c r="Y11" s="3"/>
      <c r="Z11" s="3"/>
    </row>
    <row r="12" spans="1:26" ht="15.75" customHeight="1" x14ac:dyDescent="0.15">
      <c r="A12" s="2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2"/>
      <c r="Q12" s="2"/>
      <c r="R12" s="2"/>
      <c r="S12" s="2"/>
      <c r="T12" s="2"/>
      <c r="U12" s="3"/>
      <c r="V12" s="3"/>
      <c r="W12" s="3"/>
      <c r="X12" s="3"/>
      <c r="Y12" s="3"/>
      <c r="Z12" s="3"/>
    </row>
    <row r="13" spans="1:26" ht="15.75" customHeight="1" x14ac:dyDescent="0.1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2"/>
      <c r="Q13" s="2"/>
      <c r="R13" s="2"/>
      <c r="S13" s="2"/>
      <c r="T13" s="2"/>
      <c r="U13" s="3"/>
      <c r="V13" s="3"/>
      <c r="W13" s="3"/>
      <c r="X13" s="3"/>
      <c r="Y13" s="3"/>
      <c r="Z13" s="3"/>
    </row>
    <row r="14" spans="1:26" ht="15.75" customHeight="1" x14ac:dyDescent="0.1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2"/>
      <c r="Q14" s="2"/>
      <c r="R14" s="2"/>
      <c r="S14" s="2"/>
      <c r="T14" s="2"/>
      <c r="U14" s="3"/>
      <c r="V14" s="3"/>
      <c r="W14" s="3"/>
      <c r="X14" s="3"/>
      <c r="Y14" s="3"/>
      <c r="Z14" s="3"/>
    </row>
    <row r="15" spans="1:26" ht="15.75" customHeight="1" x14ac:dyDescent="0.15">
      <c r="A15" s="2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2"/>
      <c r="Q15" s="2"/>
      <c r="R15" s="2"/>
      <c r="S15" s="2"/>
      <c r="T15" s="2"/>
      <c r="U15" s="3"/>
      <c r="V15" s="3"/>
      <c r="W15" s="3"/>
      <c r="X15" s="3"/>
      <c r="Y15" s="3"/>
      <c r="Z15" s="3"/>
    </row>
    <row r="16" spans="1:26" ht="15.75" customHeight="1" x14ac:dyDescent="0.15">
      <c r="A16" s="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2"/>
      <c r="Q16" s="2"/>
      <c r="R16" s="2"/>
      <c r="S16" s="2"/>
      <c r="T16" s="2"/>
      <c r="U16" s="3"/>
      <c r="V16" s="3"/>
      <c r="W16" s="3"/>
      <c r="X16" s="3"/>
      <c r="Y16" s="3"/>
      <c r="Z16" s="3"/>
    </row>
    <row r="17" spans="1:26" ht="15.75" customHeight="1" x14ac:dyDescent="0.15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2"/>
      <c r="Q17" s="2"/>
      <c r="R17" s="2"/>
      <c r="S17" s="2"/>
      <c r="T17" s="2"/>
      <c r="U17" s="3"/>
      <c r="V17" s="3"/>
      <c r="W17" s="3"/>
      <c r="X17" s="3"/>
      <c r="Y17" s="3"/>
      <c r="Z17" s="3"/>
    </row>
    <row r="18" spans="1:26" ht="7.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3"/>
      <c r="V18" s="3"/>
      <c r="W18" s="3"/>
      <c r="X18" s="3"/>
      <c r="Y18" s="3"/>
      <c r="Z18" s="3"/>
    </row>
    <row r="19" spans="1:26" ht="15.75" customHeight="1" x14ac:dyDescent="0.15">
      <c r="A19" s="2"/>
      <c r="B19" s="341" t="s">
        <v>1</v>
      </c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P19" s="340"/>
      <c r="Q19" s="2"/>
      <c r="R19" s="2"/>
      <c r="S19" s="2"/>
      <c r="T19" s="2"/>
      <c r="U19" s="3"/>
      <c r="V19" s="3"/>
      <c r="W19" s="3"/>
      <c r="X19" s="3"/>
      <c r="Y19" s="3"/>
      <c r="Z19" s="3"/>
    </row>
    <row r="20" spans="1:26" ht="15.75" customHeight="1" x14ac:dyDescent="0.15">
      <c r="A20" s="2"/>
      <c r="B20" s="342" t="s">
        <v>2</v>
      </c>
      <c r="C20" s="340"/>
      <c r="D20" s="340"/>
      <c r="E20" s="340"/>
      <c r="F20" s="340"/>
      <c r="G20" s="340"/>
      <c r="H20" s="340"/>
      <c r="I20" s="340"/>
      <c r="J20" s="340"/>
      <c r="K20" s="340"/>
      <c r="L20" s="340"/>
      <c r="M20" s="340"/>
      <c r="N20" s="340"/>
      <c r="O20" s="340"/>
      <c r="P20" s="340"/>
      <c r="Q20" s="2"/>
      <c r="R20" s="2"/>
      <c r="S20" s="2"/>
      <c r="T20" s="2"/>
      <c r="U20" s="3"/>
      <c r="V20" s="3"/>
      <c r="W20" s="3"/>
      <c r="X20" s="3"/>
      <c r="Y20" s="3"/>
      <c r="Z20" s="3"/>
    </row>
    <row r="21" spans="1:26" ht="15.75" customHeight="1" x14ac:dyDescent="0.15">
      <c r="A21" s="2"/>
      <c r="B21" s="342" t="s">
        <v>3</v>
      </c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0"/>
      <c r="O21" s="340"/>
      <c r="P21" s="340"/>
      <c r="Q21" s="2"/>
      <c r="R21" s="2"/>
      <c r="S21" s="2"/>
      <c r="T21" s="2"/>
      <c r="U21" s="3"/>
      <c r="V21" s="3"/>
      <c r="W21" s="3"/>
      <c r="X21" s="3"/>
      <c r="Y21" s="3"/>
      <c r="Z21" s="3"/>
    </row>
    <row r="22" spans="1:26" ht="5.25" customHeight="1" x14ac:dyDescent="0.15">
      <c r="A22" s="2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2"/>
      <c r="Q22" s="2"/>
      <c r="R22" s="2"/>
      <c r="S22" s="2"/>
      <c r="T22" s="2"/>
      <c r="U22" s="3"/>
      <c r="V22" s="3"/>
      <c r="W22" s="3"/>
      <c r="X22" s="3"/>
      <c r="Y22" s="3"/>
      <c r="Z22" s="3"/>
    </row>
    <row r="23" spans="1:26" ht="15.75" customHeight="1" x14ac:dyDescent="0.15">
      <c r="A23" s="2"/>
      <c r="B23" s="343" t="s">
        <v>4</v>
      </c>
      <c r="C23" s="344"/>
      <c r="D23" s="344"/>
      <c r="E23" s="344"/>
      <c r="F23" s="344"/>
      <c r="G23" s="344"/>
      <c r="H23" s="345"/>
      <c r="I23" s="6"/>
      <c r="J23" s="343" t="s">
        <v>5</v>
      </c>
      <c r="K23" s="344"/>
      <c r="L23" s="344"/>
      <c r="M23" s="344"/>
      <c r="N23" s="344"/>
      <c r="O23" s="344"/>
      <c r="P23" s="345"/>
      <c r="Q23" s="2"/>
      <c r="R23" s="2"/>
      <c r="S23" s="2"/>
      <c r="T23" s="2"/>
      <c r="U23" s="3"/>
      <c r="V23" s="3"/>
      <c r="W23" s="3"/>
      <c r="X23" s="3"/>
      <c r="Y23" s="3"/>
      <c r="Z23" s="3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3"/>
      <c r="V24" s="3"/>
      <c r="W24" s="3"/>
      <c r="X24" s="3"/>
      <c r="Y24" s="3"/>
      <c r="Z24" s="3"/>
    </row>
    <row r="25" spans="1:26" ht="15.75" customHeight="1" x14ac:dyDescent="0.15">
      <c r="A25" s="2"/>
      <c r="B25" s="2"/>
      <c r="C25" s="2"/>
      <c r="D25" s="339" t="s">
        <v>6</v>
      </c>
      <c r="E25" s="340"/>
      <c r="F25" s="340"/>
      <c r="G25" s="340"/>
      <c r="H25" s="7"/>
      <c r="I25" s="2"/>
      <c r="J25" s="3"/>
      <c r="K25" s="339" t="s">
        <v>7</v>
      </c>
      <c r="L25" s="340"/>
      <c r="M25" s="340"/>
      <c r="N25" s="340"/>
      <c r="O25" s="340"/>
      <c r="P25" s="2"/>
      <c r="Q25" s="2"/>
      <c r="R25" s="2"/>
      <c r="S25" s="2"/>
      <c r="T25" s="2"/>
      <c r="U25" s="3"/>
      <c r="V25" s="3"/>
      <c r="W25" s="3"/>
      <c r="X25" s="3"/>
      <c r="Y25" s="3"/>
      <c r="Z25" s="3"/>
    </row>
    <row r="26" spans="1:26" ht="15.75" customHeight="1" x14ac:dyDescent="0.15">
      <c r="A26" s="2"/>
      <c r="B26" s="2"/>
      <c r="C26" s="2"/>
      <c r="D26" s="339" t="s">
        <v>8</v>
      </c>
      <c r="E26" s="340"/>
      <c r="F26" s="340"/>
      <c r="G26" s="340"/>
      <c r="H26" s="7"/>
      <c r="I26" s="2"/>
      <c r="J26" s="3"/>
      <c r="K26" s="339" t="s">
        <v>9</v>
      </c>
      <c r="L26" s="340"/>
      <c r="M26" s="340"/>
      <c r="N26" s="340"/>
      <c r="O26" s="340"/>
      <c r="P26" s="2"/>
      <c r="Q26" s="2"/>
      <c r="R26" s="2"/>
      <c r="S26" s="2"/>
      <c r="T26" s="2"/>
      <c r="U26" s="3"/>
      <c r="V26" s="3"/>
      <c r="W26" s="3"/>
      <c r="X26" s="3"/>
      <c r="Y26" s="3"/>
      <c r="Z26" s="3"/>
    </row>
    <row r="27" spans="1:26" ht="15.75" customHeight="1" x14ac:dyDescent="0.15">
      <c r="A27" s="2"/>
      <c r="B27" s="2"/>
      <c r="C27" s="2"/>
      <c r="D27" s="339" t="s">
        <v>10</v>
      </c>
      <c r="E27" s="340"/>
      <c r="F27" s="340"/>
      <c r="G27" s="340"/>
      <c r="H27" s="7"/>
      <c r="I27" s="2"/>
      <c r="J27" s="3"/>
      <c r="K27" s="339" t="s">
        <v>11</v>
      </c>
      <c r="L27" s="340"/>
      <c r="M27" s="340"/>
      <c r="N27" s="340"/>
      <c r="O27" s="340"/>
      <c r="P27" s="2"/>
      <c r="Q27" s="2"/>
      <c r="R27" s="2"/>
      <c r="S27" s="2"/>
      <c r="T27" s="2"/>
      <c r="U27" s="3"/>
      <c r="V27" s="3"/>
      <c r="W27" s="3"/>
      <c r="X27" s="3"/>
      <c r="Y27" s="3"/>
      <c r="Z27" s="3"/>
    </row>
    <row r="28" spans="1:26" ht="15.75" customHeight="1" x14ac:dyDescent="0.15">
      <c r="A28" s="2"/>
      <c r="B28" s="2"/>
      <c r="C28" s="2"/>
      <c r="D28" s="339" t="s">
        <v>12</v>
      </c>
      <c r="E28" s="340"/>
      <c r="F28" s="340"/>
      <c r="G28" s="340"/>
      <c r="H28" s="7"/>
      <c r="I28" s="2"/>
      <c r="J28" s="3"/>
      <c r="K28" s="339" t="s">
        <v>13</v>
      </c>
      <c r="L28" s="340"/>
      <c r="M28" s="340"/>
      <c r="N28" s="340"/>
      <c r="O28" s="340"/>
      <c r="P28" s="2"/>
      <c r="Q28" s="2"/>
      <c r="R28" s="2"/>
      <c r="S28" s="2"/>
      <c r="T28" s="2"/>
      <c r="U28" s="3"/>
      <c r="V28" s="3"/>
      <c r="W28" s="3"/>
      <c r="X28" s="3"/>
      <c r="Y28" s="3"/>
      <c r="Z28" s="3"/>
    </row>
    <row r="29" spans="1:26" ht="15.75" customHeight="1" x14ac:dyDescent="0.15">
      <c r="A29" s="2"/>
      <c r="B29" s="2"/>
      <c r="C29" s="3"/>
      <c r="D29" s="339" t="s">
        <v>14</v>
      </c>
      <c r="E29" s="340"/>
      <c r="F29" s="340"/>
      <c r="G29" s="340"/>
      <c r="H29" s="7"/>
      <c r="I29" s="2"/>
      <c r="J29" s="3"/>
      <c r="K29" s="3"/>
      <c r="L29" s="3"/>
      <c r="M29" s="3"/>
      <c r="N29" s="3"/>
      <c r="O29" s="3"/>
      <c r="P29" s="2"/>
      <c r="Q29" s="2"/>
      <c r="R29" s="2"/>
      <c r="S29" s="2"/>
      <c r="T29" s="2"/>
      <c r="U29" s="3"/>
      <c r="V29" s="3"/>
      <c r="W29" s="3"/>
      <c r="X29" s="3"/>
      <c r="Y29" s="3"/>
      <c r="Z29" s="3"/>
    </row>
    <row r="30" spans="1:26" ht="15.75" customHeight="1" x14ac:dyDescent="0.15">
      <c r="A30" s="2"/>
      <c r="B30" s="2"/>
      <c r="C30" s="2"/>
      <c r="D30" s="339" t="s">
        <v>15</v>
      </c>
      <c r="E30" s="340"/>
      <c r="F30" s="340"/>
      <c r="G30" s="340"/>
      <c r="H30" s="7"/>
      <c r="I30" s="2"/>
      <c r="J30" s="3"/>
      <c r="K30" s="3"/>
      <c r="L30" s="3"/>
      <c r="M30" s="3"/>
      <c r="N30" s="3"/>
      <c r="O30" s="3"/>
      <c r="P30" s="2"/>
      <c r="Q30" s="2"/>
      <c r="R30" s="2"/>
      <c r="S30" s="2"/>
      <c r="T30" s="2"/>
      <c r="U30" s="3"/>
      <c r="V30" s="3"/>
      <c r="W30" s="3"/>
      <c r="X30" s="3"/>
      <c r="Y30" s="3"/>
      <c r="Z30" s="3"/>
    </row>
    <row r="31" spans="1:26" ht="15.75" customHeight="1" x14ac:dyDescent="0.15">
      <c r="A31" s="2"/>
      <c r="B31" s="2"/>
      <c r="C31" s="2"/>
      <c r="D31" s="339" t="s">
        <v>16</v>
      </c>
      <c r="E31" s="340"/>
      <c r="F31" s="340"/>
      <c r="G31" s="340"/>
      <c r="H31" s="7"/>
      <c r="I31" s="2"/>
      <c r="J31" s="2"/>
      <c r="K31" s="346"/>
      <c r="L31" s="340"/>
      <c r="M31" s="340"/>
      <c r="N31" s="8"/>
      <c r="O31" s="8"/>
      <c r="P31" s="2"/>
      <c r="Q31" s="2"/>
      <c r="R31" s="2"/>
      <c r="S31" s="2"/>
      <c r="T31" s="2"/>
      <c r="U31" s="3"/>
      <c r="V31" s="3"/>
      <c r="W31" s="3"/>
      <c r="X31" s="3"/>
      <c r="Y31" s="3"/>
      <c r="Z31" s="3"/>
    </row>
    <row r="32" spans="1:26" ht="15.75" customHeight="1" x14ac:dyDescent="0.15">
      <c r="A32" s="2"/>
      <c r="B32" s="2"/>
      <c r="C32" s="2"/>
      <c r="D32" s="339" t="s">
        <v>17</v>
      </c>
      <c r="E32" s="340"/>
      <c r="F32" s="340"/>
      <c r="G32" s="340"/>
      <c r="H32" s="7"/>
      <c r="I32" s="2"/>
      <c r="J32" s="3"/>
      <c r="K32" s="346"/>
      <c r="L32" s="340"/>
      <c r="M32" s="340"/>
      <c r="N32" s="340"/>
      <c r="O32" s="340"/>
      <c r="P32" s="2"/>
      <c r="Q32" s="2"/>
      <c r="R32" s="2"/>
      <c r="S32" s="2"/>
      <c r="T32" s="2"/>
      <c r="U32" s="3"/>
      <c r="V32" s="3"/>
      <c r="W32" s="3"/>
      <c r="X32" s="3"/>
      <c r="Y32" s="3"/>
      <c r="Z32" s="3"/>
    </row>
    <row r="33" spans="1:26" ht="15.75" customHeight="1" x14ac:dyDescent="0.15">
      <c r="A33" s="2"/>
      <c r="B33" s="2"/>
      <c r="C33" s="2"/>
      <c r="D33" s="3"/>
      <c r="E33" s="3"/>
      <c r="F33" s="3"/>
      <c r="G33" s="3"/>
      <c r="H33" s="7"/>
      <c r="I33" s="2"/>
      <c r="J33" s="3"/>
      <c r="K33" s="346"/>
      <c r="L33" s="340"/>
      <c r="M33" s="340"/>
      <c r="N33" s="340"/>
      <c r="O33" s="340"/>
      <c r="P33" s="2"/>
      <c r="Q33" s="2"/>
      <c r="R33" s="2"/>
      <c r="S33" s="2"/>
      <c r="T33" s="2"/>
      <c r="U33" s="3"/>
      <c r="V33" s="3"/>
      <c r="W33" s="3"/>
      <c r="X33" s="3"/>
      <c r="Y33" s="3"/>
      <c r="Z33" s="3"/>
    </row>
    <row r="34" spans="1:26" ht="15.75" customHeight="1" x14ac:dyDescent="0.15">
      <c r="A34" s="2"/>
      <c r="B34" s="2"/>
      <c r="C34" s="2"/>
      <c r="D34" s="347"/>
      <c r="E34" s="340"/>
      <c r="F34" s="340"/>
      <c r="G34" s="340"/>
      <c r="H34" s="7"/>
      <c r="I34" s="2"/>
      <c r="J34" s="3"/>
      <c r="K34" s="346"/>
      <c r="L34" s="340"/>
      <c r="M34" s="340"/>
      <c r="N34" s="340"/>
      <c r="O34" s="340"/>
      <c r="P34" s="2"/>
      <c r="Q34" s="2"/>
      <c r="R34" s="2"/>
      <c r="S34" s="2"/>
      <c r="T34" s="2"/>
      <c r="U34" s="3"/>
      <c r="V34" s="3"/>
      <c r="W34" s="3"/>
      <c r="X34" s="3"/>
      <c r="Y34" s="3"/>
      <c r="Z34" s="3"/>
    </row>
    <row r="35" spans="1:26" ht="15.75" customHeight="1" x14ac:dyDescent="0.15">
      <c r="A35" s="2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2"/>
      <c r="Q35" s="2"/>
      <c r="R35" s="2"/>
      <c r="S35" s="2"/>
      <c r="T35" s="2"/>
      <c r="U35" s="3"/>
      <c r="V35" s="3"/>
      <c r="W35" s="3"/>
      <c r="X35" s="3"/>
      <c r="Y35" s="3"/>
      <c r="Z35" s="3"/>
    </row>
    <row r="36" spans="1:26" ht="15.75" customHeight="1" x14ac:dyDescent="0.15">
      <c r="A36" s="2"/>
      <c r="B36" s="343" t="s">
        <v>18</v>
      </c>
      <c r="C36" s="344"/>
      <c r="D36" s="344"/>
      <c r="E36" s="344"/>
      <c r="F36" s="344"/>
      <c r="G36" s="344"/>
      <c r="H36" s="345"/>
      <c r="I36" s="6"/>
      <c r="J36" s="343" t="s">
        <v>19</v>
      </c>
      <c r="K36" s="344"/>
      <c r="L36" s="344"/>
      <c r="M36" s="344"/>
      <c r="N36" s="344"/>
      <c r="O36" s="344"/>
      <c r="P36" s="345"/>
      <c r="Q36" s="2"/>
      <c r="R36" s="2"/>
      <c r="S36" s="2"/>
      <c r="T36" s="2"/>
      <c r="U36" s="3"/>
      <c r="V36" s="3"/>
      <c r="W36" s="3"/>
      <c r="X36" s="3"/>
      <c r="Y36" s="3"/>
      <c r="Z36" s="3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3"/>
      <c r="V37" s="3"/>
      <c r="W37" s="3"/>
      <c r="X37" s="3"/>
      <c r="Y37" s="3"/>
      <c r="Z37" s="3"/>
    </row>
    <row r="38" spans="1:26" ht="15.75" customHeight="1" x14ac:dyDescent="0.15">
      <c r="A38" s="2"/>
      <c r="B38" s="2"/>
      <c r="C38" s="2"/>
      <c r="D38" s="339" t="s">
        <v>20</v>
      </c>
      <c r="E38" s="340"/>
      <c r="F38" s="340"/>
      <c r="G38" s="340"/>
      <c r="H38" s="7"/>
      <c r="I38" s="2"/>
      <c r="J38" s="3"/>
      <c r="K38" s="339" t="s">
        <v>21</v>
      </c>
      <c r="L38" s="340"/>
      <c r="M38" s="340"/>
      <c r="N38" s="340"/>
      <c r="O38" s="340"/>
      <c r="P38" s="2"/>
      <c r="Q38" s="2"/>
      <c r="R38" s="2"/>
      <c r="S38" s="2"/>
      <c r="T38" s="2"/>
      <c r="U38" s="3"/>
      <c r="V38" s="3"/>
      <c r="W38" s="3"/>
      <c r="X38" s="3"/>
      <c r="Y38" s="3"/>
      <c r="Z38" s="3"/>
    </row>
    <row r="39" spans="1:26" ht="15.75" customHeight="1" x14ac:dyDescent="0.15">
      <c r="A39" s="2"/>
      <c r="B39" s="2"/>
      <c r="C39" s="2"/>
      <c r="D39" s="339" t="s">
        <v>22</v>
      </c>
      <c r="E39" s="340"/>
      <c r="F39" s="340"/>
      <c r="G39" s="340"/>
      <c r="H39" s="7"/>
      <c r="I39" s="2"/>
      <c r="J39" s="3"/>
      <c r="K39" s="339" t="s">
        <v>23</v>
      </c>
      <c r="L39" s="340"/>
      <c r="M39" s="340"/>
      <c r="N39" s="340"/>
      <c r="O39" s="340"/>
      <c r="P39" s="2"/>
      <c r="Q39" s="2"/>
      <c r="R39" s="2"/>
      <c r="S39" s="2"/>
      <c r="T39" s="2"/>
      <c r="U39" s="3"/>
      <c r="V39" s="3"/>
      <c r="W39" s="3"/>
      <c r="X39" s="3"/>
      <c r="Y39" s="3"/>
      <c r="Z39" s="3"/>
    </row>
    <row r="40" spans="1:26" ht="15.75" customHeight="1" x14ac:dyDescent="0.15">
      <c r="A40" s="2"/>
      <c r="B40" s="2"/>
      <c r="C40" s="2"/>
      <c r="D40" s="348" t="s">
        <v>24</v>
      </c>
      <c r="E40" s="340"/>
      <c r="F40" s="340"/>
      <c r="G40" s="340"/>
      <c r="H40" s="7"/>
      <c r="I40" s="2"/>
      <c r="J40" s="3"/>
      <c r="K40" s="339" t="s">
        <v>25</v>
      </c>
      <c r="L40" s="340"/>
      <c r="M40" s="340"/>
      <c r="N40" s="340"/>
      <c r="O40" s="340"/>
      <c r="P40" s="2"/>
      <c r="Q40" s="2"/>
      <c r="R40" s="2"/>
      <c r="S40" s="2"/>
      <c r="T40" s="2"/>
      <c r="U40" s="3"/>
      <c r="V40" s="3"/>
      <c r="W40" s="3"/>
      <c r="X40" s="3"/>
      <c r="Y40" s="3"/>
      <c r="Z40" s="3"/>
    </row>
    <row r="41" spans="1:26" ht="15.75" customHeight="1" x14ac:dyDescent="0.15">
      <c r="A41" s="2"/>
      <c r="B41" s="2"/>
      <c r="C41" s="2"/>
      <c r="D41" s="339" t="s">
        <v>26</v>
      </c>
      <c r="E41" s="340"/>
      <c r="F41" s="340"/>
      <c r="G41" s="340"/>
      <c r="H41" s="7"/>
      <c r="I41" s="2"/>
      <c r="J41" s="3"/>
      <c r="K41" s="339" t="s">
        <v>27</v>
      </c>
      <c r="L41" s="340"/>
      <c r="M41" s="340"/>
      <c r="N41" s="340"/>
      <c r="O41" s="340"/>
      <c r="P41" s="2"/>
      <c r="Q41" s="2"/>
      <c r="R41" s="2"/>
      <c r="S41" s="2"/>
      <c r="T41" s="2"/>
      <c r="U41" s="3"/>
      <c r="V41" s="3"/>
      <c r="W41" s="3"/>
      <c r="X41" s="3"/>
      <c r="Y41" s="3"/>
      <c r="Z41" s="3"/>
    </row>
    <row r="42" spans="1:26" ht="15.75" customHeight="1" x14ac:dyDescent="0.15">
      <c r="A42" s="2"/>
      <c r="B42" s="2"/>
      <c r="C42" s="2"/>
      <c r="D42" s="339" t="s">
        <v>28</v>
      </c>
      <c r="E42" s="340"/>
      <c r="F42" s="340"/>
      <c r="G42" s="340"/>
      <c r="H42" s="7"/>
      <c r="I42" s="2"/>
      <c r="J42" s="3"/>
      <c r="K42" s="3"/>
      <c r="L42" s="3"/>
      <c r="M42" s="3"/>
      <c r="N42" s="3"/>
      <c r="O42" s="3"/>
      <c r="P42" s="2"/>
      <c r="Q42" s="2"/>
      <c r="R42" s="2"/>
      <c r="S42" s="2"/>
      <c r="T42" s="2"/>
      <c r="U42" s="3"/>
      <c r="V42" s="3"/>
      <c r="W42" s="3"/>
      <c r="X42" s="3"/>
      <c r="Y42" s="3"/>
      <c r="Z42" s="3"/>
    </row>
    <row r="43" spans="1:26" ht="15.75" customHeight="1" x14ac:dyDescent="0.15">
      <c r="A43" s="2"/>
      <c r="B43" s="2"/>
      <c r="C43" s="2"/>
      <c r="D43" s="339" t="s">
        <v>29</v>
      </c>
      <c r="E43" s="340"/>
      <c r="F43" s="340"/>
      <c r="G43" s="340"/>
      <c r="H43" s="7"/>
      <c r="I43" s="2"/>
      <c r="J43" s="3"/>
      <c r="K43" s="3"/>
      <c r="L43" s="3"/>
      <c r="M43" s="3"/>
      <c r="N43" s="3"/>
      <c r="O43" s="3"/>
      <c r="P43" s="2"/>
      <c r="Q43" s="2"/>
      <c r="R43" s="2"/>
      <c r="S43" s="2"/>
      <c r="T43" s="2"/>
      <c r="U43" s="3"/>
      <c r="V43" s="3"/>
      <c r="W43" s="3"/>
      <c r="X43" s="3"/>
      <c r="Y43" s="3"/>
      <c r="Z43" s="3"/>
    </row>
    <row r="44" spans="1:26" ht="15.75" customHeight="1" x14ac:dyDescent="0.15">
      <c r="A44" s="2"/>
      <c r="B44" s="2"/>
      <c r="C44" s="2"/>
      <c r="D44" s="339" t="s">
        <v>30</v>
      </c>
      <c r="E44" s="340"/>
      <c r="F44" s="340"/>
      <c r="G44" s="340"/>
      <c r="H44" s="7"/>
      <c r="I44" s="2"/>
      <c r="J44" s="2"/>
      <c r="K44" s="346"/>
      <c r="L44" s="340"/>
      <c r="M44" s="340"/>
      <c r="N44" s="8"/>
      <c r="O44" s="8"/>
      <c r="P44" s="2"/>
      <c r="Q44" s="2"/>
      <c r="R44" s="2"/>
      <c r="S44" s="2"/>
      <c r="T44" s="2"/>
      <c r="U44" s="3"/>
      <c r="V44" s="3"/>
      <c r="W44" s="3"/>
      <c r="X44" s="3"/>
      <c r="Y44" s="3"/>
      <c r="Z44" s="3"/>
    </row>
    <row r="45" spans="1:26" ht="15.75" customHeight="1" x14ac:dyDescent="0.15">
      <c r="A45" s="2"/>
      <c r="B45" s="2"/>
      <c r="C45" s="2"/>
      <c r="D45" s="339" t="s">
        <v>31</v>
      </c>
      <c r="E45" s="340"/>
      <c r="F45" s="340"/>
      <c r="G45" s="340"/>
      <c r="H45" s="7"/>
      <c r="I45" s="2"/>
      <c r="J45" s="3"/>
      <c r="K45" s="346"/>
      <c r="L45" s="340"/>
      <c r="M45" s="340"/>
      <c r="N45" s="340"/>
      <c r="O45" s="340"/>
      <c r="P45" s="2"/>
      <c r="Q45" s="2"/>
      <c r="R45" s="2"/>
      <c r="S45" s="2"/>
      <c r="T45" s="2"/>
      <c r="U45" s="3"/>
      <c r="V45" s="3"/>
      <c r="W45" s="3"/>
      <c r="X45" s="3"/>
      <c r="Y45" s="3"/>
      <c r="Z45" s="3"/>
    </row>
    <row r="46" spans="1:26" ht="15.75" customHeight="1" x14ac:dyDescent="0.15">
      <c r="A46" s="2"/>
      <c r="B46" s="2"/>
      <c r="C46" s="2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3"/>
      <c r="V46" s="3"/>
      <c r="W46" s="3"/>
      <c r="X46" s="3"/>
      <c r="Y46" s="3"/>
      <c r="Z46" s="3"/>
    </row>
    <row r="47" spans="1:26" ht="15.75" customHeight="1" x14ac:dyDescent="0.15">
      <c r="A47" s="2"/>
      <c r="B47" s="2"/>
      <c r="C47" s="2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3"/>
      <c r="V47" s="3"/>
      <c r="W47" s="3"/>
      <c r="X47" s="3"/>
      <c r="Y47" s="3"/>
      <c r="Z47" s="3"/>
    </row>
    <row r="48" spans="1:26" ht="15.75" customHeight="1" x14ac:dyDescent="0.15">
      <c r="A48" s="2"/>
      <c r="B48" s="2"/>
      <c r="C48" s="2"/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3"/>
      <c r="V48" s="3"/>
      <c r="W48" s="3"/>
      <c r="X48" s="3"/>
      <c r="Y48" s="3"/>
      <c r="Z48" s="3"/>
    </row>
    <row r="49" spans="1:26" ht="15.75" customHeight="1" x14ac:dyDescent="0.15">
      <c r="A49" s="2"/>
      <c r="B49" s="2"/>
      <c r="C49" s="2"/>
      <c r="D49" s="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3"/>
      <c r="V49" s="3"/>
      <c r="W49" s="3"/>
      <c r="X49" s="3"/>
      <c r="Y49" s="3"/>
      <c r="Z49" s="3"/>
    </row>
    <row r="50" spans="1:26" ht="15.75" customHeight="1" x14ac:dyDescent="0.15">
      <c r="A50" s="2"/>
      <c r="B50" s="2"/>
      <c r="C50" s="2"/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3"/>
      <c r="V50" s="3"/>
      <c r="W50" s="3"/>
      <c r="X50" s="3"/>
      <c r="Y50" s="3"/>
      <c r="Z50" s="3"/>
    </row>
    <row r="51" spans="1:26" ht="15.75" customHeight="1" x14ac:dyDescent="0.15">
      <c r="A51" s="2"/>
      <c r="B51" s="2"/>
      <c r="C51" s="2"/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3"/>
      <c r="V51" s="3"/>
      <c r="W51" s="3"/>
      <c r="X51" s="3"/>
      <c r="Y51" s="3"/>
      <c r="Z51" s="3"/>
    </row>
    <row r="52" spans="1:26" ht="15.75" customHeight="1" x14ac:dyDescent="0.15">
      <c r="A52" s="2"/>
      <c r="B52" s="2"/>
      <c r="C52" s="2"/>
      <c r="D52" s="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3"/>
      <c r="V52" s="3"/>
      <c r="W52" s="3"/>
      <c r="X52" s="3"/>
      <c r="Y52" s="3"/>
      <c r="Z52" s="3"/>
    </row>
    <row r="53" spans="1:26" ht="15.75" customHeight="1" x14ac:dyDescent="0.15">
      <c r="A53" s="2"/>
      <c r="B53" s="2"/>
      <c r="C53" s="2"/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3"/>
      <c r="V53" s="3"/>
      <c r="W53" s="3"/>
      <c r="X53" s="3"/>
      <c r="Y53" s="3"/>
      <c r="Z53" s="3"/>
    </row>
    <row r="54" spans="1:26" ht="15.75" customHeight="1" x14ac:dyDescent="0.15">
      <c r="A54" s="2"/>
      <c r="B54" s="2"/>
      <c r="C54" s="2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3"/>
      <c r="V54" s="3"/>
      <c r="W54" s="3"/>
      <c r="X54" s="3"/>
      <c r="Y54" s="3"/>
      <c r="Z54" s="3"/>
    </row>
    <row r="55" spans="1:26" ht="15.75" customHeight="1" x14ac:dyDescent="0.15">
      <c r="A55" s="2"/>
      <c r="B55" s="2"/>
      <c r="C55" s="2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3"/>
      <c r="V55" s="3"/>
      <c r="W55" s="3"/>
      <c r="X55" s="3"/>
      <c r="Y55" s="3"/>
      <c r="Z55" s="3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3"/>
      <c r="V56" s="3"/>
      <c r="W56" s="3"/>
      <c r="X56" s="3"/>
      <c r="Y56" s="3"/>
      <c r="Z56" s="3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3"/>
      <c r="V57" s="3"/>
      <c r="W57" s="3"/>
      <c r="X57" s="3"/>
      <c r="Y57" s="3"/>
      <c r="Z57" s="3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3"/>
      <c r="V58" s="3"/>
      <c r="W58" s="3"/>
      <c r="X58" s="3"/>
      <c r="Y58" s="3"/>
      <c r="Z58" s="3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3"/>
      <c r="V59" s="3"/>
      <c r="W59" s="3"/>
      <c r="X59" s="3"/>
      <c r="Y59" s="3"/>
      <c r="Z59" s="3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3"/>
      <c r="V60" s="3"/>
      <c r="W60" s="3"/>
      <c r="X60" s="3"/>
      <c r="Y60" s="3"/>
      <c r="Z60" s="3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3"/>
      <c r="V61" s="3"/>
      <c r="W61" s="3"/>
      <c r="X61" s="3"/>
      <c r="Y61" s="3"/>
      <c r="Z61" s="3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3"/>
      <c r="V62" s="3"/>
      <c r="W62" s="3"/>
      <c r="X62" s="3"/>
      <c r="Y62" s="3"/>
      <c r="Z62" s="3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3"/>
      <c r="V63" s="3"/>
      <c r="W63" s="3"/>
      <c r="X63" s="3"/>
      <c r="Y63" s="3"/>
      <c r="Z63" s="3"/>
    </row>
    <row r="64" spans="1:26" ht="15.7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3"/>
      <c r="V64" s="3"/>
      <c r="W64" s="3"/>
      <c r="X64" s="3"/>
      <c r="Y64" s="3"/>
      <c r="Z64" s="3"/>
    </row>
    <row r="65" spans="1:26" ht="15.7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3"/>
      <c r="V65" s="3"/>
      <c r="W65" s="3"/>
      <c r="X65" s="3"/>
      <c r="Y65" s="3"/>
      <c r="Z65" s="3"/>
    </row>
    <row r="66" spans="1:26" ht="15.7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3"/>
      <c r="V66" s="3"/>
      <c r="W66" s="3"/>
      <c r="X66" s="3"/>
      <c r="Y66" s="3"/>
      <c r="Z66" s="3"/>
    </row>
    <row r="67" spans="1:26" ht="15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3"/>
      <c r="V67" s="3"/>
      <c r="W67" s="3"/>
      <c r="X67" s="3"/>
      <c r="Y67" s="3"/>
      <c r="Z67" s="3"/>
    </row>
    <row r="68" spans="1:26" ht="15.7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3"/>
      <c r="V68" s="3"/>
      <c r="W68" s="3"/>
      <c r="X68" s="3"/>
      <c r="Y68" s="3"/>
      <c r="Z68" s="3"/>
    </row>
    <row r="69" spans="1:26" ht="15.7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3"/>
      <c r="V69" s="3"/>
      <c r="W69" s="3"/>
      <c r="X69" s="3"/>
      <c r="Y69" s="3"/>
      <c r="Z69" s="3"/>
    </row>
    <row r="70" spans="1:26" ht="15.75" customHeight="1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3"/>
      <c r="V70" s="3"/>
      <c r="W70" s="3"/>
      <c r="X70" s="3"/>
      <c r="Y70" s="3"/>
      <c r="Z70" s="3"/>
    </row>
    <row r="71" spans="1:26" ht="15.7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3"/>
      <c r="V71" s="3"/>
      <c r="W71" s="3"/>
      <c r="X71" s="3"/>
      <c r="Y71" s="3"/>
      <c r="Z71" s="3"/>
    </row>
    <row r="72" spans="1:26" ht="15.75" customHeight="1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3"/>
      <c r="V72" s="3"/>
      <c r="W72" s="3"/>
      <c r="X72" s="3"/>
      <c r="Y72" s="3"/>
      <c r="Z72" s="3"/>
    </row>
    <row r="73" spans="1:26" ht="15.7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3"/>
      <c r="V73" s="3"/>
      <c r="W73" s="3"/>
      <c r="X73" s="3"/>
      <c r="Y73" s="3"/>
      <c r="Z73" s="3"/>
    </row>
    <row r="74" spans="1:26" ht="15.75" customHeight="1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3"/>
      <c r="V74" s="3"/>
      <c r="W74" s="3"/>
      <c r="X74" s="3"/>
      <c r="Y74" s="3"/>
      <c r="Z74" s="3"/>
    </row>
    <row r="75" spans="1:26" ht="15.7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3"/>
      <c r="V75" s="3"/>
      <c r="W75" s="3"/>
      <c r="X75" s="3"/>
      <c r="Y75" s="3"/>
      <c r="Z75" s="3"/>
    </row>
    <row r="76" spans="1:26" ht="15.7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3"/>
      <c r="V76" s="3"/>
      <c r="W76" s="3"/>
      <c r="X76" s="3"/>
      <c r="Y76" s="3"/>
      <c r="Z76" s="3"/>
    </row>
    <row r="77" spans="1:26" ht="15.7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3"/>
      <c r="V77" s="3"/>
      <c r="W77" s="3"/>
      <c r="X77" s="3"/>
      <c r="Y77" s="3"/>
      <c r="Z77" s="3"/>
    </row>
    <row r="78" spans="1:26" ht="15.7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3"/>
      <c r="V78" s="3"/>
      <c r="W78" s="3"/>
      <c r="X78" s="3"/>
      <c r="Y78" s="3"/>
      <c r="Z78" s="3"/>
    </row>
    <row r="79" spans="1:26" ht="15.7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3"/>
      <c r="V79" s="3"/>
      <c r="W79" s="3"/>
      <c r="X79" s="3"/>
      <c r="Y79" s="3"/>
      <c r="Z79" s="3"/>
    </row>
    <row r="80" spans="1:26" ht="15.7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3"/>
      <c r="V80" s="3"/>
      <c r="W80" s="3"/>
      <c r="X80" s="3"/>
      <c r="Y80" s="3"/>
      <c r="Z80" s="3"/>
    </row>
    <row r="81" spans="1:26" ht="15.7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3"/>
      <c r="V81" s="3"/>
      <c r="W81" s="3"/>
      <c r="X81" s="3"/>
      <c r="Y81" s="3"/>
      <c r="Z81" s="3"/>
    </row>
    <row r="82" spans="1:26" ht="15.7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3"/>
      <c r="V82" s="3"/>
      <c r="W82" s="3"/>
      <c r="X82" s="3"/>
      <c r="Y82" s="3"/>
      <c r="Z82" s="3"/>
    </row>
    <row r="83" spans="1:26" ht="15.7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3"/>
      <c r="V83" s="3"/>
      <c r="W83" s="3"/>
      <c r="X83" s="3"/>
      <c r="Y83" s="3"/>
      <c r="Z83" s="3"/>
    </row>
    <row r="84" spans="1:26" ht="15.7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3"/>
      <c r="V84" s="3"/>
      <c r="W84" s="3"/>
      <c r="X84" s="3"/>
      <c r="Y84" s="3"/>
      <c r="Z84" s="3"/>
    </row>
    <row r="85" spans="1:26" ht="15.7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3"/>
      <c r="V85" s="3"/>
      <c r="W85" s="3"/>
      <c r="X85" s="3"/>
      <c r="Y85" s="3"/>
      <c r="Z85" s="3"/>
    </row>
    <row r="86" spans="1:26" ht="15.7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3"/>
      <c r="V86" s="3"/>
      <c r="W86" s="3"/>
      <c r="X86" s="3"/>
      <c r="Y86" s="3"/>
      <c r="Z86" s="3"/>
    </row>
    <row r="87" spans="1:26" ht="15.7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3"/>
      <c r="V87" s="3"/>
      <c r="W87" s="3"/>
      <c r="X87" s="3"/>
      <c r="Y87" s="3"/>
      <c r="Z87" s="3"/>
    </row>
    <row r="88" spans="1:26" ht="15.75" customHeight="1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3"/>
      <c r="V88" s="3"/>
      <c r="W88" s="3"/>
      <c r="X88" s="3"/>
      <c r="Y88" s="3"/>
      <c r="Z88" s="3"/>
    </row>
    <row r="89" spans="1:26" ht="15.7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3"/>
      <c r="V89" s="3"/>
      <c r="W89" s="3"/>
      <c r="X89" s="3"/>
      <c r="Y89" s="3"/>
      <c r="Z89" s="3"/>
    </row>
    <row r="90" spans="1:26" ht="15.75" customHeight="1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3"/>
      <c r="V90" s="3"/>
      <c r="W90" s="3"/>
      <c r="X90" s="3"/>
      <c r="Y90" s="3"/>
      <c r="Z90" s="3"/>
    </row>
    <row r="91" spans="1:26" ht="15.7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3"/>
      <c r="V91" s="3"/>
      <c r="W91" s="3"/>
      <c r="X91" s="3"/>
      <c r="Y91" s="3"/>
      <c r="Z91" s="3"/>
    </row>
    <row r="92" spans="1:26" ht="15.7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3"/>
      <c r="V92" s="3"/>
      <c r="W92" s="3"/>
      <c r="X92" s="3"/>
      <c r="Y92" s="3"/>
      <c r="Z92" s="3"/>
    </row>
    <row r="93" spans="1:26" ht="15.7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3"/>
      <c r="V93" s="3"/>
      <c r="W93" s="3"/>
      <c r="X93" s="3"/>
      <c r="Y93" s="3"/>
      <c r="Z93" s="3"/>
    </row>
    <row r="94" spans="1:26" ht="15.75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3"/>
      <c r="V94" s="3"/>
      <c r="W94" s="3"/>
      <c r="X94" s="3"/>
      <c r="Y94" s="3"/>
      <c r="Z94" s="3"/>
    </row>
    <row r="95" spans="1:26" ht="15.7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3"/>
      <c r="V95" s="3"/>
      <c r="W95" s="3"/>
      <c r="X95" s="3"/>
      <c r="Y95" s="3"/>
      <c r="Z95" s="3"/>
    </row>
    <row r="96" spans="1:26" ht="15.75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3"/>
      <c r="V96" s="3"/>
      <c r="W96" s="3"/>
      <c r="X96" s="3"/>
      <c r="Y96" s="3"/>
      <c r="Z96" s="3"/>
    </row>
    <row r="97" spans="1:26" ht="15.75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3"/>
      <c r="V97" s="3"/>
      <c r="W97" s="3"/>
      <c r="X97" s="3"/>
      <c r="Y97" s="3"/>
      <c r="Z97" s="3"/>
    </row>
    <row r="98" spans="1:26" ht="15.75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3"/>
      <c r="V98" s="3"/>
      <c r="W98" s="3"/>
      <c r="X98" s="3"/>
      <c r="Y98" s="3"/>
      <c r="Z98" s="3"/>
    </row>
    <row r="99" spans="1:26" ht="15.75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3"/>
      <c r="V99" s="3"/>
      <c r="W99" s="3"/>
      <c r="X99" s="3"/>
      <c r="Y99" s="3"/>
      <c r="Z99" s="3"/>
    </row>
    <row r="100" spans="1:26" ht="15.75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3"/>
      <c r="V100" s="3"/>
      <c r="W100" s="3"/>
      <c r="X100" s="3"/>
      <c r="Y100" s="3"/>
      <c r="Z100" s="3"/>
    </row>
    <row r="101" spans="1:26" ht="15.75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3"/>
      <c r="V101" s="3"/>
      <c r="W101" s="3"/>
      <c r="X101" s="3"/>
      <c r="Y101" s="3"/>
      <c r="Z101" s="3"/>
    </row>
    <row r="102" spans="1:26" ht="15.75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3"/>
      <c r="V102" s="3"/>
      <c r="W102" s="3"/>
      <c r="X102" s="3"/>
      <c r="Y102" s="3"/>
      <c r="Z102" s="3"/>
    </row>
    <row r="103" spans="1:26" ht="15.75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3"/>
      <c r="V103" s="3"/>
      <c r="W103" s="3"/>
      <c r="X103" s="3"/>
      <c r="Y103" s="3"/>
      <c r="Z103" s="3"/>
    </row>
    <row r="104" spans="1:26" ht="15.75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3"/>
      <c r="V104" s="3"/>
      <c r="W104" s="3"/>
      <c r="X104" s="3"/>
      <c r="Y104" s="3"/>
      <c r="Z104" s="3"/>
    </row>
    <row r="105" spans="1:26" ht="15.75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3"/>
      <c r="V105" s="3"/>
      <c r="W105" s="3"/>
      <c r="X105" s="3"/>
      <c r="Y105" s="3"/>
      <c r="Z105" s="3"/>
    </row>
    <row r="106" spans="1:26" ht="15.75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3"/>
      <c r="V106" s="3"/>
      <c r="W106" s="3"/>
      <c r="X106" s="3"/>
      <c r="Y106" s="3"/>
      <c r="Z106" s="3"/>
    </row>
    <row r="107" spans="1:26" ht="15.75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3"/>
      <c r="V107" s="3"/>
      <c r="W107" s="3"/>
      <c r="X107" s="3"/>
      <c r="Y107" s="3"/>
      <c r="Z107" s="3"/>
    </row>
    <row r="108" spans="1:26" ht="15.75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3"/>
      <c r="V108" s="3"/>
      <c r="W108" s="3"/>
      <c r="X108" s="3"/>
      <c r="Y108" s="3"/>
      <c r="Z108" s="3"/>
    </row>
    <row r="109" spans="1:26" ht="15.75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3"/>
      <c r="V109" s="3"/>
      <c r="W109" s="3"/>
      <c r="X109" s="3"/>
      <c r="Y109" s="3"/>
      <c r="Z109" s="3"/>
    </row>
    <row r="110" spans="1:26" ht="15.75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3"/>
      <c r="V110" s="3"/>
      <c r="W110" s="3"/>
      <c r="X110" s="3"/>
      <c r="Y110" s="3"/>
      <c r="Z110" s="3"/>
    </row>
    <row r="111" spans="1:26" ht="15.75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3"/>
      <c r="V111" s="3"/>
      <c r="W111" s="3"/>
      <c r="X111" s="3"/>
      <c r="Y111" s="3"/>
      <c r="Z111" s="3"/>
    </row>
    <row r="112" spans="1:26" ht="15.75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3"/>
      <c r="V112" s="3"/>
      <c r="W112" s="3"/>
      <c r="X112" s="3"/>
      <c r="Y112" s="3"/>
      <c r="Z112" s="3"/>
    </row>
    <row r="113" spans="1:26" ht="15.75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3"/>
      <c r="V113" s="3"/>
      <c r="W113" s="3"/>
      <c r="X113" s="3"/>
      <c r="Y113" s="3"/>
      <c r="Z113" s="3"/>
    </row>
    <row r="114" spans="1:26" ht="15.75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3"/>
      <c r="V114" s="3"/>
      <c r="W114" s="3"/>
      <c r="X114" s="3"/>
      <c r="Y114" s="3"/>
      <c r="Z114" s="3"/>
    </row>
    <row r="115" spans="1:26" ht="15.75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3"/>
      <c r="V115" s="3"/>
      <c r="W115" s="3"/>
      <c r="X115" s="3"/>
      <c r="Y115" s="3"/>
      <c r="Z115" s="3"/>
    </row>
    <row r="116" spans="1:26" ht="15.75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3"/>
      <c r="V116" s="3"/>
      <c r="W116" s="3"/>
      <c r="X116" s="3"/>
      <c r="Y116" s="3"/>
      <c r="Z116" s="3"/>
    </row>
    <row r="117" spans="1:26" ht="15.75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3"/>
      <c r="V117" s="3"/>
      <c r="W117" s="3"/>
      <c r="X117" s="3"/>
      <c r="Y117" s="3"/>
      <c r="Z117" s="3"/>
    </row>
    <row r="118" spans="1:26" ht="15.75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3"/>
      <c r="V118" s="3"/>
      <c r="W118" s="3"/>
      <c r="X118" s="3"/>
      <c r="Y118" s="3"/>
      <c r="Z118" s="3"/>
    </row>
    <row r="119" spans="1:26" ht="15.75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3"/>
      <c r="V119" s="3"/>
      <c r="W119" s="3"/>
      <c r="X119" s="3"/>
      <c r="Y119" s="3"/>
      <c r="Z119" s="3"/>
    </row>
    <row r="120" spans="1:26" ht="15.75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3"/>
      <c r="V120" s="3"/>
      <c r="W120" s="3"/>
      <c r="X120" s="3"/>
      <c r="Y120" s="3"/>
      <c r="Z120" s="3"/>
    </row>
    <row r="121" spans="1:26" ht="15.75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3"/>
      <c r="V121" s="3"/>
      <c r="W121" s="3"/>
      <c r="X121" s="3"/>
      <c r="Y121" s="3"/>
      <c r="Z121" s="3"/>
    </row>
    <row r="122" spans="1:26" ht="15.75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3"/>
      <c r="V122" s="3"/>
      <c r="W122" s="3"/>
      <c r="X122" s="3"/>
      <c r="Y122" s="3"/>
      <c r="Z122" s="3"/>
    </row>
    <row r="123" spans="1:26" ht="15.75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3"/>
      <c r="V123" s="3"/>
      <c r="W123" s="3"/>
      <c r="X123" s="3"/>
      <c r="Y123" s="3"/>
      <c r="Z123" s="3"/>
    </row>
    <row r="124" spans="1:26" ht="15.75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3"/>
      <c r="V124" s="3"/>
      <c r="W124" s="3"/>
      <c r="X124" s="3"/>
      <c r="Y124" s="3"/>
      <c r="Z124" s="3"/>
    </row>
    <row r="125" spans="1:26" ht="15.75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3"/>
      <c r="V125" s="3"/>
      <c r="W125" s="3"/>
      <c r="X125" s="3"/>
      <c r="Y125" s="3"/>
      <c r="Z125" s="3"/>
    </row>
    <row r="126" spans="1:26" ht="15.75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3"/>
      <c r="V126" s="3"/>
      <c r="W126" s="3"/>
      <c r="X126" s="3"/>
      <c r="Y126" s="3"/>
      <c r="Z126" s="3"/>
    </row>
    <row r="127" spans="1:26" ht="15.75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3"/>
      <c r="V127" s="3"/>
      <c r="W127" s="3"/>
      <c r="X127" s="3"/>
      <c r="Y127" s="3"/>
      <c r="Z127" s="3"/>
    </row>
    <row r="128" spans="1:26" ht="15.75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3"/>
      <c r="V128" s="3"/>
      <c r="W128" s="3"/>
      <c r="X128" s="3"/>
      <c r="Y128" s="3"/>
      <c r="Z128" s="3"/>
    </row>
    <row r="129" spans="1:26" ht="15.75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3"/>
      <c r="V129" s="3"/>
      <c r="W129" s="3"/>
      <c r="X129" s="3"/>
      <c r="Y129" s="3"/>
      <c r="Z129" s="3"/>
    </row>
    <row r="130" spans="1:26" ht="15.75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3"/>
      <c r="V130" s="3"/>
      <c r="W130" s="3"/>
      <c r="X130" s="3"/>
      <c r="Y130" s="3"/>
      <c r="Z130" s="3"/>
    </row>
    <row r="131" spans="1:26" ht="15.75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3"/>
      <c r="V131" s="3"/>
      <c r="W131" s="3"/>
      <c r="X131" s="3"/>
      <c r="Y131" s="3"/>
      <c r="Z131" s="3"/>
    </row>
    <row r="132" spans="1:26" ht="15.75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3"/>
      <c r="V132" s="3"/>
      <c r="W132" s="3"/>
      <c r="X132" s="3"/>
      <c r="Y132" s="3"/>
      <c r="Z132" s="3"/>
    </row>
    <row r="133" spans="1:26" ht="15.75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3"/>
      <c r="V133" s="3"/>
      <c r="W133" s="3"/>
      <c r="X133" s="3"/>
      <c r="Y133" s="3"/>
      <c r="Z133" s="3"/>
    </row>
    <row r="134" spans="1:26" ht="15.75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3"/>
      <c r="V134" s="3"/>
      <c r="W134" s="3"/>
      <c r="X134" s="3"/>
      <c r="Y134" s="3"/>
      <c r="Z134" s="3"/>
    </row>
    <row r="135" spans="1:26" ht="15.75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3"/>
      <c r="V135" s="3"/>
      <c r="W135" s="3"/>
      <c r="X135" s="3"/>
      <c r="Y135" s="3"/>
      <c r="Z135" s="3"/>
    </row>
    <row r="136" spans="1:26" ht="15.75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3"/>
      <c r="V136" s="3"/>
      <c r="W136" s="3"/>
      <c r="X136" s="3"/>
      <c r="Y136" s="3"/>
      <c r="Z136" s="3"/>
    </row>
    <row r="137" spans="1:26" ht="15.75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3"/>
      <c r="V137" s="3"/>
      <c r="W137" s="3"/>
      <c r="X137" s="3"/>
      <c r="Y137" s="3"/>
      <c r="Z137" s="3"/>
    </row>
    <row r="138" spans="1:26" ht="15.75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3"/>
      <c r="V138" s="3"/>
      <c r="W138" s="3"/>
      <c r="X138" s="3"/>
      <c r="Y138" s="3"/>
      <c r="Z138" s="3"/>
    </row>
    <row r="139" spans="1:26" ht="15.75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3"/>
      <c r="V139" s="3"/>
      <c r="W139" s="3"/>
      <c r="X139" s="3"/>
      <c r="Y139" s="3"/>
      <c r="Z139" s="3"/>
    </row>
    <row r="140" spans="1:26" ht="15.75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3"/>
      <c r="V140" s="3"/>
      <c r="W140" s="3"/>
      <c r="X140" s="3"/>
      <c r="Y140" s="3"/>
      <c r="Z140" s="3"/>
    </row>
    <row r="141" spans="1:26" ht="15.75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3"/>
      <c r="V141" s="3"/>
      <c r="W141" s="3"/>
      <c r="X141" s="3"/>
      <c r="Y141" s="3"/>
      <c r="Z141" s="3"/>
    </row>
    <row r="142" spans="1:26" ht="15.75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3"/>
      <c r="V142" s="3"/>
      <c r="W142" s="3"/>
      <c r="X142" s="3"/>
      <c r="Y142" s="3"/>
      <c r="Z142" s="3"/>
    </row>
    <row r="143" spans="1:26" ht="15.75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3"/>
      <c r="V143" s="3"/>
      <c r="W143" s="3"/>
      <c r="X143" s="3"/>
      <c r="Y143" s="3"/>
      <c r="Z143" s="3"/>
    </row>
    <row r="144" spans="1:26" ht="15.75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3"/>
      <c r="V144" s="3"/>
      <c r="W144" s="3"/>
      <c r="X144" s="3"/>
      <c r="Y144" s="3"/>
      <c r="Z144" s="3"/>
    </row>
    <row r="145" spans="1:26" ht="15.75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3"/>
      <c r="V145" s="3"/>
      <c r="W145" s="3"/>
      <c r="X145" s="3"/>
      <c r="Y145" s="3"/>
      <c r="Z145" s="3"/>
    </row>
    <row r="146" spans="1:26" ht="15.75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3"/>
      <c r="V146" s="3"/>
      <c r="W146" s="3"/>
      <c r="X146" s="3"/>
      <c r="Y146" s="3"/>
      <c r="Z146" s="3"/>
    </row>
    <row r="147" spans="1:26" ht="15.75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3"/>
      <c r="V147" s="3"/>
      <c r="W147" s="3"/>
      <c r="X147" s="3"/>
      <c r="Y147" s="3"/>
      <c r="Z147" s="3"/>
    </row>
    <row r="148" spans="1:26" ht="15.75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3"/>
      <c r="V148" s="3"/>
      <c r="W148" s="3"/>
      <c r="X148" s="3"/>
      <c r="Y148" s="3"/>
      <c r="Z148" s="3"/>
    </row>
    <row r="149" spans="1:26" ht="15.75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3"/>
      <c r="V149" s="3"/>
      <c r="W149" s="3"/>
      <c r="X149" s="3"/>
      <c r="Y149" s="3"/>
      <c r="Z149" s="3"/>
    </row>
    <row r="150" spans="1:26" ht="15.75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3"/>
      <c r="V150" s="3"/>
      <c r="W150" s="3"/>
      <c r="X150" s="3"/>
      <c r="Y150" s="3"/>
      <c r="Z150" s="3"/>
    </row>
    <row r="151" spans="1:26" ht="15.75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3"/>
      <c r="V151" s="3"/>
      <c r="W151" s="3"/>
      <c r="X151" s="3"/>
      <c r="Y151" s="3"/>
      <c r="Z151" s="3"/>
    </row>
    <row r="152" spans="1:26" ht="15.75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3"/>
      <c r="V152" s="3"/>
      <c r="W152" s="3"/>
      <c r="X152" s="3"/>
      <c r="Y152" s="3"/>
      <c r="Z152" s="3"/>
    </row>
    <row r="153" spans="1:26" ht="15.75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3"/>
      <c r="V153" s="3"/>
      <c r="W153" s="3"/>
      <c r="X153" s="3"/>
      <c r="Y153" s="3"/>
      <c r="Z153" s="3"/>
    </row>
    <row r="154" spans="1:26" ht="15.75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3"/>
      <c r="V154" s="3"/>
      <c r="W154" s="3"/>
      <c r="X154" s="3"/>
      <c r="Y154" s="3"/>
      <c r="Z154" s="3"/>
    </row>
    <row r="155" spans="1:26" ht="15.75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3"/>
      <c r="V155" s="3"/>
      <c r="W155" s="3"/>
      <c r="X155" s="3"/>
      <c r="Y155" s="3"/>
      <c r="Z155" s="3"/>
    </row>
    <row r="156" spans="1:26" ht="15.75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3"/>
      <c r="V156" s="3"/>
      <c r="W156" s="3"/>
      <c r="X156" s="3"/>
      <c r="Y156" s="3"/>
      <c r="Z156" s="3"/>
    </row>
    <row r="157" spans="1:26" ht="15.75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3"/>
      <c r="V157" s="3"/>
      <c r="W157" s="3"/>
      <c r="X157" s="3"/>
      <c r="Y157" s="3"/>
      <c r="Z157" s="3"/>
    </row>
    <row r="158" spans="1:26" ht="15.75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3"/>
      <c r="V158" s="3"/>
      <c r="W158" s="3"/>
      <c r="X158" s="3"/>
      <c r="Y158" s="3"/>
      <c r="Z158" s="3"/>
    </row>
    <row r="159" spans="1:26" ht="15.75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3"/>
      <c r="V159" s="3"/>
      <c r="W159" s="3"/>
      <c r="X159" s="3"/>
      <c r="Y159" s="3"/>
      <c r="Z159" s="3"/>
    </row>
    <row r="160" spans="1:26" ht="15.75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3"/>
      <c r="V160" s="3"/>
      <c r="W160" s="3"/>
      <c r="X160" s="3"/>
      <c r="Y160" s="3"/>
      <c r="Z160" s="3"/>
    </row>
    <row r="161" spans="1:26" ht="15.75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3"/>
      <c r="V161" s="3"/>
      <c r="W161" s="3"/>
      <c r="X161" s="3"/>
      <c r="Y161" s="3"/>
      <c r="Z161" s="3"/>
    </row>
    <row r="162" spans="1:26" ht="15.75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3"/>
      <c r="V162" s="3"/>
      <c r="W162" s="3"/>
      <c r="X162" s="3"/>
      <c r="Y162" s="3"/>
      <c r="Z162" s="3"/>
    </row>
    <row r="163" spans="1:26" ht="15.75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3"/>
      <c r="V163" s="3"/>
      <c r="W163" s="3"/>
      <c r="X163" s="3"/>
      <c r="Y163" s="3"/>
      <c r="Z163" s="3"/>
    </row>
    <row r="164" spans="1:26" ht="15.75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3"/>
      <c r="V164" s="3"/>
      <c r="W164" s="3"/>
      <c r="X164" s="3"/>
      <c r="Y164" s="3"/>
      <c r="Z164" s="3"/>
    </row>
    <row r="165" spans="1:26" ht="15.75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3"/>
      <c r="V165" s="3"/>
      <c r="W165" s="3"/>
      <c r="X165" s="3"/>
      <c r="Y165" s="3"/>
      <c r="Z165" s="3"/>
    </row>
    <row r="166" spans="1:26" ht="15.75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3"/>
      <c r="V166" s="3"/>
      <c r="W166" s="3"/>
      <c r="X166" s="3"/>
      <c r="Y166" s="3"/>
      <c r="Z166" s="3"/>
    </row>
    <row r="167" spans="1:26" ht="15.75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3"/>
      <c r="V167" s="3"/>
      <c r="W167" s="3"/>
      <c r="X167" s="3"/>
      <c r="Y167" s="3"/>
      <c r="Z167" s="3"/>
    </row>
    <row r="168" spans="1:26" ht="15.75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3"/>
      <c r="V168" s="3"/>
      <c r="W168" s="3"/>
      <c r="X168" s="3"/>
      <c r="Y168" s="3"/>
      <c r="Z168" s="3"/>
    </row>
    <row r="169" spans="1:26" ht="15.75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3"/>
      <c r="V169" s="3"/>
      <c r="W169" s="3"/>
      <c r="X169" s="3"/>
      <c r="Y169" s="3"/>
      <c r="Z169" s="3"/>
    </row>
    <row r="170" spans="1:26" ht="15.75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3"/>
      <c r="V170" s="3"/>
      <c r="W170" s="3"/>
      <c r="X170" s="3"/>
      <c r="Y170" s="3"/>
      <c r="Z170" s="3"/>
    </row>
    <row r="171" spans="1:26" ht="15.75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3"/>
      <c r="V171" s="3"/>
      <c r="W171" s="3"/>
      <c r="X171" s="3"/>
      <c r="Y171" s="3"/>
      <c r="Z171" s="3"/>
    </row>
    <row r="172" spans="1:26" ht="15.75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3"/>
      <c r="V172" s="3"/>
      <c r="W172" s="3"/>
      <c r="X172" s="3"/>
      <c r="Y172" s="3"/>
      <c r="Z172" s="3"/>
    </row>
    <row r="173" spans="1:26" ht="15.75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3"/>
      <c r="V173" s="3"/>
      <c r="W173" s="3"/>
      <c r="X173" s="3"/>
      <c r="Y173" s="3"/>
      <c r="Z173" s="3"/>
    </row>
    <row r="174" spans="1:26" ht="15.75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3"/>
      <c r="V174" s="3"/>
      <c r="W174" s="3"/>
      <c r="X174" s="3"/>
      <c r="Y174" s="3"/>
      <c r="Z174" s="3"/>
    </row>
    <row r="175" spans="1:26" ht="15.75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3"/>
      <c r="V175" s="3"/>
      <c r="W175" s="3"/>
      <c r="X175" s="3"/>
      <c r="Y175" s="3"/>
      <c r="Z175" s="3"/>
    </row>
    <row r="176" spans="1:26" ht="15.75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3"/>
      <c r="V176" s="3"/>
      <c r="W176" s="3"/>
      <c r="X176" s="3"/>
      <c r="Y176" s="3"/>
      <c r="Z176" s="3"/>
    </row>
    <row r="177" spans="1:26" ht="15.75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3"/>
      <c r="V177" s="3"/>
      <c r="W177" s="3"/>
      <c r="X177" s="3"/>
      <c r="Y177" s="3"/>
      <c r="Z177" s="3"/>
    </row>
    <row r="178" spans="1:26" ht="15.75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3"/>
      <c r="V178" s="3"/>
      <c r="W178" s="3"/>
      <c r="X178" s="3"/>
      <c r="Y178" s="3"/>
      <c r="Z178" s="3"/>
    </row>
    <row r="179" spans="1:26" ht="15.75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3"/>
      <c r="V179" s="3"/>
      <c r="W179" s="3"/>
      <c r="X179" s="3"/>
      <c r="Y179" s="3"/>
      <c r="Z179" s="3"/>
    </row>
    <row r="180" spans="1:26" ht="15.75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3"/>
      <c r="V180" s="3"/>
      <c r="W180" s="3"/>
      <c r="X180" s="3"/>
      <c r="Y180" s="3"/>
      <c r="Z180" s="3"/>
    </row>
    <row r="181" spans="1:26" ht="15.75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3"/>
      <c r="V181" s="3"/>
      <c r="W181" s="3"/>
      <c r="X181" s="3"/>
      <c r="Y181" s="3"/>
      <c r="Z181" s="3"/>
    </row>
    <row r="182" spans="1:26" ht="15.75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3"/>
      <c r="V182" s="3"/>
      <c r="W182" s="3"/>
      <c r="X182" s="3"/>
      <c r="Y182" s="3"/>
      <c r="Z182" s="3"/>
    </row>
    <row r="183" spans="1:26" ht="15.75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3"/>
      <c r="V183" s="3"/>
      <c r="W183" s="3"/>
      <c r="X183" s="3"/>
      <c r="Y183" s="3"/>
      <c r="Z183" s="3"/>
    </row>
    <row r="184" spans="1:26" ht="15.75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3"/>
      <c r="V184" s="3"/>
      <c r="W184" s="3"/>
      <c r="X184" s="3"/>
      <c r="Y184" s="3"/>
      <c r="Z184" s="3"/>
    </row>
    <row r="185" spans="1:26" ht="15.75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3"/>
      <c r="V185" s="3"/>
      <c r="W185" s="3"/>
      <c r="X185" s="3"/>
      <c r="Y185" s="3"/>
      <c r="Z185" s="3"/>
    </row>
    <row r="186" spans="1:26" ht="15.75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3"/>
      <c r="V186" s="3"/>
      <c r="W186" s="3"/>
      <c r="X186" s="3"/>
      <c r="Y186" s="3"/>
      <c r="Z186" s="3"/>
    </row>
    <row r="187" spans="1:26" ht="15.75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3"/>
      <c r="V187" s="3"/>
      <c r="W187" s="3"/>
      <c r="X187" s="3"/>
      <c r="Y187" s="3"/>
      <c r="Z187" s="3"/>
    </row>
    <row r="188" spans="1:26" ht="15.75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3"/>
      <c r="V188" s="3"/>
      <c r="W188" s="3"/>
      <c r="X188" s="3"/>
      <c r="Y188" s="3"/>
      <c r="Z188" s="3"/>
    </row>
    <row r="189" spans="1:26" ht="15.75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3"/>
      <c r="V189" s="3"/>
      <c r="W189" s="3"/>
      <c r="X189" s="3"/>
      <c r="Y189" s="3"/>
      <c r="Z189" s="3"/>
    </row>
    <row r="190" spans="1:26" ht="15.75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3"/>
      <c r="V190" s="3"/>
      <c r="W190" s="3"/>
      <c r="X190" s="3"/>
      <c r="Y190" s="3"/>
      <c r="Z190" s="3"/>
    </row>
    <row r="191" spans="1:26" ht="15.75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3"/>
      <c r="V191" s="3"/>
      <c r="W191" s="3"/>
      <c r="X191" s="3"/>
      <c r="Y191" s="3"/>
      <c r="Z191" s="3"/>
    </row>
    <row r="192" spans="1:26" ht="15.75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3"/>
      <c r="V192" s="3"/>
      <c r="W192" s="3"/>
      <c r="X192" s="3"/>
      <c r="Y192" s="3"/>
      <c r="Z192" s="3"/>
    </row>
    <row r="193" spans="1:26" ht="15.75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3"/>
      <c r="V193" s="3"/>
      <c r="W193" s="3"/>
      <c r="X193" s="3"/>
      <c r="Y193" s="3"/>
      <c r="Z193" s="3"/>
    </row>
    <row r="194" spans="1:26" ht="15.75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3"/>
      <c r="V194" s="3"/>
      <c r="W194" s="3"/>
      <c r="X194" s="3"/>
      <c r="Y194" s="3"/>
      <c r="Z194" s="3"/>
    </row>
    <row r="195" spans="1:26" ht="15.75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3"/>
      <c r="V195" s="3"/>
      <c r="W195" s="3"/>
      <c r="X195" s="3"/>
      <c r="Y195" s="3"/>
      <c r="Z195" s="3"/>
    </row>
    <row r="196" spans="1:26" ht="15.75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3"/>
      <c r="V196" s="3"/>
      <c r="W196" s="3"/>
      <c r="X196" s="3"/>
      <c r="Y196" s="3"/>
      <c r="Z196" s="3"/>
    </row>
    <row r="197" spans="1:26" ht="15.75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3"/>
      <c r="V197" s="3"/>
      <c r="W197" s="3"/>
      <c r="X197" s="3"/>
      <c r="Y197" s="3"/>
      <c r="Z197" s="3"/>
    </row>
    <row r="198" spans="1:26" ht="15.75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3"/>
      <c r="V198" s="3"/>
      <c r="W198" s="3"/>
      <c r="X198" s="3"/>
      <c r="Y198" s="3"/>
      <c r="Z198" s="3"/>
    </row>
    <row r="199" spans="1:26" ht="15.7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3"/>
      <c r="V199" s="3"/>
      <c r="W199" s="3"/>
      <c r="X199" s="3"/>
      <c r="Y199" s="3"/>
      <c r="Z199" s="3"/>
    </row>
    <row r="200" spans="1:26" ht="15.75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3"/>
      <c r="V200" s="3"/>
      <c r="W200" s="3"/>
      <c r="X200" s="3"/>
      <c r="Y200" s="3"/>
      <c r="Z200" s="3"/>
    </row>
    <row r="201" spans="1:26" ht="15.7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3"/>
      <c r="V201" s="3"/>
      <c r="W201" s="3"/>
      <c r="X201" s="3"/>
      <c r="Y201" s="3"/>
      <c r="Z201" s="3"/>
    </row>
    <row r="202" spans="1:26" ht="15.75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3"/>
      <c r="V202" s="3"/>
      <c r="W202" s="3"/>
      <c r="X202" s="3"/>
      <c r="Y202" s="3"/>
      <c r="Z202" s="3"/>
    </row>
    <row r="203" spans="1:26" ht="15.7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3"/>
      <c r="V203" s="3"/>
      <c r="W203" s="3"/>
      <c r="X203" s="3"/>
      <c r="Y203" s="3"/>
      <c r="Z203" s="3"/>
    </row>
    <row r="204" spans="1:26" ht="15.75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3"/>
      <c r="V204" s="3"/>
      <c r="W204" s="3"/>
      <c r="X204" s="3"/>
      <c r="Y204" s="3"/>
      <c r="Z204" s="3"/>
    </row>
    <row r="205" spans="1:26" ht="15.7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3"/>
      <c r="V205" s="3"/>
      <c r="W205" s="3"/>
      <c r="X205" s="3"/>
      <c r="Y205" s="3"/>
      <c r="Z205" s="3"/>
    </row>
    <row r="206" spans="1:26" ht="15.75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3"/>
      <c r="V206" s="3"/>
      <c r="W206" s="3"/>
      <c r="X206" s="3"/>
      <c r="Y206" s="3"/>
      <c r="Z206" s="3"/>
    </row>
    <row r="207" spans="1:26" ht="15.7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3"/>
      <c r="V207" s="3"/>
      <c r="W207" s="3"/>
      <c r="X207" s="3"/>
      <c r="Y207" s="3"/>
      <c r="Z207" s="3"/>
    </row>
    <row r="208" spans="1:26" ht="15.75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3"/>
      <c r="V208" s="3"/>
      <c r="W208" s="3"/>
      <c r="X208" s="3"/>
      <c r="Y208" s="3"/>
      <c r="Z208" s="3"/>
    </row>
    <row r="209" spans="1:26" ht="15.7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3"/>
      <c r="V209" s="3"/>
      <c r="W209" s="3"/>
      <c r="X209" s="3"/>
      <c r="Y209" s="3"/>
      <c r="Z209" s="3"/>
    </row>
    <row r="210" spans="1:26" ht="15.75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3"/>
      <c r="V210" s="3"/>
      <c r="W210" s="3"/>
      <c r="X210" s="3"/>
      <c r="Y210" s="3"/>
      <c r="Z210" s="3"/>
    </row>
    <row r="211" spans="1:26" ht="15.7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3"/>
      <c r="V211" s="3"/>
      <c r="W211" s="3"/>
      <c r="X211" s="3"/>
      <c r="Y211" s="3"/>
      <c r="Z211" s="3"/>
    </row>
    <row r="212" spans="1:26" ht="15.75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3"/>
      <c r="V212" s="3"/>
      <c r="W212" s="3"/>
      <c r="X212" s="3"/>
      <c r="Y212" s="3"/>
      <c r="Z212" s="3"/>
    </row>
    <row r="213" spans="1:26" ht="15.7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3"/>
      <c r="V213" s="3"/>
      <c r="W213" s="3"/>
      <c r="X213" s="3"/>
      <c r="Y213" s="3"/>
      <c r="Z213" s="3"/>
    </row>
    <row r="214" spans="1:26" ht="15.75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3"/>
      <c r="V214" s="3"/>
      <c r="W214" s="3"/>
      <c r="X214" s="3"/>
      <c r="Y214" s="3"/>
      <c r="Z214" s="3"/>
    </row>
    <row r="215" spans="1:26" ht="15.75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3"/>
      <c r="V215" s="3"/>
      <c r="W215" s="3"/>
      <c r="X215" s="3"/>
      <c r="Y215" s="3"/>
      <c r="Z215" s="3"/>
    </row>
    <row r="216" spans="1:26" ht="15.75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3"/>
      <c r="V216" s="3"/>
      <c r="W216" s="3"/>
      <c r="X216" s="3"/>
      <c r="Y216" s="3"/>
      <c r="Z216" s="3"/>
    </row>
    <row r="217" spans="1:26" ht="15.75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3"/>
      <c r="V217" s="3"/>
      <c r="W217" s="3"/>
      <c r="X217" s="3"/>
      <c r="Y217" s="3"/>
      <c r="Z217" s="3"/>
    </row>
    <row r="218" spans="1:26" ht="15.75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3"/>
      <c r="V218" s="3"/>
      <c r="W218" s="3"/>
      <c r="X218" s="3"/>
      <c r="Y218" s="3"/>
      <c r="Z218" s="3"/>
    </row>
    <row r="219" spans="1:26" ht="15.75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3"/>
      <c r="V219" s="3"/>
      <c r="W219" s="3"/>
      <c r="X219" s="3"/>
      <c r="Y219" s="3"/>
      <c r="Z219" s="3"/>
    </row>
    <row r="220" spans="1:26" ht="15.75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3"/>
      <c r="V220" s="3"/>
      <c r="W220" s="3"/>
      <c r="X220" s="3"/>
      <c r="Y220" s="3"/>
      <c r="Z220" s="3"/>
    </row>
    <row r="221" spans="1:26" ht="15.75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3"/>
      <c r="V221" s="3"/>
      <c r="W221" s="3"/>
      <c r="X221" s="3"/>
      <c r="Y221" s="3"/>
      <c r="Z221" s="3"/>
    </row>
    <row r="222" spans="1:26" ht="15.75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3"/>
      <c r="V222" s="3"/>
      <c r="W222" s="3"/>
      <c r="X222" s="3"/>
      <c r="Y222" s="3"/>
      <c r="Z222" s="3"/>
    </row>
    <row r="223" spans="1:26" ht="15.75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3"/>
      <c r="V223" s="3"/>
      <c r="W223" s="3"/>
      <c r="X223" s="3"/>
      <c r="Y223" s="3"/>
      <c r="Z223" s="3"/>
    </row>
    <row r="224" spans="1:26" ht="15.75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3"/>
      <c r="V224" s="3"/>
      <c r="W224" s="3"/>
      <c r="X224" s="3"/>
      <c r="Y224" s="3"/>
      <c r="Z224" s="3"/>
    </row>
    <row r="225" spans="1:26" ht="15.75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3"/>
      <c r="V225" s="3"/>
      <c r="W225" s="3"/>
      <c r="X225" s="3"/>
      <c r="Y225" s="3"/>
      <c r="Z225" s="3"/>
    </row>
    <row r="226" spans="1:26" ht="15.75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3"/>
      <c r="V226" s="3"/>
      <c r="W226" s="3"/>
      <c r="X226" s="3"/>
      <c r="Y226" s="3"/>
      <c r="Z226" s="3"/>
    </row>
    <row r="227" spans="1:26" ht="15.75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3"/>
      <c r="V227" s="3"/>
      <c r="W227" s="3"/>
      <c r="X227" s="3"/>
      <c r="Y227" s="3"/>
      <c r="Z227" s="3"/>
    </row>
    <row r="228" spans="1:26" ht="15.75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3"/>
      <c r="V228" s="3"/>
      <c r="W228" s="3"/>
      <c r="X228" s="3"/>
      <c r="Y228" s="3"/>
      <c r="Z228" s="3"/>
    </row>
    <row r="229" spans="1:26" ht="15.75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3"/>
      <c r="V229" s="3"/>
      <c r="W229" s="3"/>
      <c r="X229" s="3"/>
      <c r="Y229" s="3"/>
      <c r="Z229" s="3"/>
    </row>
    <row r="230" spans="1:26" ht="15.75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3"/>
      <c r="V230" s="3"/>
      <c r="W230" s="3"/>
      <c r="X230" s="3"/>
      <c r="Y230" s="3"/>
      <c r="Z230" s="3"/>
    </row>
    <row r="231" spans="1:26" ht="15.75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3"/>
      <c r="V231" s="3"/>
      <c r="W231" s="3"/>
      <c r="X231" s="3"/>
      <c r="Y231" s="3"/>
      <c r="Z231" s="3"/>
    </row>
    <row r="232" spans="1:26" ht="15.75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3"/>
      <c r="V232" s="3"/>
      <c r="W232" s="3"/>
      <c r="X232" s="3"/>
      <c r="Y232" s="3"/>
      <c r="Z232" s="3"/>
    </row>
    <row r="233" spans="1:26" ht="15.75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3"/>
      <c r="V233" s="3"/>
      <c r="W233" s="3"/>
      <c r="X233" s="3"/>
      <c r="Y233" s="3"/>
      <c r="Z233" s="3"/>
    </row>
    <row r="234" spans="1:26" ht="15.75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3"/>
      <c r="V234" s="3"/>
      <c r="W234" s="3"/>
      <c r="X234" s="3"/>
      <c r="Y234" s="3"/>
      <c r="Z234" s="3"/>
    </row>
    <row r="235" spans="1:26" ht="15.75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3"/>
      <c r="V235" s="3"/>
      <c r="W235" s="3"/>
      <c r="X235" s="3"/>
      <c r="Y235" s="3"/>
      <c r="Z235" s="3"/>
    </row>
    <row r="236" spans="1:26" ht="15.75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3"/>
      <c r="V236" s="3"/>
      <c r="W236" s="3"/>
      <c r="X236" s="3"/>
      <c r="Y236" s="3"/>
      <c r="Z236" s="3"/>
    </row>
    <row r="237" spans="1:26" ht="15.75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3"/>
      <c r="V237" s="3"/>
      <c r="W237" s="3"/>
      <c r="X237" s="3"/>
      <c r="Y237" s="3"/>
      <c r="Z237" s="3"/>
    </row>
    <row r="238" spans="1:26" ht="15.75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3"/>
      <c r="V238" s="3"/>
      <c r="W238" s="3"/>
      <c r="X238" s="3"/>
      <c r="Y238" s="3"/>
      <c r="Z238" s="3"/>
    </row>
    <row r="239" spans="1:26" ht="15.75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3"/>
      <c r="V239" s="3"/>
      <c r="W239" s="3"/>
      <c r="X239" s="3"/>
      <c r="Y239" s="3"/>
      <c r="Z239" s="3"/>
    </row>
    <row r="240" spans="1:26" ht="15.75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3"/>
      <c r="V240" s="3"/>
      <c r="W240" s="3"/>
      <c r="X240" s="3"/>
      <c r="Y240" s="3"/>
      <c r="Z240" s="3"/>
    </row>
    <row r="241" spans="1:26" ht="15.75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3"/>
      <c r="V241" s="3"/>
      <c r="W241" s="3"/>
      <c r="X241" s="3"/>
      <c r="Y241" s="3"/>
      <c r="Z241" s="3"/>
    </row>
    <row r="242" spans="1:26" ht="15.75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3"/>
      <c r="V242" s="3"/>
      <c r="W242" s="3"/>
      <c r="X242" s="3"/>
      <c r="Y242" s="3"/>
      <c r="Z242" s="3"/>
    </row>
    <row r="243" spans="1:26" ht="15.75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3"/>
      <c r="V243" s="3"/>
      <c r="W243" s="3"/>
      <c r="X243" s="3"/>
      <c r="Y243" s="3"/>
      <c r="Z243" s="3"/>
    </row>
    <row r="244" spans="1:26" ht="15.75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3"/>
      <c r="V244" s="3"/>
      <c r="W244" s="3"/>
      <c r="X244" s="3"/>
      <c r="Y244" s="3"/>
      <c r="Z244" s="3"/>
    </row>
    <row r="245" spans="1:26" ht="15.75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3"/>
      <c r="V245" s="3"/>
      <c r="W245" s="3"/>
      <c r="X245" s="3"/>
      <c r="Y245" s="3"/>
      <c r="Z245" s="3"/>
    </row>
    <row r="246" spans="1:26" ht="15.75" customHeight="1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1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1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1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8">
    <mergeCell ref="K44:M44"/>
    <mergeCell ref="K45:O45"/>
    <mergeCell ref="K32:O32"/>
    <mergeCell ref="K33:O33"/>
    <mergeCell ref="K34:O34"/>
    <mergeCell ref="J36:P36"/>
    <mergeCell ref="K38:O38"/>
    <mergeCell ref="K39:O39"/>
    <mergeCell ref="K40:O40"/>
    <mergeCell ref="D44:G44"/>
    <mergeCell ref="D45:G45"/>
    <mergeCell ref="D31:G31"/>
    <mergeCell ref="D32:G32"/>
    <mergeCell ref="D34:G34"/>
    <mergeCell ref="B36:H36"/>
    <mergeCell ref="D38:G38"/>
    <mergeCell ref="D39:G39"/>
    <mergeCell ref="D40:G40"/>
    <mergeCell ref="D30:G30"/>
    <mergeCell ref="K31:M31"/>
    <mergeCell ref="D41:G41"/>
    <mergeCell ref="D42:G42"/>
    <mergeCell ref="D43:G43"/>
    <mergeCell ref="K41:O41"/>
    <mergeCell ref="D27:G27"/>
    <mergeCell ref="K27:O27"/>
    <mergeCell ref="D28:G28"/>
    <mergeCell ref="K28:O28"/>
    <mergeCell ref="D29:G29"/>
    <mergeCell ref="K25:O25"/>
    <mergeCell ref="K26:O26"/>
    <mergeCell ref="B19:P19"/>
    <mergeCell ref="B20:P20"/>
    <mergeCell ref="B21:P21"/>
    <mergeCell ref="B23:H23"/>
    <mergeCell ref="J23:P23"/>
    <mergeCell ref="D25:G25"/>
    <mergeCell ref="D26:G26"/>
  </mergeCells>
  <conditionalFormatting sqref="B10">
    <cfRule type="notContainsBlanks" dxfId="0" priority="1">
      <formula>LEN(TRIM(B10))&gt;0</formula>
    </cfRule>
  </conditionalFormatting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I999"/>
  <sheetViews>
    <sheetView showGridLines="0" workbookViewId="0">
      <pane xSplit="2" ySplit="10" topLeftCell="V11" activePane="bottomRight" state="frozen"/>
      <selection pane="topRight" activeCell="C1" sqref="C1"/>
      <selection pane="bottomLeft" activeCell="A11" sqref="A11"/>
      <selection pane="bottomRight" activeCell="AM11" sqref="AM11"/>
    </sheetView>
  </sheetViews>
  <sheetFormatPr baseColWidth="10" defaultColWidth="12.6640625" defaultRowHeight="15" customHeight="1" x14ac:dyDescent="0.15"/>
  <cols>
    <col min="1" max="1" width="2.6640625" customWidth="1"/>
    <col min="2" max="2" width="43.83203125" customWidth="1"/>
    <col min="3" max="15" width="10.6640625" customWidth="1"/>
    <col min="16" max="17" width="2.6640625" customWidth="1"/>
    <col min="18" max="18" width="48.83203125" customWidth="1"/>
    <col min="19" max="31" width="10.6640625" customWidth="1"/>
  </cols>
  <sheetData>
    <row r="1" spans="1:35" ht="8.25" customHeight="1" x14ac:dyDescent="0.15">
      <c r="A1" s="9"/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5"/>
      <c r="AG1" s="15"/>
      <c r="AH1" s="15"/>
      <c r="AI1" s="15"/>
    </row>
    <row r="2" spans="1:35" ht="15.75" customHeight="1" x14ac:dyDescent="0.15">
      <c r="A2" s="9"/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2"/>
      <c r="Q2" s="13"/>
      <c r="R2" s="16" t="s">
        <v>1</v>
      </c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5"/>
      <c r="AG2" s="15"/>
      <c r="AH2" s="15"/>
      <c r="AI2" s="15"/>
    </row>
    <row r="3" spans="1:35" ht="15.75" customHeight="1" x14ac:dyDescent="0.15">
      <c r="A3" s="9"/>
      <c r="B3" s="16" t="s">
        <v>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2"/>
      <c r="Q3" s="13"/>
      <c r="R3" s="16" t="s">
        <v>20</v>
      </c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5"/>
      <c r="AG3" s="15"/>
      <c r="AH3" s="15"/>
      <c r="AI3" s="15"/>
    </row>
    <row r="4" spans="1:35" ht="15.75" customHeight="1" x14ac:dyDescent="0.15">
      <c r="A4" s="9"/>
      <c r="B4" s="18" t="s">
        <v>32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2"/>
      <c r="Q4" s="13"/>
      <c r="R4" s="18" t="s">
        <v>33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5"/>
      <c r="AG4" s="15"/>
      <c r="AH4" s="15"/>
      <c r="AI4" s="15"/>
    </row>
    <row r="5" spans="1:35" ht="12" customHeight="1" x14ac:dyDescent="0.15">
      <c r="A5" s="9"/>
      <c r="B5" s="19" t="s">
        <v>34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2"/>
      <c r="Q5" s="13"/>
      <c r="R5" s="19" t="s">
        <v>35</v>
      </c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5"/>
      <c r="AG5" s="15"/>
      <c r="AH5" s="15"/>
      <c r="AI5" s="15"/>
    </row>
    <row r="6" spans="1:35" ht="6" customHeight="1" x14ac:dyDescent="0.15">
      <c r="A6" s="9"/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2"/>
      <c r="Q6" s="13"/>
      <c r="R6" s="16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5"/>
      <c r="AG6" s="15"/>
      <c r="AH6" s="15"/>
      <c r="AI6" s="15"/>
    </row>
    <row r="7" spans="1:35" ht="9" customHeight="1" x14ac:dyDescent="0.15">
      <c r="A7" s="9"/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2"/>
      <c r="Q7" s="13"/>
      <c r="R7" s="16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5"/>
      <c r="AG7" s="15"/>
      <c r="AH7" s="15"/>
      <c r="AI7" s="15"/>
    </row>
    <row r="8" spans="1:35" ht="9" customHeight="1" x14ac:dyDescent="0.15">
      <c r="A8" s="9"/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  <c r="Q8" s="13"/>
      <c r="R8" s="14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5"/>
      <c r="AG8" s="15"/>
      <c r="AH8" s="15"/>
      <c r="AI8" s="15"/>
    </row>
    <row r="9" spans="1:35" ht="15.75" customHeight="1" x14ac:dyDescent="0.15">
      <c r="A9" s="15"/>
      <c r="B9" s="20"/>
      <c r="C9" s="349" t="s">
        <v>36</v>
      </c>
      <c r="D9" s="350"/>
      <c r="E9" s="350"/>
      <c r="F9" s="350"/>
      <c r="G9" s="350"/>
      <c r="H9" s="350"/>
      <c r="I9" s="350"/>
      <c r="J9" s="350"/>
      <c r="K9" s="350"/>
      <c r="L9" s="350"/>
      <c r="M9" s="350"/>
      <c r="N9" s="350"/>
      <c r="O9" s="350"/>
      <c r="P9" s="21"/>
      <c r="Q9" s="13"/>
      <c r="R9" s="20"/>
      <c r="S9" s="349" t="s">
        <v>37</v>
      </c>
      <c r="T9" s="350"/>
      <c r="U9" s="350"/>
      <c r="V9" s="350"/>
      <c r="W9" s="350"/>
      <c r="X9" s="350"/>
      <c r="Y9" s="350"/>
      <c r="Z9" s="350"/>
      <c r="AA9" s="350"/>
      <c r="AB9" s="350"/>
      <c r="AC9" s="350"/>
      <c r="AD9" s="350"/>
      <c r="AE9" s="350"/>
      <c r="AF9" s="15"/>
      <c r="AG9" s="15"/>
      <c r="AH9" s="15"/>
      <c r="AI9" s="15"/>
    </row>
    <row r="10" spans="1:35" ht="15.75" customHeight="1" x14ac:dyDescent="0.15">
      <c r="A10" s="22"/>
      <c r="B10" s="23"/>
      <c r="C10" s="24" t="s">
        <v>38</v>
      </c>
      <c r="D10" s="25">
        <v>44926</v>
      </c>
      <c r="E10" s="25">
        <v>44834</v>
      </c>
      <c r="F10" s="25">
        <v>44742</v>
      </c>
      <c r="G10" s="25">
        <v>44651</v>
      </c>
      <c r="H10" s="25">
        <v>44561</v>
      </c>
      <c r="I10" s="25">
        <v>44469</v>
      </c>
      <c r="J10" s="25">
        <v>44377</v>
      </c>
      <c r="K10" s="25">
        <v>44286</v>
      </c>
      <c r="L10" s="26">
        <v>44196</v>
      </c>
      <c r="M10" s="27">
        <v>44104</v>
      </c>
      <c r="N10" s="27">
        <v>44012</v>
      </c>
      <c r="O10" s="27">
        <v>43921</v>
      </c>
      <c r="P10" s="21"/>
      <c r="Q10" s="13"/>
      <c r="R10" s="23"/>
      <c r="S10" s="24" t="s">
        <v>38</v>
      </c>
      <c r="T10" s="25">
        <v>44926</v>
      </c>
      <c r="U10" s="25">
        <v>44834</v>
      </c>
      <c r="V10" s="25">
        <v>44742</v>
      </c>
      <c r="W10" s="25">
        <v>44651</v>
      </c>
      <c r="X10" s="25">
        <v>44561</v>
      </c>
      <c r="Y10" s="25">
        <v>44469</v>
      </c>
      <c r="Z10" s="25">
        <v>44377</v>
      </c>
      <c r="AA10" s="25">
        <v>44286</v>
      </c>
      <c r="AB10" s="26">
        <v>44196</v>
      </c>
      <c r="AC10" s="27">
        <v>44104</v>
      </c>
      <c r="AD10" s="27">
        <v>44012</v>
      </c>
      <c r="AE10" s="27">
        <v>43921</v>
      </c>
      <c r="AF10" s="28"/>
      <c r="AG10" s="28"/>
      <c r="AH10" s="28"/>
      <c r="AI10" s="28"/>
    </row>
    <row r="11" spans="1:35" ht="15.75" customHeight="1" x14ac:dyDescent="0.15">
      <c r="A11" s="22"/>
      <c r="B11" s="23"/>
      <c r="C11" s="29" t="s">
        <v>39</v>
      </c>
      <c r="D11" s="29" t="s">
        <v>39</v>
      </c>
      <c r="E11" s="29" t="s">
        <v>39</v>
      </c>
      <c r="F11" s="29" t="s">
        <v>39</v>
      </c>
      <c r="G11" s="29" t="s">
        <v>39</v>
      </c>
      <c r="H11" s="29" t="s">
        <v>39</v>
      </c>
      <c r="I11" s="29" t="s">
        <v>39</v>
      </c>
      <c r="J11" s="29" t="s">
        <v>39</v>
      </c>
      <c r="K11" s="29" t="s">
        <v>39</v>
      </c>
      <c r="L11" s="29" t="s">
        <v>39</v>
      </c>
      <c r="M11" s="29" t="s">
        <v>39</v>
      </c>
      <c r="N11" s="29" t="s">
        <v>39</v>
      </c>
      <c r="O11" s="29" t="s">
        <v>39</v>
      </c>
      <c r="P11" s="21"/>
      <c r="Q11" s="13"/>
      <c r="R11" s="23"/>
      <c r="S11" s="29" t="s">
        <v>40</v>
      </c>
      <c r="T11" s="29" t="s">
        <v>40</v>
      </c>
      <c r="U11" s="29" t="s">
        <v>40</v>
      </c>
      <c r="V11" s="29" t="s">
        <v>40</v>
      </c>
      <c r="W11" s="29" t="s">
        <v>40</v>
      </c>
      <c r="X11" s="29" t="s">
        <v>40</v>
      </c>
      <c r="Y11" s="29" t="s">
        <v>40</v>
      </c>
      <c r="Z11" s="29" t="s">
        <v>40</v>
      </c>
      <c r="AA11" s="29" t="s">
        <v>40</v>
      </c>
      <c r="AB11" s="29" t="s">
        <v>40</v>
      </c>
      <c r="AC11" s="29" t="s">
        <v>40</v>
      </c>
      <c r="AD11" s="29" t="s">
        <v>40</v>
      </c>
      <c r="AE11" s="29" t="s">
        <v>40</v>
      </c>
      <c r="AF11" s="30"/>
      <c r="AG11" s="30"/>
      <c r="AH11" s="30"/>
      <c r="AI11" s="30"/>
    </row>
    <row r="12" spans="1:35" ht="15.75" customHeight="1" x14ac:dyDescent="0.15">
      <c r="A12" s="31"/>
      <c r="B12" s="32" t="s">
        <v>41</v>
      </c>
      <c r="C12" s="33">
        <v>1255454</v>
      </c>
      <c r="D12" s="33">
        <f>'Profit or loss (Resultado)-accu'!D12-'Profit or loss (Resultado)-accu'!E12</f>
        <v>1095509</v>
      </c>
      <c r="E12" s="33">
        <v>987248</v>
      </c>
      <c r="F12" s="33">
        <v>853013</v>
      </c>
      <c r="G12" s="33">
        <v>619443</v>
      </c>
      <c r="H12" s="33">
        <v>439550</v>
      </c>
      <c r="I12" s="33">
        <v>294958</v>
      </c>
      <c r="J12" s="33">
        <v>184893</v>
      </c>
      <c r="K12" s="33">
        <v>127345</v>
      </c>
      <c r="L12" s="33">
        <v>89655</v>
      </c>
      <c r="M12" s="33">
        <v>70140</v>
      </c>
      <c r="N12" s="33">
        <v>91884</v>
      </c>
      <c r="O12" s="33">
        <v>131243</v>
      </c>
      <c r="P12" s="34"/>
      <c r="Q12" s="13"/>
      <c r="R12" s="32" t="s">
        <v>42</v>
      </c>
      <c r="S12" s="33">
        <v>6518819</v>
      </c>
      <c r="T12" s="33">
        <f>'Profit or loss (Resultado)-accu'!T12-'Profit or loss (Resultado)-accu'!U12</f>
        <v>5733900</v>
      </c>
      <c r="U12" s="33">
        <v>5155508</v>
      </c>
      <c r="V12" s="33">
        <v>4237744</v>
      </c>
      <c r="W12" s="33">
        <v>3236590</v>
      </c>
      <c r="X12" s="33">
        <f>'Profit or loss (Resultado)-accu'!X12-SUM(Y12:AA12)</f>
        <v>2397359</v>
      </c>
      <c r="Y12" s="33">
        <v>1556669</v>
      </c>
      <c r="Z12" s="33">
        <v>995963</v>
      </c>
      <c r="AA12" s="33">
        <v>698564</v>
      </c>
      <c r="AB12" s="33">
        <f>'Profit or loss (Resultado)-accu'!AB12-SUM(AC12:AE12)</f>
        <v>545202</v>
      </c>
      <c r="AC12" s="33">
        <v>392276</v>
      </c>
      <c r="AD12" s="33">
        <v>452564</v>
      </c>
      <c r="AE12" s="33">
        <v>586984</v>
      </c>
      <c r="AF12" s="35"/>
      <c r="AG12" s="28"/>
      <c r="AH12" s="28"/>
      <c r="AI12" s="28"/>
    </row>
    <row r="13" spans="1:35" ht="15.75" customHeight="1" x14ac:dyDescent="0.15">
      <c r="A13" s="31"/>
      <c r="B13" s="32" t="s">
        <v>43</v>
      </c>
      <c r="C13" s="33">
        <v>363213</v>
      </c>
      <c r="D13" s="33">
        <f>'Profit or loss (Resultado)-accu'!D13-'Profit or loss (Resultado)-accu'!E13</f>
        <v>355027</v>
      </c>
      <c r="E13" s="36">
        <v>319619</v>
      </c>
      <c r="F13" s="36">
        <v>304548</v>
      </c>
      <c r="G13" s="36">
        <v>257824</v>
      </c>
      <c r="H13" s="36">
        <v>196415</v>
      </c>
      <c r="I13" s="36">
        <v>185949</v>
      </c>
      <c r="J13" s="36">
        <v>151195</v>
      </c>
      <c r="K13" s="36">
        <v>117718</v>
      </c>
      <c r="L13" s="36">
        <v>112910</v>
      </c>
      <c r="M13" s="36">
        <v>85946</v>
      </c>
      <c r="N13" s="36">
        <v>70443</v>
      </c>
      <c r="O13" s="36">
        <v>84912</v>
      </c>
      <c r="P13" s="34"/>
      <c r="Q13" s="13"/>
      <c r="R13" s="32" t="s">
        <v>44</v>
      </c>
      <c r="S13" s="33">
        <v>1885947</v>
      </c>
      <c r="T13" s="33">
        <f>'Profit or loss (Resultado)-accu'!T13-'Profit or loss (Resultado)-accu'!U13</f>
        <v>1860810</v>
      </c>
      <c r="U13" s="33">
        <v>1674102</v>
      </c>
      <c r="V13" s="33">
        <v>1507527</v>
      </c>
      <c r="W13" s="33">
        <v>1347130</v>
      </c>
      <c r="X13" s="36">
        <f>'Profit or loss (Resultado)-accu'!X13-SUM(Y13:AA13)</f>
        <v>1076747</v>
      </c>
      <c r="Y13" s="36">
        <v>977543</v>
      </c>
      <c r="Z13" s="36">
        <v>814442</v>
      </c>
      <c r="AA13" s="36">
        <v>645754</v>
      </c>
      <c r="AB13" s="36">
        <f>'Profit or loss (Resultado)-accu'!AB13-SUM(AC13:AE13)</f>
        <v>640231</v>
      </c>
      <c r="AC13" s="36">
        <v>461832</v>
      </c>
      <c r="AD13" s="36">
        <v>346959</v>
      </c>
      <c r="AE13" s="36">
        <v>379769</v>
      </c>
      <c r="AF13" s="35"/>
      <c r="AG13" s="28"/>
      <c r="AH13" s="28"/>
      <c r="AI13" s="28"/>
    </row>
    <row r="14" spans="1:35" ht="15.75" customHeight="1" x14ac:dyDescent="0.15">
      <c r="A14" s="37"/>
      <c r="B14" s="38" t="s">
        <v>45</v>
      </c>
      <c r="C14" s="39">
        <v>1618667</v>
      </c>
      <c r="D14" s="39">
        <f>SUM(D12:D13)</f>
        <v>1450536</v>
      </c>
      <c r="E14" s="40">
        <v>1306867</v>
      </c>
      <c r="F14" s="40">
        <v>1157561</v>
      </c>
      <c r="G14" s="40">
        <v>877267</v>
      </c>
      <c r="H14" s="40">
        <v>635965</v>
      </c>
      <c r="I14" s="40">
        <v>480907</v>
      </c>
      <c r="J14" s="40">
        <v>336088</v>
      </c>
      <c r="K14" s="40">
        <v>245063</v>
      </c>
      <c r="L14" s="40">
        <v>202565</v>
      </c>
      <c r="M14" s="40">
        <v>156086</v>
      </c>
      <c r="N14" s="40">
        <v>162327</v>
      </c>
      <c r="O14" s="40">
        <v>216155</v>
      </c>
      <c r="P14" s="41"/>
      <c r="Q14" s="13"/>
      <c r="R14" s="38" t="s">
        <v>46</v>
      </c>
      <c r="S14" s="39">
        <v>8404766</v>
      </c>
      <c r="T14" s="39">
        <f>'Profit or loss (Resultado)-accu'!T14-'Profit or loss (Resultado)-accu'!U14</f>
        <v>7594710</v>
      </c>
      <c r="U14" s="39">
        <v>6829610</v>
      </c>
      <c r="V14" s="39">
        <v>5745271</v>
      </c>
      <c r="W14" s="39">
        <v>4583720</v>
      </c>
      <c r="X14" s="40">
        <f>'Profit or loss (Resultado)-accu'!X14-SUM(Y14:AA14)</f>
        <v>3474106</v>
      </c>
      <c r="Y14" s="40">
        <v>2534212</v>
      </c>
      <c r="Z14" s="40">
        <v>1810405</v>
      </c>
      <c r="AA14" s="40">
        <v>1344318</v>
      </c>
      <c r="AB14" s="40">
        <f>'Profit or loss (Resultado)-accu'!AB14-SUM(AC14:AE14)</f>
        <v>1185433</v>
      </c>
      <c r="AC14" s="40">
        <v>854108</v>
      </c>
      <c r="AD14" s="40">
        <v>799523</v>
      </c>
      <c r="AE14" s="40">
        <v>966753</v>
      </c>
      <c r="AF14" s="35"/>
      <c r="AG14" s="28"/>
      <c r="AH14" s="28"/>
      <c r="AI14" s="28"/>
    </row>
    <row r="15" spans="1:35" ht="15.75" customHeight="1" x14ac:dyDescent="0.15">
      <c r="A15" s="31"/>
      <c r="B15" s="3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34"/>
      <c r="Q15" s="13"/>
      <c r="R15" s="3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35"/>
      <c r="AG15" s="28"/>
      <c r="AH15" s="28"/>
      <c r="AI15" s="28"/>
    </row>
    <row r="16" spans="1:35" ht="15.75" customHeight="1" x14ac:dyDescent="0.15">
      <c r="A16" s="31"/>
      <c r="B16" s="32" t="s">
        <v>47</v>
      </c>
      <c r="C16" s="33">
        <v>-440212</v>
      </c>
      <c r="D16" s="33">
        <f>'Profit or loss (Resultado)-accu'!D16-'Profit or loss (Resultado)-accu'!E16</f>
        <v>-407511</v>
      </c>
      <c r="E16" s="33">
        <v>-459889</v>
      </c>
      <c r="F16" s="33">
        <v>-407500</v>
      </c>
      <c r="G16" s="33">
        <v>-273003</v>
      </c>
      <c r="H16" s="33">
        <v>-176972</v>
      </c>
      <c r="I16" s="33">
        <v>-101393</v>
      </c>
      <c r="J16" s="33">
        <v>-57236</v>
      </c>
      <c r="K16" s="33">
        <v>-31743</v>
      </c>
      <c r="L16" s="33">
        <v>-31389</v>
      </c>
      <c r="M16" s="33">
        <v>-23984</v>
      </c>
      <c r="N16" s="33">
        <v>-25321</v>
      </c>
      <c r="O16" s="33">
        <v>-33230</v>
      </c>
      <c r="P16" s="34"/>
      <c r="Q16" s="13"/>
      <c r="R16" s="32" t="s">
        <v>48</v>
      </c>
      <c r="S16" s="33">
        <v>-2285757</v>
      </c>
      <c r="T16" s="33">
        <f>'Profit or loss (Resultado)-accu'!T16-'Profit or loss (Resultado)-accu'!U16</f>
        <v>-2139812</v>
      </c>
      <c r="U16" s="33">
        <v>-2401270</v>
      </c>
      <c r="V16" s="33">
        <v>-2027860</v>
      </c>
      <c r="W16" s="33">
        <v>-1426441</v>
      </c>
      <c r="X16" s="33">
        <f>'Profit or loss (Resultado)-accu'!X16-SUM(Y16:AA16)</f>
        <v>-963772</v>
      </c>
      <c r="Y16" s="33">
        <v>-536084</v>
      </c>
      <c r="Z16" s="33">
        <v>-308313</v>
      </c>
      <c r="AA16" s="33">
        <v>-174129</v>
      </c>
      <c r="AB16" s="33">
        <f>'Profit or loss (Resultado)-accu'!AB16-SUM(AC16:AE16)</f>
        <v>-183549</v>
      </c>
      <c r="AC16" s="33">
        <v>-131304</v>
      </c>
      <c r="AD16" s="33">
        <v>-124716</v>
      </c>
      <c r="AE16" s="33">
        <v>-148621</v>
      </c>
      <c r="AF16" s="35"/>
      <c r="AG16" s="28"/>
      <c r="AH16" s="28"/>
      <c r="AI16" s="28"/>
    </row>
    <row r="17" spans="1:35" ht="15.75" customHeight="1" x14ac:dyDescent="0.15">
      <c r="A17" s="28"/>
      <c r="B17" s="43" t="s">
        <v>49</v>
      </c>
      <c r="C17" s="33">
        <v>-52778</v>
      </c>
      <c r="D17" s="33">
        <f>'Profit or loss (Resultado)-accu'!D17-'Profit or loss (Resultado)-accu'!E17</f>
        <v>-49468</v>
      </c>
      <c r="E17" s="33">
        <v>-44475</v>
      </c>
      <c r="F17" s="33">
        <v>-48036</v>
      </c>
      <c r="G17" s="33">
        <v>-34448</v>
      </c>
      <c r="H17" s="33">
        <v>-32428</v>
      </c>
      <c r="I17" s="33">
        <v>-28560</v>
      </c>
      <c r="J17" s="33">
        <v>-29782</v>
      </c>
      <c r="K17" s="33">
        <v>-26349</v>
      </c>
      <c r="L17" s="33">
        <v>-39165</v>
      </c>
      <c r="M17" s="33">
        <v>-31910</v>
      </c>
      <c r="N17" s="33">
        <v>-22604</v>
      </c>
      <c r="O17" s="33">
        <v>-33136</v>
      </c>
      <c r="P17" s="13"/>
      <c r="Q17" s="13"/>
      <c r="R17" s="43" t="s">
        <v>50</v>
      </c>
      <c r="S17" s="33">
        <v>-274044</v>
      </c>
      <c r="T17" s="33">
        <f>'Profit or loss (Resultado)-accu'!T17-'Profit or loss (Resultado)-accu'!U17</f>
        <v>-259402</v>
      </c>
      <c r="U17" s="33">
        <v>-233199</v>
      </c>
      <c r="V17" s="33">
        <v>-238706</v>
      </c>
      <c r="W17" s="33">
        <v>-179991</v>
      </c>
      <c r="X17" s="33">
        <f>'Profit or loss (Resultado)-accu'!X17-SUM(Y17:AA17)</f>
        <v>-177687</v>
      </c>
      <c r="Y17" s="33">
        <v>-149355</v>
      </c>
      <c r="Z17" s="33">
        <v>-160427</v>
      </c>
      <c r="AA17" s="33">
        <v>-144540</v>
      </c>
      <c r="AB17" s="33">
        <f>'Profit or loss (Resultado)-accu'!AB17-SUM(AC17:AE17)</f>
        <v>-224052</v>
      </c>
      <c r="AC17" s="33">
        <v>-171159</v>
      </c>
      <c r="AD17" s="33">
        <v>-111334</v>
      </c>
      <c r="AE17" s="33">
        <v>-148201</v>
      </c>
      <c r="AF17" s="35"/>
      <c r="AG17" s="28"/>
      <c r="AH17" s="28"/>
      <c r="AI17" s="28"/>
    </row>
    <row r="18" spans="1:35" ht="15.75" customHeight="1" x14ac:dyDescent="0.15">
      <c r="A18" s="31"/>
      <c r="B18" s="32" t="s">
        <v>51</v>
      </c>
      <c r="C18" s="33">
        <v>-474795</v>
      </c>
      <c r="D18" s="33">
        <f>'Profit or loss (Resultado)-accu'!D18-'Profit or loss (Resultado)-accu'!E18</f>
        <v>-415223</v>
      </c>
      <c r="E18" s="36">
        <v>-375474</v>
      </c>
      <c r="F18" s="36">
        <v>-338492</v>
      </c>
      <c r="G18" s="36">
        <v>-275722</v>
      </c>
      <c r="H18" s="36">
        <v>-199676</v>
      </c>
      <c r="I18" s="36">
        <v>-127005</v>
      </c>
      <c r="J18" s="36">
        <v>-82668</v>
      </c>
      <c r="K18" s="36">
        <v>-71294</v>
      </c>
      <c r="L18" s="36">
        <v>-55702</v>
      </c>
      <c r="M18" s="36">
        <v>-32939</v>
      </c>
      <c r="N18" s="36">
        <v>-19019</v>
      </c>
      <c r="O18" s="36">
        <v>-61825</v>
      </c>
      <c r="P18" s="34"/>
      <c r="Q18" s="13"/>
      <c r="R18" s="32" t="s">
        <v>52</v>
      </c>
      <c r="S18" s="33">
        <v>-2465326</v>
      </c>
      <c r="T18" s="33">
        <f>'Profit or loss (Resultado)-accu'!T18-'Profit or loss (Resultado)-accu'!U18</f>
        <v>-2175036</v>
      </c>
      <c r="U18" s="33">
        <v>-1963939</v>
      </c>
      <c r="V18" s="33">
        <v>-1677165</v>
      </c>
      <c r="W18" s="33">
        <v>-1440647</v>
      </c>
      <c r="X18" s="36">
        <f>'Profit or loss (Resultado)-accu'!X18-SUM(Y18:AA18)</f>
        <v>-1088049</v>
      </c>
      <c r="Y18" s="36">
        <v>-669247</v>
      </c>
      <c r="Z18" s="36">
        <v>-445308</v>
      </c>
      <c r="AA18" s="36">
        <v>-391090</v>
      </c>
      <c r="AB18" s="36">
        <f>'Profit or loss (Resultado)-accu'!AB18-SUM(AC18:AE18)</f>
        <v>-324464</v>
      </c>
      <c r="AC18" s="36">
        <v>-180399</v>
      </c>
      <c r="AD18" s="36">
        <v>-93676</v>
      </c>
      <c r="AE18" s="36">
        <v>-276512</v>
      </c>
      <c r="AF18" s="35"/>
      <c r="AG18" s="28"/>
      <c r="AH18" s="28"/>
      <c r="AI18" s="28"/>
    </row>
    <row r="19" spans="1:35" ht="15.75" customHeight="1" x14ac:dyDescent="0.15">
      <c r="A19" s="37"/>
      <c r="B19" s="38" t="s">
        <v>53</v>
      </c>
      <c r="C19" s="39">
        <v>-967785</v>
      </c>
      <c r="D19" s="39">
        <f>SUM(D16:D18)</f>
        <v>-872202</v>
      </c>
      <c r="E19" s="40">
        <v>-879838</v>
      </c>
      <c r="F19" s="40">
        <v>-794028</v>
      </c>
      <c r="G19" s="40">
        <v>-583173</v>
      </c>
      <c r="H19" s="40">
        <v>-409076</v>
      </c>
      <c r="I19" s="40">
        <v>-256958</v>
      </c>
      <c r="J19" s="40">
        <v>-169686</v>
      </c>
      <c r="K19" s="40">
        <v>-129386</v>
      </c>
      <c r="L19" s="40">
        <v>-126256</v>
      </c>
      <c r="M19" s="40">
        <v>-88833</v>
      </c>
      <c r="N19" s="40">
        <v>-66944</v>
      </c>
      <c r="O19" s="40">
        <v>-128191</v>
      </c>
      <c r="P19" s="41"/>
      <c r="Q19" s="13"/>
      <c r="R19" s="38" t="s">
        <v>54</v>
      </c>
      <c r="S19" s="39">
        <v>-5025127</v>
      </c>
      <c r="T19" s="39">
        <f>'Profit or loss (Resultado)-accu'!T19-'Profit or loss (Resultado)-accu'!U19</f>
        <v>-4574250</v>
      </c>
      <c r="U19" s="39">
        <v>-4598408</v>
      </c>
      <c r="V19" s="39">
        <v>-3943731</v>
      </c>
      <c r="W19" s="39">
        <v>-3047079</v>
      </c>
      <c r="X19" s="39">
        <f>'Profit or loss (Resultado)-accu'!X19-SUM(Y19:AA19)</f>
        <v>-2229508</v>
      </c>
      <c r="Y19" s="39">
        <v>-1354686</v>
      </c>
      <c r="Z19" s="40">
        <v>-914048</v>
      </c>
      <c r="AA19" s="40">
        <v>-709759</v>
      </c>
      <c r="AB19" s="40">
        <f>'Profit or loss (Resultado)-accu'!AB19-SUM(AC19:AE19)</f>
        <v>-732065</v>
      </c>
      <c r="AC19" s="40">
        <v>-482862</v>
      </c>
      <c r="AD19" s="40">
        <v>-329726</v>
      </c>
      <c r="AE19" s="40">
        <v>-573334</v>
      </c>
      <c r="AF19" s="35"/>
      <c r="AG19" s="28"/>
      <c r="AH19" s="28"/>
      <c r="AI19" s="28"/>
    </row>
    <row r="20" spans="1:35" ht="15.75" customHeight="1" x14ac:dyDescent="0.15">
      <c r="A20" s="31"/>
      <c r="B20" s="32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34"/>
      <c r="Q20" s="13"/>
      <c r="R20" s="32"/>
      <c r="S20" s="42"/>
      <c r="T20" s="42"/>
      <c r="U20" s="42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35"/>
      <c r="AG20" s="28"/>
      <c r="AH20" s="28"/>
      <c r="AI20" s="28"/>
    </row>
    <row r="21" spans="1:35" ht="15.75" customHeight="1" x14ac:dyDescent="0.15">
      <c r="A21" s="37"/>
      <c r="B21" s="38" t="s">
        <v>55</v>
      </c>
      <c r="C21" s="45">
        <v>650882</v>
      </c>
      <c r="D21" s="45">
        <f>SUM(D19,D14)</f>
        <v>578334</v>
      </c>
      <c r="E21" s="45">
        <v>427029</v>
      </c>
      <c r="F21" s="45">
        <v>363533</v>
      </c>
      <c r="G21" s="45">
        <v>294094</v>
      </c>
      <c r="H21" s="45">
        <v>226889</v>
      </c>
      <c r="I21" s="45">
        <v>223949</v>
      </c>
      <c r="J21" s="45">
        <v>166402</v>
      </c>
      <c r="K21" s="45">
        <v>115677</v>
      </c>
      <c r="L21" s="45">
        <v>76309</v>
      </c>
      <c r="M21" s="45">
        <v>67253</v>
      </c>
      <c r="N21" s="45">
        <v>95383</v>
      </c>
      <c r="O21" s="45">
        <v>87964</v>
      </c>
      <c r="P21" s="41"/>
      <c r="Q21" s="13"/>
      <c r="R21" s="38" t="s">
        <v>56</v>
      </c>
      <c r="S21" s="39">
        <v>3379639</v>
      </c>
      <c r="T21" s="39">
        <f>'Profit or loss (Resultado)-accu'!T21-'Profit or loss (Resultado)-accu'!U21</f>
        <v>3020460</v>
      </c>
      <c r="U21" s="46">
        <v>2231202</v>
      </c>
      <c r="V21" s="45">
        <v>1801540</v>
      </c>
      <c r="W21" s="45">
        <v>1536641</v>
      </c>
      <c r="X21" s="45">
        <f>'Profit or loss (Resultado)-accu'!X21-SUM(Y21:AA21)</f>
        <v>1244598</v>
      </c>
      <c r="Y21" s="45">
        <v>1179526</v>
      </c>
      <c r="Z21" s="45">
        <v>896357</v>
      </c>
      <c r="AA21" s="45">
        <v>634559</v>
      </c>
      <c r="AB21" s="45">
        <f>'Profit or loss (Resultado)-accu'!AB21-SUM(AC21:AE21)</f>
        <v>453368</v>
      </c>
      <c r="AC21" s="45">
        <v>371246</v>
      </c>
      <c r="AD21" s="45">
        <v>469797</v>
      </c>
      <c r="AE21" s="45">
        <v>393419</v>
      </c>
      <c r="AF21" s="35"/>
      <c r="AG21" s="28"/>
      <c r="AH21" s="28"/>
      <c r="AI21" s="28"/>
    </row>
    <row r="22" spans="1:35" ht="15.75" customHeight="1" x14ac:dyDescent="0.15">
      <c r="A22" s="31"/>
      <c r="B22" s="3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34"/>
      <c r="Q22" s="13"/>
      <c r="R22" s="3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35"/>
      <c r="AG22" s="28"/>
      <c r="AH22" s="28"/>
      <c r="AI22" s="28"/>
    </row>
    <row r="23" spans="1:35" ht="15.75" customHeight="1" x14ac:dyDescent="0.15">
      <c r="A23" s="37"/>
      <c r="B23" s="38" t="s">
        <v>57</v>
      </c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1"/>
      <c r="Q23" s="13"/>
      <c r="R23" s="38" t="s">
        <v>58</v>
      </c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35"/>
      <c r="AG23" s="28"/>
      <c r="AH23" s="28"/>
      <c r="AI23" s="28"/>
    </row>
    <row r="24" spans="1:35" ht="15.75" customHeight="1" x14ac:dyDescent="0.15">
      <c r="A24" s="28"/>
      <c r="B24" s="43" t="s">
        <v>59</v>
      </c>
      <c r="C24" s="33">
        <v>-107815</v>
      </c>
      <c r="D24" s="33">
        <f>'Profit or loss (Resultado)-accu'!D24-'Profit or loss (Resultado)-accu'!E24</f>
        <v>-105840</v>
      </c>
      <c r="E24" s="33">
        <v>-90249</v>
      </c>
      <c r="F24" s="33">
        <v>-77703</v>
      </c>
      <c r="G24" s="33">
        <v>-61571</v>
      </c>
      <c r="H24" s="33">
        <v>-65762</v>
      </c>
      <c r="I24" s="33">
        <v>-51649</v>
      </c>
      <c r="J24" s="33">
        <v>-40968</v>
      </c>
      <c r="K24" s="33">
        <v>-32130</v>
      </c>
      <c r="L24" s="33">
        <v>-28494</v>
      </c>
      <c r="M24" s="33">
        <v>-28930</v>
      </c>
      <c r="N24" s="33">
        <v>-26427</v>
      </c>
      <c r="O24" s="33">
        <v>-40099</v>
      </c>
      <c r="P24" s="13"/>
      <c r="Q24" s="13"/>
      <c r="R24" s="43" t="s">
        <v>60</v>
      </c>
      <c r="S24" s="33">
        <v>-559819</v>
      </c>
      <c r="T24" s="33">
        <f>'Profit or loss (Resultado)-accu'!T24-'Profit or loss (Resultado)-accu'!U24</f>
        <v>-553719</v>
      </c>
      <c r="U24" s="33">
        <v>-471563</v>
      </c>
      <c r="V24" s="33">
        <v>-385261</v>
      </c>
      <c r="W24" s="33">
        <v>-321708</v>
      </c>
      <c r="X24" s="33">
        <f>'Profit or loss (Resultado)-accu'!X24-SUM(Y24:AA24)</f>
        <v>-359504</v>
      </c>
      <c r="Y24" s="33">
        <v>-271606</v>
      </c>
      <c r="Z24" s="33">
        <v>-220682</v>
      </c>
      <c r="AA24" s="33">
        <v>-176252</v>
      </c>
      <c r="AB24" s="33">
        <f>'Profit or loss (Resultado)-accu'!AB24-SUM(AC24:AE24)</f>
        <v>-172720</v>
      </c>
      <c r="AC24" s="33">
        <v>-157728</v>
      </c>
      <c r="AD24" s="33">
        <v>-130163</v>
      </c>
      <c r="AE24" s="33">
        <v>-179343</v>
      </c>
      <c r="AF24" s="35"/>
      <c r="AG24" s="28"/>
      <c r="AH24" s="28"/>
      <c r="AI24" s="28"/>
    </row>
    <row r="25" spans="1:35" ht="15.75" customHeight="1" x14ac:dyDescent="0.15">
      <c r="A25" s="31"/>
      <c r="B25" s="32" t="s">
        <v>61</v>
      </c>
      <c r="C25" s="33">
        <v>-236881</v>
      </c>
      <c r="D25" s="33">
        <f>'Profit or loss (Resultado)-accu'!D25-'Profit or loss (Resultado)-accu'!E25</f>
        <v>-596876</v>
      </c>
      <c r="E25" s="33">
        <f t="shared" ref="E25:O25" si="0">SUM(E26:E27)</f>
        <v>-261778</v>
      </c>
      <c r="F25" s="33">
        <f t="shared" si="0"/>
        <v>-229505</v>
      </c>
      <c r="G25" s="33">
        <f t="shared" si="0"/>
        <v>-245108</v>
      </c>
      <c r="H25" s="33">
        <f t="shared" si="0"/>
        <v>-224231</v>
      </c>
      <c r="I25" s="33">
        <f t="shared" si="0"/>
        <v>-166527</v>
      </c>
      <c r="J25" s="33">
        <f t="shared" si="0"/>
        <v>-122295</v>
      </c>
      <c r="K25" s="33">
        <f t="shared" si="0"/>
        <v>-115848</v>
      </c>
      <c r="L25" s="33">
        <f t="shared" si="0"/>
        <v>-81633</v>
      </c>
      <c r="M25" s="33">
        <f t="shared" si="0"/>
        <v>-56788</v>
      </c>
      <c r="N25" s="33">
        <f t="shared" si="0"/>
        <v>-56979</v>
      </c>
      <c r="O25" s="33">
        <f t="shared" si="0"/>
        <v>-70624</v>
      </c>
      <c r="P25" s="34"/>
      <c r="Q25" s="13"/>
      <c r="R25" s="32" t="s">
        <v>62</v>
      </c>
      <c r="S25" s="33">
        <v>-1229981</v>
      </c>
      <c r="T25" s="33">
        <f>'Profit or loss (Resultado)-accu'!T25-'Profit or loss (Resultado)-accu'!U25</f>
        <v>-3105577</v>
      </c>
      <c r="U25" s="33">
        <f t="shared" ref="U25:W25" si="1">SUM(U26:U27)</f>
        <v>-1371964</v>
      </c>
      <c r="V25" s="33">
        <f t="shared" si="1"/>
        <v>-1128494</v>
      </c>
      <c r="W25" s="33">
        <f t="shared" si="1"/>
        <v>-1280689</v>
      </c>
      <c r="X25" s="33">
        <f>'Profit or loss (Resultado)-accu'!X25-SUM(Y25:AA25)</f>
        <v>-1223893</v>
      </c>
      <c r="Y25" s="33">
        <f t="shared" ref="Y25:AA25" si="2">SUM(Y26:Y27)</f>
        <v>-875583</v>
      </c>
      <c r="Z25" s="33">
        <f t="shared" si="2"/>
        <v>-658766</v>
      </c>
      <c r="AA25" s="33">
        <f t="shared" si="2"/>
        <v>-635496</v>
      </c>
      <c r="AB25" s="33">
        <f>'Profit or loss (Resultado)-accu'!AB25-SUM(AC25:AE25)</f>
        <v>-467838</v>
      </c>
      <c r="AC25" s="33">
        <f t="shared" ref="AC25:AE25" si="3">SUM(AC26:AC27)</f>
        <v>-309134</v>
      </c>
      <c r="AD25" s="33">
        <f t="shared" si="3"/>
        <v>-280644</v>
      </c>
      <c r="AE25" s="33">
        <f t="shared" si="3"/>
        <v>-315866</v>
      </c>
      <c r="AF25" s="35"/>
      <c r="AG25" s="28"/>
      <c r="AH25" s="28"/>
      <c r="AI25" s="28"/>
    </row>
    <row r="26" spans="1:35" ht="15.75" customHeight="1" x14ac:dyDescent="0.15">
      <c r="A26" s="47"/>
      <c r="B26" s="48" t="s">
        <v>63</v>
      </c>
      <c r="C26" s="33" t="s">
        <v>64</v>
      </c>
      <c r="D26" s="33">
        <f>'Profit or loss (Resultado)-accu'!D26-'Profit or loss (Resultado)-accu'!E26</f>
        <v>-355573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49">
        <v>0</v>
      </c>
      <c r="K26" s="49">
        <v>0</v>
      </c>
      <c r="L26" s="49">
        <v>0</v>
      </c>
      <c r="M26" s="49">
        <v>0</v>
      </c>
      <c r="N26" s="49">
        <v>0</v>
      </c>
      <c r="O26" s="49">
        <v>0</v>
      </c>
      <c r="P26" s="50"/>
      <c r="Q26" s="51"/>
      <c r="R26" s="48" t="s">
        <v>65</v>
      </c>
      <c r="S26" s="33" t="s">
        <v>64</v>
      </c>
      <c r="T26" s="33">
        <f>'Profit or loss (Resultado)-accu'!T26-'Profit or loss (Resultado)-accu'!U26</f>
        <v>-1836641</v>
      </c>
      <c r="U26" s="49">
        <v>0</v>
      </c>
      <c r="V26" s="49">
        <v>0</v>
      </c>
      <c r="W26" s="49">
        <v>0</v>
      </c>
      <c r="X26" s="49">
        <f>'Profit or loss (Resultado)-accu'!X26-SUM(Y26:AA26)</f>
        <v>0</v>
      </c>
      <c r="Y26" s="49">
        <v>0</v>
      </c>
      <c r="Z26" s="49">
        <v>0</v>
      </c>
      <c r="AA26" s="49">
        <v>0</v>
      </c>
      <c r="AB26" s="49">
        <f>'Profit or loss (Resultado)-accu'!AB26-SUM(AC26:AE26)</f>
        <v>0</v>
      </c>
      <c r="AC26" s="49">
        <v>0</v>
      </c>
      <c r="AD26" s="49">
        <v>0</v>
      </c>
      <c r="AE26" s="49">
        <v>0</v>
      </c>
      <c r="AF26" s="52"/>
      <c r="AG26" s="53"/>
      <c r="AH26" s="53"/>
      <c r="AI26" s="53"/>
    </row>
    <row r="27" spans="1:35" ht="15.75" customHeight="1" x14ac:dyDescent="0.15">
      <c r="A27" s="47"/>
      <c r="B27" s="48" t="s">
        <v>66</v>
      </c>
      <c r="C27" s="33">
        <v>-236881</v>
      </c>
      <c r="D27" s="33">
        <f>'Profit or loss (Resultado)-accu'!D27-'Profit or loss (Resultado)-accu'!E27</f>
        <v>-241303</v>
      </c>
      <c r="E27" s="49">
        <v>-261778</v>
      </c>
      <c r="F27" s="49">
        <v>-229505</v>
      </c>
      <c r="G27" s="49">
        <v>-245108</v>
      </c>
      <c r="H27" s="49">
        <v>-224231</v>
      </c>
      <c r="I27" s="49">
        <v>-166527</v>
      </c>
      <c r="J27" s="49">
        <v>-122295</v>
      </c>
      <c r="K27" s="49">
        <v>-115848</v>
      </c>
      <c r="L27" s="49">
        <v>-81633</v>
      </c>
      <c r="M27" s="49">
        <v>-56788</v>
      </c>
      <c r="N27" s="49">
        <v>-56979</v>
      </c>
      <c r="O27" s="49">
        <v>-70624</v>
      </c>
      <c r="P27" s="50"/>
      <c r="Q27" s="51"/>
      <c r="R27" s="48" t="s">
        <v>67</v>
      </c>
      <c r="S27" s="33">
        <v>-1229981</v>
      </c>
      <c r="T27" s="33">
        <f>'Profit or loss (Resultado)-accu'!T27-'Profit or loss (Resultado)-accu'!U27</f>
        <v>-1268936</v>
      </c>
      <c r="U27" s="49">
        <v>-1371964</v>
      </c>
      <c r="V27" s="49">
        <v>-1128494</v>
      </c>
      <c r="W27" s="49">
        <v>-1280689</v>
      </c>
      <c r="X27" s="49">
        <f>'Profit or loss (Resultado)-accu'!X27-SUM(Y27:AA27)</f>
        <v>-1223893</v>
      </c>
      <c r="Y27" s="49">
        <v>-875583</v>
      </c>
      <c r="Z27" s="49">
        <v>-658766</v>
      </c>
      <c r="AA27" s="49">
        <v>-635496</v>
      </c>
      <c r="AB27" s="49">
        <f>'Profit or loss (Resultado)-accu'!AB27-SUM(AC27:AE27)</f>
        <v>-467838</v>
      </c>
      <c r="AC27" s="49">
        <v>-309134</v>
      </c>
      <c r="AD27" s="49">
        <v>-280644</v>
      </c>
      <c r="AE27" s="49">
        <v>-315866</v>
      </c>
      <c r="AF27" s="52"/>
      <c r="AG27" s="53"/>
      <c r="AH27" s="53"/>
      <c r="AI27" s="53"/>
    </row>
    <row r="28" spans="1:35" ht="15.75" customHeight="1" x14ac:dyDescent="0.15">
      <c r="A28" s="31"/>
      <c r="B28" s="32" t="s">
        <v>68</v>
      </c>
      <c r="C28" s="33">
        <v>-19272</v>
      </c>
      <c r="D28" s="33">
        <f>'Profit or loss (Resultado)-accu'!D28-'Profit or loss (Resultado)-accu'!E28</f>
        <v>-51078</v>
      </c>
      <c r="E28" s="33">
        <v>-38103</v>
      </c>
      <c r="F28" s="33">
        <v>-36208</v>
      </c>
      <c r="G28" s="33">
        <v>-27608</v>
      </c>
      <c r="H28" s="33">
        <v>-34508</v>
      </c>
      <c r="I28" s="33">
        <v>-25568</v>
      </c>
      <c r="J28" s="33">
        <v>-14631</v>
      </c>
      <c r="K28" s="33">
        <v>-4867</v>
      </c>
      <c r="L28" s="33">
        <v>-7900</v>
      </c>
      <c r="M28" s="33">
        <v>-4088</v>
      </c>
      <c r="N28" s="33">
        <v>-1345</v>
      </c>
      <c r="O28" s="33">
        <v>-6093</v>
      </c>
      <c r="P28" s="34"/>
      <c r="Q28" s="13"/>
      <c r="R28" s="32" t="s">
        <v>69</v>
      </c>
      <c r="S28" s="33">
        <v>-100068</v>
      </c>
      <c r="T28" s="33">
        <f>'Profit or loss (Resultado)-accu'!T28-'Profit or loss (Resultado)-accu'!U28</f>
        <v>-266952</v>
      </c>
      <c r="U28" s="33">
        <v>-199387</v>
      </c>
      <c r="V28" s="33">
        <v>-179684</v>
      </c>
      <c r="W28" s="33">
        <v>-144252</v>
      </c>
      <c r="X28" s="33">
        <f>'Profit or loss (Resultado)-accu'!X28-SUM(Y28:AA28)</f>
        <v>-188555</v>
      </c>
      <c r="Y28" s="33">
        <v>-135339</v>
      </c>
      <c r="Z28" s="33">
        <v>-78813</v>
      </c>
      <c r="AA28" s="33">
        <v>-26698</v>
      </c>
      <c r="AB28" s="33">
        <f>'Profit or loss (Resultado)-accu'!AB28-SUM(AC28:AE28)</f>
        <v>-44445</v>
      </c>
      <c r="AC28" s="33">
        <v>-21975</v>
      </c>
      <c r="AD28" s="33">
        <v>-6625</v>
      </c>
      <c r="AE28" s="33">
        <v>-27251</v>
      </c>
      <c r="AF28" s="35"/>
      <c r="AG28" s="28"/>
      <c r="AH28" s="28"/>
      <c r="AI28" s="28"/>
    </row>
    <row r="29" spans="1:35" ht="15.75" customHeight="1" x14ac:dyDescent="0.15">
      <c r="A29" s="31"/>
      <c r="B29" s="32" t="s">
        <v>70</v>
      </c>
      <c r="C29" s="33">
        <v>-43285</v>
      </c>
      <c r="D29" s="33">
        <f>'Profit or loss (Resultado)-accu'!D29-'Profit or loss (Resultado)-accu'!E29</f>
        <v>-46285</v>
      </c>
      <c r="E29" s="44">
        <v>-31792</v>
      </c>
      <c r="F29" s="44">
        <v>-44729</v>
      </c>
      <c r="G29" s="44">
        <v>-27458</v>
      </c>
      <c r="H29" s="44">
        <v>9110</v>
      </c>
      <c r="I29" s="44">
        <v>-1962</v>
      </c>
      <c r="J29" s="44">
        <v>4954</v>
      </c>
      <c r="K29" s="44">
        <v>-16199</v>
      </c>
      <c r="L29" s="44">
        <v>15911</v>
      </c>
      <c r="M29" s="44">
        <v>-2106</v>
      </c>
      <c r="N29" s="44">
        <v>-5692</v>
      </c>
      <c r="O29" s="44">
        <v>-17648</v>
      </c>
      <c r="P29" s="34"/>
      <c r="Q29" s="13"/>
      <c r="R29" s="32" t="s">
        <v>71</v>
      </c>
      <c r="S29" s="33">
        <v>-224753</v>
      </c>
      <c r="T29" s="33">
        <f>'Profit or loss (Resultado)-accu'!T29-'Profit or loss (Resultado)-accu'!U29</f>
        <v>-242258</v>
      </c>
      <c r="U29" s="36">
        <v>-167473</v>
      </c>
      <c r="V29" s="36">
        <v>-222960</v>
      </c>
      <c r="W29" s="36">
        <v>-143468</v>
      </c>
      <c r="X29" s="44">
        <f>'Profit or loss (Resultado)-accu'!X29-SUM(Y29:AA29)</f>
        <v>49935</v>
      </c>
      <c r="Y29" s="44">
        <v>-9869</v>
      </c>
      <c r="Z29" s="44">
        <v>26686</v>
      </c>
      <c r="AA29" s="44">
        <v>-88861</v>
      </c>
      <c r="AB29" s="44">
        <f>'Profit or loss (Resultado)-accu'!AB29-SUM(AC29:AE29)</f>
        <v>72172</v>
      </c>
      <c r="AC29" s="44">
        <v>-14435</v>
      </c>
      <c r="AD29" s="44">
        <v>-28035</v>
      </c>
      <c r="AE29" s="44">
        <v>-78931</v>
      </c>
      <c r="AF29" s="35"/>
      <c r="AG29" s="28"/>
      <c r="AH29" s="28"/>
      <c r="AI29" s="28"/>
    </row>
    <row r="30" spans="1:35" ht="15.75" customHeight="1" x14ac:dyDescent="0.15">
      <c r="A30" s="37"/>
      <c r="B30" s="38" t="s">
        <v>72</v>
      </c>
      <c r="C30" s="39">
        <v>-407253</v>
      </c>
      <c r="D30" s="39">
        <f>SUM(D24:D25,D28:D29)</f>
        <v>-800079</v>
      </c>
      <c r="E30" s="40">
        <v>-421922</v>
      </c>
      <c r="F30" s="40">
        <v>-388145</v>
      </c>
      <c r="G30" s="40">
        <v>-361745</v>
      </c>
      <c r="H30" s="40">
        <v>-315391</v>
      </c>
      <c r="I30" s="40">
        <v>-245706</v>
      </c>
      <c r="J30" s="40">
        <v>-172940</v>
      </c>
      <c r="K30" s="40">
        <v>-169044</v>
      </c>
      <c r="L30" s="40">
        <v>-102116</v>
      </c>
      <c r="M30" s="40">
        <v>-91912</v>
      </c>
      <c r="N30" s="40">
        <v>-90443</v>
      </c>
      <c r="O30" s="40">
        <v>-134464</v>
      </c>
      <c r="P30" s="41"/>
      <c r="Q30" s="13"/>
      <c r="R30" s="38" t="s">
        <v>73</v>
      </c>
      <c r="S30" s="39">
        <v>-2114621</v>
      </c>
      <c r="T30" s="39">
        <f>'Profit or loss (Resultado)-accu'!T30-'Profit or loss (Resultado)-accu'!U30</f>
        <v>-4168506</v>
      </c>
      <c r="U30" s="39">
        <v>-2210387</v>
      </c>
      <c r="V30" s="39">
        <v>-1916399</v>
      </c>
      <c r="W30" s="40">
        <v>-1890117</v>
      </c>
      <c r="X30" s="40">
        <f>'Profit or loss (Resultado)-accu'!X30-SUM(Y30:AA30)</f>
        <v>-1722017</v>
      </c>
      <c r="Y30" s="40">
        <v>-1292397</v>
      </c>
      <c r="Z30" s="40">
        <v>-931575</v>
      </c>
      <c r="AA30" s="40">
        <v>-927307</v>
      </c>
      <c r="AB30" s="40">
        <f>'Profit or loss (Resultado)-accu'!AB30-SUM(AC30:AE30)</f>
        <v>-612831</v>
      </c>
      <c r="AC30" s="40">
        <v>-503272</v>
      </c>
      <c r="AD30" s="40">
        <v>-445467</v>
      </c>
      <c r="AE30" s="40">
        <v>-601391</v>
      </c>
      <c r="AF30" s="35"/>
      <c r="AG30" s="28"/>
      <c r="AH30" s="28"/>
      <c r="AI30" s="28"/>
    </row>
    <row r="31" spans="1:35" ht="15.75" customHeight="1" x14ac:dyDescent="0.15">
      <c r="A31" s="37"/>
      <c r="B31" s="38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1"/>
      <c r="Q31" s="13"/>
      <c r="R31" s="38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35"/>
      <c r="AG31" s="28"/>
      <c r="AH31" s="28"/>
      <c r="AI31" s="28"/>
    </row>
    <row r="32" spans="1:35" ht="15.75" customHeight="1" x14ac:dyDescent="0.15">
      <c r="A32" s="37"/>
      <c r="B32" s="38" t="s">
        <v>74</v>
      </c>
      <c r="C32" s="45" t="s">
        <v>64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-87965</v>
      </c>
      <c r="M32" s="45">
        <v>-13187</v>
      </c>
      <c r="N32" s="45">
        <v>0</v>
      </c>
      <c r="O32" s="45">
        <v>0</v>
      </c>
      <c r="P32" s="41"/>
      <c r="Q32" s="13"/>
      <c r="R32" s="38" t="s">
        <v>75</v>
      </c>
      <c r="S32" s="45" t="s">
        <v>64</v>
      </c>
      <c r="T32" s="45"/>
      <c r="U32" s="45">
        <v>0</v>
      </c>
      <c r="V32" s="45">
        <v>0</v>
      </c>
      <c r="W32" s="45">
        <v>0</v>
      </c>
      <c r="X32" s="45">
        <f>'Profit or loss (Resultado)-accu'!X32-SUM(Y32:AA32)</f>
        <v>0</v>
      </c>
      <c r="Y32" s="45">
        <v>0</v>
      </c>
      <c r="Z32" s="45">
        <v>0</v>
      </c>
      <c r="AA32" s="45">
        <v>0</v>
      </c>
      <c r="AB32" s="45">
        <f>'Profit or loss (Resultado)-accu'!AB32-SUM(AC32:AE32)</f>
        <v>-455191</v>
      </c>
      <c r="AC32" s="45">
        <v>-67056</v>
      </c>
      <c r="AD32" s="45">
        <v>0</v>
      </c>
      <c r="AE32" s="45">
        <v>0</v>
      </c>
      <c r="AF32" s="35"/>
      <c r="AG32" s="28"/>
      <c r="AH32" s="28"/>
      <c r="AI32" s="28"/>
    </row>
    <row r="33" spans="1:35" ht="15.75" customHeight="1" x14ac:dyDescent="0.15">
      <c r="A33" s="31"/>
      <c r="B33" s="32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34"/>
      <c r="Q33" s="13"/>
      <c r="R33" s="32"/>
      <c r="S33" s="42"/>
      <c r="T33" s="42"/>
      <c r="U33" s="42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35"/>
      <c r="AG33" s="28"/>
      <c r="AH33" s="28"/>
      <c r="AI33" s="28"/>
    </row>
    <row r="34" spans="1:35" ht="15.75" customHeight="1" x14ac:dyDescent="0.15">
      <c r="A34" s="54"/>
      <c r="B34" s="55" t="s">
        <v>76</v>
      </c>
      <c r="C34" s="40">
        <v>243629</v>
      </c>
      <c r="D34" s="40">
        <f>SUM(D30,D21)</f>
        <v>-221745</v>
      </c>
      <c r="E34" s="40">
        <v>5107</v>
      </c>
      <c r="F34" s="40">
        <v>-24612</v>
      </c>
      <c r="G34" s="40">
        <v>-67651</v>
      </c>
      <c r="H34" s="40">
        <v>-88502</v>
      </c>
      <c r="I34" s="40">
        <v>-21757</v>
      </c>
      <c r="J34" s="40">
        <v>-6538</v>
      </c>
      <c r="K34" s="40">
        <v>-53367</v>
      </c>
      <c r="L34" s="40">
        <v>-113772</v>
      </c>
      <c r="M34" s="40">
        <v>-37846</v>
      </c>
      <c r="N34" s="40">
        <v>4940</v>
      </c>
      <c r="O34" s="40">
        <v>-46500</v>
      </c>
      <c r="P34" s="56"/>
      <c r="Q34" s="13"/>
      <c r="R34" s="57" t="s">
        <v>77</v>
      </c>
      <c r="S34" s="39">
        <v>1265018</v>
      </c>
      <c r="T34" s="39">
        <f>'Profit or loss (Resultado)-accu'!T34-'Profit or loss (Resultado)-accu'!U34</f>
        <v>-1148046</v>
      </c>
      <c r="U34" s="39">
        <v>20815</v>
      </c>
      <c r="V34" s="39">
        <v>-114859</v>
      </c>
      <c r="W34" s="39">
        <v>-353476</v>
      </c>
      <c r="X34" s="39">
        <f>'Profit or loss (Resultado)-accu'!X34-SUM(Y34:AA34)</f>
        <v>-477419</v>
      </c>
      <c r="Y34" s="39">
        <v>-112871</v>
      </c>
      <c r="Z34" s="39">
        <v>-35218</v>
      </c>
      <c r="AA34" s="39">
        <v>-292748</v>
      </c>
      <c r="AB34" s="40">
        <f>'Profit or loss (Resultado)-accu'!AB34-SUM(AC34:AE34)</f>
        <v>-614654</v>
      </c>
      <c r="AC34" s="40">
        <v>-199082</v>
      </c>
      <c r="AD34" s="40">
        <v>24330</v>
      </c>
      <c r="AE34" s="40">
        <v>-207972</v>
      </c>
      <c r="AF34" s="35"/>
      <c r="AG34" s="28"/>
      <c r="AH34" s="28"/>
      <c r="AI34" s="28"/>
    </row>
    <row r="35" spans="1:35" ht="15.75" customHeight="1" x14ac:dyDescent="0.15">
      <c r="A35" s="31"/>
      <c r="B35" s="3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34"/>
      <c r="Q35" s="13"/>
      <c r="R35" s="3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35"/>
      <c r="AG35" s="28"/>
      <c r="AH35" s="28"/>
      <c r="AI35" s="28"/>
    </row>
    <row r="36" spans="1:35" ht="15.75" customHeight="1" x14ac:dyDescent="0.15">
      <c r="A36" s="37"/>
      <c r="B36" s="38" t="s">
        <v>78</v>
      </c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1"/>
      <c r="Q36" s="13"/>
      <c r="R36" s="38" t="s">
        <v>79</v>
      </c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35"/>
      <c r="AG36" s="28"/>
      <c r="AH36" s="28"/>
      <c r="AI36" s="28"/>
    </row>
    <row r="37" spans="1:35" ht="15.75" customHeight="1" x14ac:dyDescent="0.15">
      <c r="A37" s="31"/>
      <c r="B37" s="32" t="s">
        <v>80</v>
      </c>
      <c r="C37" s="33">
        <v>-205864</v>
      </c>
      <c r="D37" s="33">
        <f>'Profit or loss (Resultado)-accu'!D37-'Profit or loss (Resultado)-accu'!E37</f>
        <v>-171225</v>
      </c>
      <c r="E37" s="42">
        <v>-106819</v>
      </c>
      <c r="F37" s="42">
        <v>-96249</v>
      </c>
      <c r="G37" s="42">
        <v>-99052</v>
      </c>
      <c r="H37" s="42">
        <v>-69694</v>
      </c>
      <c r="I37" s="42">
        <v>-66374</v>
      </c>
      <c r="J37" s="42">
        <v>-52248</v>
      </c>
      <c r="K37" s="42">
        <v>-31508</v>
      </c>
      <c r="L37" s="42">
        <v>-13231</v>
      </c>
      <c r="M37" s="42">
        <v>-182</v>
      </c>
      <c r="N37" s="42">
        <v>-2588</v>
      </c>
      <c r="O37" s="42">
        <v>-6337</v>
      </c>
      <c r="P37" s="34"/>
      <c r="Q37" s="13"/>
      <c r="R37" s="32" t="s">
        <v>81</v>
      </c>
      <c r="S37" s="33">
        <v>-1068928</v>
      </c>
      <c r="T37" s="33">
        <f>'Profit or loss (Resultado)-accu'!T37-'Profit or loss (Resultado)-accu'!U37</f>
        <v>-893673</v>
      </c>
      <c r="U37" s="33">
        <v>-559929</v>
      </c>
      <c r="V37" s="33">
        <v>-473820</v>
      </c>
      <c r="W37" s="33">
        <v>-517547</v>
      </c>
      <c r="X37" s="42">
        <f>'Profit or loss (Resultado)-accu'!X37-SUM(Y37:AA37)</f>
        <v>-382372</v>
      </c>
      <c r="Y37" s="42">
        <v>-349580</v>
      </c>
      <c r="Z37" s="42">
        <v>-281444</v>
      </c>
      <c r="AA37" s="42">
        <v>-172840</v>
      </c>
      <c r="AB37" s="42">
        <f>'Profit or loss (Resultado)-accu'!AB37-SUM(AC37:AE37)</f>
        <v>-71892</v>
      </c>
      <c r="AC37" s="42">
        <v>-2350</v>
      </c>
      <c r="AD37" s="42">
        <v>-12747</v>
      </c>
      <c r="AE37" s="42">
        <v>-28342</v>
      </c>
      <c r="AF37" s="35"/>
      <c r="AG37" s="28"/>
      <c r="AH37" s="28"/>
      <c r="AI37" s="28"/>
    </row>
    <row r="38" spans="1:35" ht="15.75" customHeight="1" x14ac:dyDescent="0.15">
      <c r="A38" s="31"/>
      <c r="B38" s="32" t="s">
        <v>82</v>
      </c>
      <c r="C38" s="33">
        <v>103986</v>
      </c>
      <c r="D38" s="33">
        <f>'Profit or loss (Resultado)-accu'!D38-'Profit or loss (Resultado)-accu'!E38</f>
        <v>95357</v>
      </c>
      <c r="E38" s="36">
        <v>109545</v>
      </c>
      <c r="F38" s="36">
        <v>91011</v>
      </c>
      <c r="G38" s="36">
        <v>121699</v>
      </c>
      <c r="H38" s="36">
        <v>91922</v>
      </c>
      <c r="I38" s="36">
        <v>53774</v>
      </c>
      <c r="J38" s="36">
        <v>43566</v>
      </c>
      <c r="K38" s="36">
        <v>35392</v>
      </c>
      <c r="L38" s="36">
        <v>19946</v>
      </c>
      <c r="M38" s="36">
        <v>5466</v>
      </c>
      <c r="N38" s="36">
        <v>-791</v>
      </c>
      <c r="O38" s="36">
        <v>19404</v>
      </c>
      <c r="P38" s="34"/>
      <c r="Q38" s="13"/>
      <c r="R38" s="32" t="s">
        <v>83</v>
      </c>
      <c r="S38" s="33">
        <v>539937</v>
      </c>
      <c r="T38" s="33">
        <f>'Profit or loss (Resultado)-accu'!T38-'Profit or loss (Resultado)-accu'!U38</f>
        <v>502408</v>
      </c>
      <c r="U38" s="36">
        <v>574946</v>
      </c>
      <c r="V38" s="36">
        <v>443860</v>
      </c>
      <c r="W38" s="36">
        <v>635877</v>
      </c>
      <c r="X38" s="36">
        <f>'Profit or loss (Resultado)-accu'!X38-SUM(Y38:AA38)</f>
        <v>500847</v>
      </c>
      <c r="Y38" s="36">
        <v>282630</v>
      </c>
      <c r="Z38" s="36">
        <v>234677</v>
      </c>
      <c r="AA38" s="36">
        <v>194146</v>
      </c>
      <c r="AB38" s="36">
        <f>'Profit or loss (Resultado)-accu'!AB38-SUM(AC38:AE38)</f>
        <v>113647</v>
      </c>
      <c r="AC38" s="36">
        <v>30766</v>
      </c>
      <c r="AD38" s="36">
        <v>-3896</v>
      </c>
      <c r="AE38" s="36">
        <v>86784</v>
      </c>
      <c r="AF38" s="35"/>
      <c r="AG38" s="28"/>
      <c r="AH38" s="28"/>
      <c r="AI38" s="28"/>
    </row>
    <row r="39" spans="1:35" ht="15.75" customHeight="1" x14ac:dyDescent="0.15">
      <c r="A39" s="37"/>
      <c r="B39" s="38" t="s">
        <v>84</v>
      </c>
      <c r="C39" s="39">
        <v>-101878</v>
      </c>
      <c r="D39" s="39">
        <f>SUM(D37:D38)</f>
        <v>-75868</v>
      </c>
      <c r="E39" s="39">
        <v>2726</v>
      </c>
      <c r="F39" s="40">
        <v>-5238</v>
      </c>
      <c r="G39" s="40">
        <v>22647</v>
      </c>
      <c r="H39" s="40">
        <v>22228</v>
      </c>
      <c r="I39" s="40">
        <v>-12600</v>
      </c>
      <c r="J39" s="40">
        <v>-8682</v>
      </c>
      <c r="K39" s="40">
        <v>3884</v>
      </c>
      <c r="L39" s="40">
        <v>6715</v>
      </c>
      <c r="M39" s="40">
        <v>5284</v>
      </c>
      <c r="N39" s="40">
        <v>-3379</v>
      </c>
      <c r="O39" s="40">
        <v>13067</v>
      </c>
      <c r="P39" s="41"/>
      <c r="Q39" s="13"/>
      <c r="R39" s="38" t="s">
        <v>85</v>
      </c>
      <c r="S39" s="39">
        <v>-528991</v>
      </c>
      <c r="T39" s="39">
        <f>'Profit or loss (Resultado)-accu'!T39-'Profit or loss (Resultado)-accu'!U39</f>
        <v>-391265</v>
      </c>
      <c r="U39" s="40">
        <v>15017</v>
      </c>
      <c r="V39" s="40">
        <v>-29960</v>
      </c>
      <c r="W39" s="40">
        <v>118330</v>
      </c>
      <c r="X39" s="40">
        <f>'Profit or loss (Resultado)-accu'!X39-SUM(Y39:AA39)</f>
        <v>118475</v>
      </c>
      <c r="Y39" s="40">
        <v>-66950</v>
      </c>
      <c r="Z39" s="40">
        <v>-46767</v>
      </c>
      <c r="AA39" s="40">
        <v>21306</v>
      </c>
      <c r="AB39" s="40">
        <f>'Profit or loss (Resultado)-accu'!AB39-SUM(AC39:AE39)</f>
        <v>41755</v>
      </c>
      <c r="AC39" s="40">
        <v>28416</v>
      </c>
      <c r="AD39" s="40">
        <v>-16643</v>
      </c>
      <c r="AE39" s="40">
        <v>58442</v>
      </c>
      <c r="AF39" s="35"/>
      <c r="AG39" s="28"/>
      <c r="AH39" s="28"/>
      <c r="AI39" s="28"/>
    </row>
    <row r="40" spans="1:35" ht="15.75" customHeight="1" x14ac:dyDescent="0.15">
      <c r="A40" s="31"/>
      <c r="B40" s="32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34"/>
      <c r="Q40" s="13"/>
      <c r="R40" s="32"/>
      <c r="S40" s="42"/>
      <c r="T40" s="42"/>
      <c r="U40" s="42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35"/>
      <c r="AG40" s="28"/>
      <c r="AH40" s="28"/>
      <c r="AI40" s="28"/>
    </row>
    <row r="41" spans="1:35" ht="15.75" customHeight="1" x14ac:dyDescent="0.15">
      <c r="A41" s="37"/>
      <c r="B41" s="58" t="s">
        <v>86</v>
      </c>
      <c r="C41" s="59">
        <v>141751</v>
      </c>
      <c r="D41" s="59">
        <f>SUM(D39,D34)</f>
        <v>-297613</v>
      </c>
      <c r="E41" s="59">
        <v>7833</v>
      </c>
      <c r="F41" s="59">
        <v>-29850</v>
      </c>
      <c r="G41" s="59">
        <v>-45004</v>
      </c>
      <c r="H41" s="59">
        <v>-66274</v>
      </c>
      <c r="I41" s="59">
        <v>-34357</v>
      </c>
      <c r="J41" s="59">
        <v>-15220</v>
      </c>
      <c r="K41" s="59">
        <v>-49483</v>
      </c>
      <c r="L41" s="59">
        <v>-107057</v>
      </c>
      <c r="M41" s="59">
        <v>-32562</v>
      </c>
      <c r="N41" s="59">
        <v>1561</v>
      </c>
      <c r="O41" s="59">
        <v>-33433</v>
      </c>
      <c r="P41" s="41"/>
      <c r="Q41" s="13"/>
      <c r="R41" s="38" t="s">
        <v>87</v>
      </c>
      <c r="S41" s="60">
        <v>736027</v>
      </c>
      <c r="T41" s="60">
        <f>'Profit or loss (Resultado)-accu'!T41-'Profit or loss (Resultado)-accu'!U41</f>
        <v>-1539311</v>
      </c>
      <c r="U41" s="60">
        <v>35832</v>
      </c>
      <c r="V41" s="59">
        <v>-144819</v>
      </c>
      <c r="W41" s="59">
        <v>-235146</v>
      </c>
      <c r="X41" s="59">
        <f>'Profit or loss (Resultado)-accu'!X41-SUM(Y41:AA41)</f>
        <v>-358944</v>
      </c>
      <c r="Y41" s="59">
        <v>-179821</v>
      </c>
      <c r="Z41" s="59">
        <v>-81985</v>
      </c>
      <c r="AA41" s="59">
        <v>-271442</v>
      </c>
      <c r="AB41" s="59">
        <f>'Profit or loss (Resultado)-accu'!AB41-SUM(AC41:AE41)</f>
        <v>-572899</v>
      </c>
      <c r="AC41" s="59">
        <v>-170666</v>
      </c>
      <c r="AD41" s="59">
        <v>7687</v>
      </c>
      <c r="AE41" s="59">
        <v>-149530</v>
      </c>
      <c r="AF41" s="35"/>
      <c r="AG41" s="28"/>
      <c r="AH41" s="28"/>
      <c r="AI41" s="28"/>
    </row>
    <row r="42" spans="1:35" ht="15.75" customHeight="1" x14ac:dyDescent="0.15">
      <c r="A42" s="31"/>
      <c r="B42" s="61" t="s">
        <v>88</v>
      </c>
      <c r="C42" s="33">
        <v>141751</v>
      </c>
      <c r="D42" s="33">
        <f>'Profit or loss (Resultado)-accu'!D42-'Profit or loss (Resultado)-accu'!E42</f>
        <v>-297613</v>
      </c>
      <c r="E42" s="49">
        <v>7833</v>
      </c>
      <c r="F42" s="49">
        <v>-29697</v>
      </c>
      <c r="G42" s="49">
        <v>-45101</v>
      </c>
      <c r="H42" s="49">
        <v>-66078</v>
      </c>
      <c r="I42" s="49">
        <v>-34212</v>
      </c>
      <c r="J42" s="49">
        <v>-15220</v>
      </c>
      <c r="K42" s="49">
        <v>-49483</v>
      </c>
      <c r="L42" s="49">
        <v>-107057</v>
      </c>
      <c r="M42" s="49">
        <v>-32562</v>
      </c>
      <c r="N42" s="49">
        <v>1561</v>
      </c>
      <c r="O42" s="49">
        <v>-33433</v>
      </c>
      <c r="P42" s="34"/>
      <c r="Q42" s="13"/>
      <c r="R42" s="32" t="s">
        <v>89</v>
      </c>
      <c r="S42" s="33">
        <v>736027</v>
      </c>
      <c r="T42" s="33">
        <f>'Profit or loss (Resultado)-accu'!T42-'Profit or loss (Resultado)-accu'!U42</f>
        <v>-1539311</v>
      </c>
      <c r="U42" s="49">
        <v>35832</v>
      </c>
      <c r="V42" s="49">
        <v>-144028</v>
      </c>
      <c r="W42" s="33">
        <v>-235653</v>
      </c>
      <c r="X42" s="49">
        <f>'Profit or loss (Resultado)-accu'!X42-SUM(Y42:AA42)</f>
        <v>-357877</v>
      </c>
      <c r="Y42" s="49">
        <v>-179048</v>
      </c>
      <c r="Z42" s="49">
        <v>-81985</v>
      </c>
      <c r="AA42" s="49">
        <v>-271442</v>
      </c>
      <c r="AB42" s="49">
        <f>'Profit or loss (Resultado)-accu'!AB42-SUM(AC42:AE42)</f>
        <v>-572899</v>
      </c>
      <c r="AC42" s="49">
        <v>-170666</v>
      </c>
      <c r="AD42" s="49">
        <v>7687</v>
      </c>
      <c r="AE42" s="49">
        <v>-149530</v>
      </c>
      <c r="AF42" s="35"/>
      <c r="AG42" s="28"/>
      <c r="AH42" s="28"/>
      <c r="AI42" s="28"/>
    </row>
    <row r="43" spans="1:35" ht="15.75" customHeight="1" x14ac:dyDescent="0.15">
      <c r="A43" s="31"/>
      <c r="B43" s="32" t="s">
        <v>90</v>
      </c>
      <c r="C43" s="33" t="s">
        <v>64</v>
      </c>
      <c r="D43" s="33">
        <f>'Profit or loss (Resultado)-accu'!D43-'Profit or loss (Resultado)-accu'!E43</f>
        <v>0</v>
      </c>
      <c r="E43" s="49">
        <v>0</v>
      </c>
      <c r="F43" s="49">
        <v>-153</v>
      </c>
      <c r="G43" s="49">
        <v>97</v>
      </c>
      <c r="H43" s="49">
        <v>-196</v>
      </c>
      <c r="I43" s="49">
        <v>-145</v>
      </c>
      <c r="J43" s="49">
        <v>0</v>
      </c>
      <c r="K43" s="49">
        <v>0</v>
      </c>
      <c r="L43" s="49">
        <v>0</v>
      </c>
      <c r="M43" s="49">
        <v>0</v>
      </c>
      <c r="N43" s="62">
        <v>0</v>
      </c>
      <c r="O43" s="49">
        <v>0</v>
      </c>
      <c r="P43" s="34"/>
      <c r="Q43" s="13"/>
      <c r="R43" s="32" t="s">
        <v>91</v>
      </c>
      <c r="S43" s="33" t="s">
        <v>64</v>
      </c>
      <c r="T43" s="33">
        <f>'Profit or loss (Resultado)-accu'!T43-'Profit or loss (Resultado)-accu'!U43</f>
        <v>0</v>
      </c>
      <c r="U43" s="49">
        <v>0</v>
      </c>
      <c r="V43" s="49">
        <v>-791</v>
      </c>
      <c r="W43" s="33">
        <v>507</v>
      </c>
      <c r="X43" s="49">
        <f>'Profit or loss (Resultado)-accu'!X43-SUM(Y43:AA43)</f>
        <v>-1067</v>
      </c>
      <c r="Y43" s="49">
        <v>-773</v>
      </c>
      <c r="Z43" s="49">
        <v>0</v>
      </c>
      <c r="AA43" s="49">
        <v>0</v>
      </c>
      <c r="AB43" s="49">
        <v>0</v>
      </c>
      <c r="AC43" s="49"/>
      <c r="AD43" s="62">
        <v>0</v>
      </c>
      <c r="AE43" s="49">
        <v>0</v>
      </c>
      <c r="AF43" s="35"/>
      <c r="AG43" s="28"/>
      <c r="AH43" s="28"/>
      <c r="AI43" s="28"/>
    </row>
    <row r="44" spans="1:35" ht="15.75" customHeight="1" x14ac:dyDescent="0.15">
      <c r="A44" s="37"/>
      <c r="B44" s="38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1"/>
      <c r="Q44" s="13"/>
      <c r="R44" s="38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35"/>
      <c r="AG44" s="28"/>
      <c r="AH44" s="28"/>
      <c r="AI44" s="28"/>
    </row>
    <row r="45" spans="1:35" ht="15.75" customHeight="1" x14ac:dyDescent="0.15">
      <c r="A45" s="63"/>
      <c r="B45" s="64" t="s">
        <v>92</v>
      </c>
      <c r="C45" s="65">
        <v>3.0099999999999998E-2</v>
      </c>
      <c r="D45" s="65">
        <f>'Profit or loss (Resultado)-accu'!D45-'Profit or loss (Resultado)-accu'!E45</f>
        <v>-6.3654017831819731E-2</v>
      </c>
      <c r="E45" s="65">
        <v>1.672347552806621E-3</v>
      </c>
      <c r="F45" s="65">
        <v>-6.390532848409282E-3</v>
      </c>
      <c r="G45" s="65">
        <v>-9.6774851112725185E-3</v>
      </c>
      <c r="H45" s="65">
        <v>-3.1299999999999994E-2</v>
      </c>
      <c r="I45" s="65">
        <v>-2.4E-2</v>
      </c>
      <c r="J45" s="66">
        <v>-1.1140000000000001E-2</v>
      </c>
      <c r="K45" s="65">
        <v>-3.6700000000000003E-2</v>
      </c>
      <c r="L45" s="65">
        <v>-8.1199999999999994E-2</v>
      </c>
      <c r="M45" s="65">
        <v>-2.47E-2</v>
      </c>
      <c r="N45" s="65">
        <v>1.1900000000000001E-3</v>
      </c>
      <c r="O45" s="65">
        <v>-2.58E-2</v>
      </c>
      <c r="P45" s="67"/>
      <c r="Q45" s="13"/>
      <c r="R45" s="68" t="s">
        <v>93</v>
      </c>
      <c r="S45" s="65">
        <v>0.15629999999999999</v>
      </c>
      <c r="T45" s="65">
        <f>'Profit or loss (Resultado)-accu'!T45-'Profit or loss (Resultado)-accu'!U45</f>
        <v>-0.31019999999999998</v>
      </c>
      <c r="U45" s="65">
        <v>7.7000000000000002E-3</v>
      </c>
      <c r="V45" s="65">
        <v>-3.0834695647929383E-2</v>
      </c>
      <c r="W45" s="65">
        <v>-5.056491871414609E-2</v>
      </c>
      <c r="X45" s="65">
        <v>-0.17319999999999997</v>
      </c>
      <c r="Y45" s="65">
        <v>-0.12570000000000001</v>
      </c>
      <c r="Z45" s="66">
        <v>-5.9990000000000002E-2</v>
      </c>
      <c r="AA45" s="65">
        <v>-0.20150000000000001</v>
      </c>
      <c r="AB45" s="65">
        <v>-0.42290000000000005</v>
      </c>
      <c r="AC45" s="65">
        <v>-0.12920000000000001</v>
      </c>
      <c r="AD45" s="65">
        <v>5.8599999999999998E-3</v>
      </c>
      <c r="AE45" s="65">
        <v>-0.1153</v>
      </c>
      <c r="AF45" s="35"/>
      <c r="AG45" s="28"/>
      <c r="AH45" s="28"/>
      <c r="AI45" s="28"/>
    </row>
    <row r="46" spans="1:35" ht="15.75" customHeight="1" x14ac:dyDescent="0.15">
      <c r="A46" s="63"/>
      <c r="B46" s="68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67"/>
      <c r="Q46" s="13"/>
      <c r="R46" s="68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35"/>
      <c r="AG46" s="28"/>
      <c r="AH46" s="28"/>
      <c r="AI46" s="28"/>
    </row>
    <row r="47" spans="1:35" ht="15.75" customHeight="1" x14ac:dyDescent="0.15">
      <c r="A47" s="63"/>
      <c r="B47" s="64" t="s">
        <v>94</v>
      </c>
      <c r="C47" s="65">
        <v>2.9399999999999999E-2</v>
      </c>
      <c r="D47" s="65">
        <f>'Profit or loss (Resultado)-accu'!D47-'Profit or loss (Resultado)-accu'!E47</f>
        <v>-6.3654017831819731E-2</v>
      </c>
      <c r="E47" s="65">
        <v>1.6237457843865431E-3</v>
      </c>
      <c r="F47" s="65">
        <v>-6.390532848409282E-3</v>
      </c>
      <c r="G47" s="65">
        <v>-9.6774851112725185E-3</v>
      </c>
      <c r="H47" s="65">
        <v>-3.1299999999999994E-2</v>
      </c>
      <c r="I47" s="65">
        <v>-2.4E-2</v>
      </c>
      <c r="J47" s="65">
        <v>-1.1140000000000001E-2</v>
      </c>
      <c r="K47" s="65">
        <v>-3.6700000000000003E-2</v>
      </c>
      <c r="L47" s="65">
        <v>-8.1199999999999994E-2</v>
      </c>
      <c r="M47" s="65">
        <v>-2.47E-2</v>
      </c>
      <c r="N47" s="65">
        <v>3.6999999999999999E-4</v>
      </c>
      <c r="O47" s="65">
        <v>-2.58E-2</v>
      </c>
      <c r="P47" s="67"/>
      <c r="Q47" s="13"/>
      <c r="R47" s="68" t="s">
        <v>95</v>
      </c>
      <c r="S47" s="65">
        <v>0.1532</v>
      </c>
      <c r="T47" s="65">
        <f>'Profit or loss (Resultado)-accu'!T47-'Profit or loss (Resultado)-accu'!U47</f>
        <v>-0.31019999999999998</v>
      </c>
      <c r="U47" s="65">
        <v>7.4000000000000003E-3</v>
      </c>
      <c r="V47" s="65">
        <v>-3.0834695647929383E-2</v>
      </c>
      <c r="W47" s="65">
        <v>-5.056491871414609E-2</v>
      </c>
      <c r="X47" s="65">
        <v>-0.17319999999999997</v>
      </c>
      <c r="Y47" s="65">
        <v>-0.12570000000000001</v>
      </c>
      <c r="Z47" s="65">
        <v>-5.9990000000000002E-2</v>
      </c>
      <c r="AA47" s="65">
        <v>-0.20150000000000001</v>
      </c>
      <c r="AB47" s="65">
        <v>-0.42290000000000005</v>
      </c>
      <c r="AC47" s="65">
        <v>-0.12920000000000001</v>
      </c>
      <c r="AD47" s="65">
        <v>1.8400000000000001E-3</v>
      </c>
      <c r="AE47" s="65">
        <v>-0.1153</v>
      </c>
      <c r="AF47" s="35"/>
      <c r="AG47" s="28"/>
      <c r="AH47" s="28"/>
      <c r="AI47" s="28"/>
    </row>
    <row r="48" spans="1:35" ht="15.75" customHeight="1" x14ac:dyDescent="0.15">
      <c r="A48" s="63"/>
      <c r="B48" s="68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67"/>
      <c r="Q48" s="13"/>
      <c r="R48" s="6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35"/>
      <c r="AG48" s="28"/>
      <c r="AH48" s="28"/>
      <c r="AI48" s="28"/>
    </row>
    <row r="49" spans="1:35" ht="15.75" customHeight="1" x14ac:dyDescent="0.15">
      <c r="A49" s="69"/>
      <c r="B49" s="57" t="s">
        <v>96</v>
      </c>
      <c r="C49" s="40">
        <v>4709505</v>
      </c>
      <c r="D49" s="40">
        <v>4676977</v>
      </c>
      <c r="E49" s="40">
        <v>4683835</v>
      </c>
      <c r="F49" s="40">
        <v>4670972</v>
      </c>
      <c r="G49" s="40">
        <v>4660405</v>
      </c>
      <c r="H49" s="70">
        <v>1602126</v>
      </c>
      <c r="I49" s="70">
        <v>1423876</v>
      </c>
      <c r="J49" s="70">
        <v>1366612</v>
      </c>
      <c r="K49" s="70">
        <v>1347258</v>
      </c>
      <c r="L49" s="70">
        <v>1315578</v>
      </c>
      <c r="M49" s="70">
        <v>1320606</v>
      </c>
      <c r="N49" s="70">
        <v>1312236</v>
      </c>
      <c r="O49" s="70">
        <v>1296708</v>
      </c>
      <c r="P49" s="71"/>
      <c r="Q49" s="13"/>
      <c r="R49" s="57" t="s">
        <v>97</v>
      </c>
      <c r="S49" s="70">
        <v>4709505</v>
      </c>
      <c r="T49" s="70">
        <v>4676977</v>
      </c>
      <c r="U49" s="70">
        <v>4683835</v>
      </c>
      <c r="V49" s="70">
        <v>4670972</v>
      </c>
      <c r="W49" s="70">
        <v>4660405</v>
      </c>
      <c r="X49" s="70">
        <v>1602126</v>
      </c>
      <c r="Y49" s="70">
        <v>1423876</v>
      </c>
      <c r="Z49" s="70">
        <v>1366612</v>
      </c>
      <c r="AA49" s="70">
        <v>1347258</v>
      </c>
      <c r="AB49" s="70">
        <v>1315578</v>
      </c>
      <c r="AC49" s="70">
        <v>1320606</v>
      </c>
      <c r="AD49" s="70">
        <v>1312236</v>
      </c>
      <c r="AE49" s="70">
        <v>1296708</v>
      </c>
      <c r="AF49" s="35"/>
      <c r="AG49" s="28"/>
      <c r="AH49" s="28"/>
      <c r="AI49" s="28"/>
    </row>
    <row r="50" spans="1:35" ht="15.75" customHeight="1" x14ac:dyDescent="0.15">
      <c r="A50" s="28"/>
      <c r="B50" s="43"/>
      <c r="C50" s="35"/>
      <c r="D50" s="35"/>
      <c r="E50" s="35"/>
      <c r="F50" s="35"/>
      <c r="G50" s="35"/>
      <c r="H50" s="72"/>
      <c r="I50" s="72"/>
      <c r="J50" s="72"/>
      <c r="K50" s="72"/>
      <c r="L50" s="72"/>
      <c r="M50" s="72"/>
      <c r="N50" s="72"/>
      <c r="O50" s="72"/>
      <c r="P50" s="13"/>
      <c r="Q50" s="13"/>
      <c r="R50" s="43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35"/>
      <c r="AG50" s="28"/>
      <c r="AH50" s="28"/>
      <c r="AI50" s="28"/>
    </row>
    <row r="51" spans="1:35" ht="15.75" customHeight="1" x14ac:dyDescent="0.15">
      <c r="A51" s="69"/>
      <c r="B51" s="57" t="s">
        <v>98</v>
      </c>
      <c r="C51" s="70">
        <v>4818200</v>
      </c>
      <c r="D51" s="40">
        <v>4676977</v>
      </c>
      <c r="E51" s="40">
        <v>4824031</v>
      </c>
      <c r="F51" s="40">
        <v>4670972</v>
      </c>
      <c r="G51" s="40">
        <v>4660405</v>
      </c>
      <c r="H51" s="70">
        <v>1602126</v>
      </c>
      <c r="I51" s="70">
        <v>1423876</v>
      </c>
      <c r="J51" s="70">
        <v>1366612</v>
      </c>
      <c r="K51" s="70">
        <v>1347258</v>
      </c>
      <c r="L51" s="70">
        <v>1315578</v>
      </c>
      <c r="M51" s="70">
        <v>1320606</v>
      </c>
      <c r="N51" s="70">
        <v>4170423</v>
      </c>
      <c r="O51" s="70">
        <v>1296708</v>
      </c>
      <c r="P51" s="71"/>
      <c r="Q51" s="13"/>
      <c r="R51" s="57" t="s">
        <v>99</v>
      </c>
      <c r="S51" s="70">
        <v>4818200</v>
      </c>
      <c r="T51" s="70">
        <v>4676977</v>
      </c>
      <c r="U51" s="70">
        <v>4824031</v>
      </c>
      <c r="V51" s="70">
        <v>4670972</v>
      </c>
      <c r="W51" s="70">
        <v>4660405</v>
      </c>
      <c r="X51" s="70">
        <v>1602126</v>
      </c>
      <c r="Y51" s="70">
        <v>1423876</v>
      </c>
      <c r="Z51" s="70">
        <v>1366612</v>
      </c>
      <c r="AA51" s="70">
        <v>1347258</v>
      </c>
      <c r="AB51" s="70">
        <v>1315578</v>
      </c>
      <c r="AC51" s="70">
        <v>1320606</v>
      </c>
      <c r="AD51" s="70">
        <v>4170423</v>
      </c>
      <c r="AE51" s="70">
        <v>1296708</v>
      </c>
      <c r="AF51" s="35"/>
      <c r="AG51" s="28"/>
      <c r="AH51" s="28"/>
      <c r="AI51" s="28"/>
    </row>
    <row r="52" spans="1:35" ht="15.75" customHeight="1" x14ac:dyDescent="0.15">
      <c r="A52" s="54"/>
      <c r="B52" s="57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71"/>
      <c r="Q52" s="13"/>
      <c r="R52" s="73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35"/>
      <c r="AG52" s="28"/>
      <c r="AH52" s="28"/>
      <c r="AI52" s="28"/>
    </row>
    <row r="53" spans="1:35" ht="15.75" customHeight="1" x14ac:dyDescent="0.15">
      <c r="A53" s="28"/>
      <c r="B53" s="4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13"/>
      <c r="Q53" s="13"/>
      <c r="R53" s="74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28"/>
      <c r="AH53" s="28"/>
      <c r="AI53" s="28"/>
    </row>
    <row r="54" spans="1:35" ht="15.75" customHeight="1" x14ac:dyDescent="0.15">
      <c r="A54" s="28"/>
      <c r="B54" s="43"/>
      <c r="C54" s="75"/>
      <c r="D54" s="75"/>
      <c r="E54" s="7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13"/>
      <c r="Q54" s="13"/>
      <c r="R54" s="74"/>
      <c r="S54" s="76"/>
      <c r="T54" s="76"/>
      <c r="U54" s="76"/>
      <c r="V54" s="76"/>
      <c r="W54" s="76"/>
      <c r="X54" s="77"/>
      <c r="Y54" s="77"/>
      <c r="Z54" s="77"/>
      <c r="AA54" s="77"/>
      <c r="AB54" s="77"/>
      <c r="AC54" s="77"/>
      <c r="AD54" s="77"/>
      <c r="AE54" s="77"/>
      <c r="AF54" s="35"/>
      <c r="AG54" s="28"/>
      <c r="AH54" s="28"/>
      <c r="AI54" s="28"/>
    </row>
    <row r="55" spans="1:35" ht="15.75" customHeight="1" x14ac:dyDescent="0.15">
      <c r="A55" s="28"/>
      <c r="B55" s="4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13"/>
      <c r="Q55" s="13"/>
      <c r="R55" s="74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28"/>
      <c r="AH55" s="28"/>
      <c r="AI55" s="28"/>
    </row>
    <row r="56" spans="1:35" ht="15.75" customHeight="1" x14ac:dyDescent="0.15">
      <c r="A56" s="28"/>
      <c r="B56" s="4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13"/>
      <c r="Q56" s="13"/>
      <c r="R56" s="74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28"/>
      <c r="AH56" s="28"/>
      <c r="AI56" s="28"/>
    </row>
    <row r="57" spans="1:35" ht="15.75" customHeight="1" x14ac:dyDescent="0.15">
      <c r="A57" s="28"/>
      <c r="B57" s="4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13"/>
      <c r="Q57" s="13"/>
      <c r="R57" s="74"/>
      <c r="S57" s="35"/>
      <c r="T57" s="35"/>
      <c r="U57" s="35"/>
      <c r="V57" s="35"/>
      <c r="W57" s="35"/>
      <c r="X57" s="35"/>
      <c r="Y57" s="35"/>
      <c r="Z57" s="33"/>
      <c r="AA57" s="35"/>
      <c r="AB57" s="35"/>
      <c r="AC57" s="35"/>
      <c r="AD57" s="35"/>
      <c r="AE57" s="35"/>
      <c r="AF57" s="35"/>
      <c r="AG57" s="28"/>
      <c r="AH57" s="28"/>
      <c r="AI57" s="28"/>
    </row>
    <row r="58" spans="1:35" ht="15.75" customHeight="1" x14ac:dyDescent="0.15">
      <c r="A58" s="28"/>
      <c r="B58" s="4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13"/>
      <c r="Q58" s="13"/>
      <c r="R58" s="74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28"/>
      <c r="AH58" s="28"/>
      <c r="AI58" s="28"/>
    </row>
    <row r="59" spans="1:35" ht="15.75" customHeight="1" x14ac:dyDescent="0.15">
      <c r="A59" s="28"/>
      <c r="B59" s="4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13"/>
      <c r="Q59" s="13"/>
      <c r="R59" s="74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28"/>
      <c r="AH59" s="28"/>
      <c r="AI59" s="28"/>
    </row>
    <row r="60" spans="1:35" ht="15.75" customHeight="1" x14ac:dyDescent="0.15">
      <c r="A60" s="28"/>
      <c r="B60" s="4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13"/>
      <c r="Q60" s="13"/>
      <c r="R60" s="74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28"/>
      <c r="AH60" s="28"/>
      <c r="AI60" s="28"/>
    </row>
    <row r="61" spans="1:35" ht="15.75" customHeight="1" x14ac:dyDescent="0.15">
      <c r="A61" s="28"/>
      <c r="B61" s="4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13"/>
      <c r="Q61" s="13"/>
      <c r="R61" s="74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28"/>
      <c r="AH61" s="28"/>
      <c r="AI61" s="28"/>
    </row>
    <row r="62" spans="1:35" ht="15.75" customHeight="1" x14ac:dyDescent="0.15">
      <c r="A62" s="28"/>
      <c r="B62" s="4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13"/>
      <c r="Q62" s="13"/>
      <c r="R62" s="74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28"/>
      <c r="AH62" s="28"/>
      <c r="AI62" s="28"/>
    </row>
    <row r="63" spans="1:35" ht="15.75" customHeight="1" x14ac:dyDescent="0.15">
      <c r="A63" s="28"/>
      <c r="B63" s="4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13"/>
      <c r="Q63" s="13"/>
      <c r="R63" s="74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28"/>
      <c r="AH63" s="28"/>
      <c r="AI63" s="28"/>
    </row>
    <row r="64" spans="1:35" ht="15.75" customHeight="1" x14ac:dyDescent="0.15">
      <c r="A64" s="28"/>
      <c r="B64" s="4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13"/>
      <c r="Q64" s="13"/>
      <c r="R64" s="74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28"/>
      <c r="AH64" s="28"/>
      <c r="AI64" s="28"/>
    </row>
    <row r="65" spans="1:35" ht="15.75" customHeight="1" x14ac:dyDescent="0.15">
      <c r="A65" s="28"/>
      <c r="B65" s="43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13"/>
      <c r="Q65" s="13"/>
      <c r="R65" s="43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</row>
    <row r="66" spans="1:35" ht="15.75" customHeight="1" x14ac:dyDescent="0.15">
      <c r="A66" s="28"/>
      <c r="B66" s="43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13"/>
      <c r="Q66" s="13"/>
      <c r="R66" s="43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</row>
    <row r="67" spans="1:35" ht="15.75" customHeight="1" x14ac:dyDescent="0.15">
      <c r="A67" s="28"/>
      <c r="B67" s="43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13"/>
      <c r="Q67" s="13"/>
      <c r="R67" s="43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</row>
    <row r="68" spans="1:35" ht="15.75" customHeight="1" x14ac:dyDescent="0.15">
      <c r="A68" s="28"/>
      <c r="B68" s="43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13"/>
      <c r="Q68" s="13"/>
      <c r="R68" s="43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</row>
    <row r="69" spans="1:35" ht="15.75" customHeight="1" x14ac:dyDescent="0.15">
      <c r="A69" s="28"/>
      <c r="B69" s="43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13"/>
      <c r="Q69" s="13"/>
      <c r="R69" s="43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</row>
    <row r="70" spans="1:35" ht="15.75" customHeight="1" x14ac:dyDescent="0.15">
      <c r="A70" s="28"/>
      <c r="B70" s="43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13"/>
      <c r="Q70" s="13"/>
      <c r="R70" s="43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</row>
    <row r="71" spans="1:35" ht="15.75" customHeight="1" x14ac:dyDescent="0.15">
      <c r="A71" s="28"/>
      <c r="B71" s="43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13"/>
      <c r="Q71" s="13"/>
      <c r="R71" s="43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</row>
    <row r="72" spans="1:35" ht="15.75" customHeight="1" x14ac:dyDescent="0.15">
      <c r="A72" s="28"/>
      <c r="B72" s="43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13"/>
      <c r="Q72" s="13"/>
      <c r="R72" s="43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</row>
    <row r="73" spans="1:35" ht="15.75" customHeight="1" x14ac:dyDescent="0.15">
      <c r="A73" s="28"/>
      <c r="B73" s="43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13"/>
      <c r="Q73" s="13"/>
      <c r="R73" s="43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</row>
    <row r="74" spans="1:35" ht="15.75" customHeight="1" x14ac:dyDescent="0.15">
      <c r="A74" s="28"/>
      <c r="B74" s="43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13"/>
      <c r="Q74" s="13"/>
      <c r="R74" s="43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</row>
    <row r="75" spans="1:35" ht="15.75" customHeight="1" x14ac:dyDescent="0.15">
      <c r="A75" s="28"/>
      <c r="B75" s="43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13"/>
      <c r="Q75" s="13"/>
      <c r="R75" s="43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</row>
    <row r="76" spans="1:35" ht="15.75" customHeight="1" x14ac:dyDescent="0.15">
      <c r="A76" s="28"/>
      <c r="B76" s="43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13"/>
      <c r="Q76" s="13"/>
      <c r="R76" s="43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</row>
    <row r="77" spans="1:35" ht="15.75" customHeight="1" x14ac:dyDescent="0.15">
      <c r="A77" s="28"/>
      <c r="B77" s="43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13"/>
      <c r="Q77" s="13"/>
      <c r="R77" s="43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</row>
    <row r="78" spans="1:35" ht="15.75" customHeight="1" x14ac:dyDescent="0.15">
      <c r="A78" s="28"/>
      <c r="B78" s="43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13"/>
      <c r="Q78" s="13"/>
      <c r="R78" s="43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</row>
    <row r="79" spans="1:35" ht="15.75" customHeight="1" x14ac:dyDescent="0.15">
      <c r="A79" s="28"/>
      <c r="B79" s="43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13"/>
      <c r="Q79" s="13"/>
      <c r="R79" s="43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</row>
    <row r="80" spans="1:35" ht="15.75" customHeight="1" x14ac:dyDescent="0.15">
      <c r="A80" s="28"/>
      <c r="B80" s="43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13"/>
      <c r="Q80" s="13"/>
      <c r="R80" s="43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</row>
    <row r="81" spans="1:35" ht="15.75" customHeight="1" x14ac:dyDescent="0.15">
      <c r="A81" s="28"/>
      <c r="B81" s="43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13"/>
      <c r="Q81" s="13"/>
      <c r="R81" s="43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</row>
    <row r="82" spans="1:35" ht="15.75" customHeight="1" x14ac:dyDescent="0.15">
      <c r="A82" s="28"/>
      <c r="B82" s="43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13"/>
      <c r="Q82" s="13"/>
      <c r="R82" s="43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</row>
    <row r="83" spans="1:35" ht="15.75" customHeight="1" x14ac:dyDescent="0.15">
      <c r="A83" s="28"/>
      <c r="B83" s="43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13"/>
      <c r="Q83" s="13"/>
      <c r="R83" s="43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</row>
    <row r="84" spans="1:35" ht="15.75" customHeight="1" x14ac:dyDescent="0.15">
      <c r="A84" s="28"/>
      <c r="B84" s="43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13"/>
      <c r="Q84" s="13"/>
      <c r="R84" s="43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</row>
    <row r="85" spans="1:35" ht="15.75" customHeight="1" x14ac:dyDescent="0.15">
      <c r="A85" s="28"/>
      <c r="B85" s="43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13"/>
      <c r="Q85" s="13"/>
      <c r="R85" s="43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</row>
    <row r="86" spans="1:35" ht="15.75" customHeight="1" x14ac:dyDescent="0.15">
      <c r="A86" s="28"/>
      <c r="B86" s="43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13"/>
      <c r="Q86" s="13"/>
      <c r="R86" s="43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</row>
    <row r="87" spans="1:35" ht="15.75" customHeight="1" x14ac:dyDescent="0.15">
      <c r="A87" s="28"/>
      <c r="B87" s="43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13"/>
      <c r="Q87" s="13"/>
      <c r="R87" s="43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</row>
    <row r="88" spans="1:35" ht="15.75" customHeight="1" x14ac:dyDescent="0.15">
      <c r="A88" s="28"/>
      <c r="B88" s="43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13"/>
      <c r="Q88" s="13"/>
      <c r="R88" s="43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</row>
    <row r="89" spans="1:35" ht="15.75" customHeight="1" x14ac:dyDescent="0.15">
      <c r="A89" s="28"/>
      <c r="B89" s="43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13"/>
      <c r="Q89" s="13"/>
      <c r="R89" s="43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</row>
    <row r="90" spans="1:35" ht="15.75" customHeight="1" x14ac:dyDescent="0.15">
      <c r="A90" s="28"/>
      <c r="B90" s="43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13"/>
      <c r="Q90" s="13"/>
      <c r="R90" s="43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</row>
    <row r="91" spans="1:35" ht="15.75" customHeight="1" x14ac:dyDescent="0.15">
      <c r="A91" s="28"/>
      <c r="B91" s="43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13"/>
      <c r="Q91" s="13"/>
      <c r="R91" s="43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ht="15.75" customHeight="1" x14ac:dyDescent="0.15">
      <c r="A92" s="28"/>
      <c r="B92" s="43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13"/>
      <c r="Q92" s="13"/>
      <c r="R92" s="43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</row>
    <row r="93" spans="1:35" ht="15.75" customHeight="1" x14ac:dyDescent="0.15">
      <c r="A93" s="28"/>
      <c r="B93" s="43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13"/>
      <c r="Q93" s="13"/>
      <c r="R93" s="43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</row>
    <row r="94" spans="1:35" ht="15.75" customHeight="1" x14ac:dyDescent="0.15">
      <c r="A94" s="28"/>
      <c r="B94" s="43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13"/>
      <c r="Q94" s="13"/>
      <c r="R94" s="43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</row>
    <row r="95" spans="1:35" ht="15.75" customHeight="1" x14ac:dyDescent="0.15">
      <c r="A95" s="28"/>
      <c r="B95" s="43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13"/>
      <c r="Q95" s="13"/>
      <c r="R95" s="43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ht="15.75" customHeight="1" x14ac:dyDescent="0.15">
      <c r="A96" s="28"/>
      <c r="B96" s="43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13"/>
      <c r="Q96" s="13"/>
      <c r="R96" s="43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</row>
    <row r="97" spans="1:35" ht="15.75" customHeight="1" x14ac:dyDescent="0.15">
      <c r="A97" s="28"/>
      <c r="B97" s="43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13"/>
      <c r="Q97" s="13"/>
      <c r="R97" s="43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</row>
    <row r="98" spans="1:35" ht="15.75" customHeight="1" x14ac:dyDescent="0.15">
      <c r="A98" s="28"/>
      <c r="B98" s="43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13"/>
      <c r="Q98" s="13"/>
      <c r="R98" s="43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</row>
    <row r="99" spans="1:35" ht="15.75" customHeight="1" x14ac:dyDescent="0.15">
      <c r="A99" s="28"/>
      <c r="B99" s="43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13"/>
      <c r="Q99" s="13"/>
      <c r="R99" s="43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ht="15.75" customHeight="1" x14ac:dyDescent="0.15">
      <c r="A100" s="28"/>
      <c r="B100" s="43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13"/>
      <c r="Q100" s="13"/>
      <c r="R100" s="43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</row>
    <row r="101" spans="1:35" ht="15.75" customHeight="1" x14ac:dyDescent="0.15">
      <c r="A101" s="28"/>
      <c r="B101" s="43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13"/>
      <c r="Q101" s="13"/>
      <c r="R101" s="43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</row>
    <row r="102" spans="1:35" ht="15.75" customHeight="1" x14ac:dyDescent="0.15">
      <c r="A102" s="28"/>
      <c r="B102" s="43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13"/>
      <c r="Q102" s="13"/>
      <c r="R102" s="43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</row>
    <row r="103" spans="1:35" ht="15.75" customHeight="1" x14ac:dyDescent="0.15">
      <c r="A103" s="28"/>
      <c r="B103" s="43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13"/>
      <c r="Q103" s="13"/>
      <c r="R103" s="43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</row>
    <row r="104" spans="1:35" ht="15.75" customHeight="1" x14ac:dyDescent="0.15">
      <c r="A104" s="28"/>
      <c r="B104" s="43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13"/>
      <c r="Q104" s="13"/>
      <c r="R104" s="43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</row>
    <row r="105" spans="1:35" ht="15.75" customHeight="1" x14ac:dyDescent="0.15">
      <c r="A105" s="28"/>
      <c r="B105" s="43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13"/>
      <c r="Q105" s="13"/>
      <c r="R105" s="43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</row>
    <row r="106" spans="1:35" ht="15.75" customHeight="1" x14ac:dyDescent="0.15">
      <c r="A106" s="28"/>
      <c r="B106" s="43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13"/>
      <c r="Q106" s="13"/>
      <c r="R106" s="43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</row>
    <row r="107" spans="1:35" ht="15.75" customHeight="1" x14ac:dyDescent="0.15">
      <c r="A107" s="28"/>
      <c r="B107" s="43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13"/>
      <c r="Q107" s="13"/>
      <c r="R107" s="43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</row>
    <row r="108" spans="1:35" ht="15.75" customHeight="1" x14ac:dyDescent="0.15">
      <c r="A108" s="28"/>
      <c r="B108" s="43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13"/>
      <c r="Q108" s="13"/>
      <c r="R108" s="43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</row>
    <row r="109" spans="1:35" ht="15.75" customHeight="1" x14ac:dyDescent="0.15">
      <c r="A109" s="28"/>
      <c r="B109" s="43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13"/>
      <c r="Q109" s="13"/>
      <c r="R109" s="43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</row>
    <row r="110" spans="1:35" ht="15.75" customHeight="1" x14ac:dyDescent="0.15">
      <c r="A110" s="28"/>
      <c r="B110" s="43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13"/>
      <c r="Q110" s="13"/>
      <c r="R110" s="43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</row>
    <row r="111" spans="1:35" ht="15.75" customHeight="1" x14ac:dyDescent="0.15">
      <c r="A111" s="28"/>
      <c r="B111" s="43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13"/>
      <c r="Q111" s="13"/>
      <c r="R111" s="43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</row>
    <row r="112" spans="1:35" ht="15.75" customHeight="1" x14ac:dyDescent="0.15">
      <c r="A112" s="28"/>
      <c r="B112" s="43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13"/>
      <c r="Q112" s="13"/>
      <c r="R112" s="43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</row>
    <row r="113" spans="1:35" ht="15.75" customHeight="1" x14ac:dyDescent="0.15">
      <c r="A113" s="28"/>
      <c r="B113" s="43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13"/>
      <c r="Q113" s="13"/>
      <c r="R113" s="43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</row>
    <row r="114" spans="1:35" ht="15.75" customHeight="1" x14ac:dyDescent="0.15">
      <c r="A114" s="28"/>
      <c r="B114" s="43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13"/>
      <c r="Q114" s="13"/>
      <c r="R114" s="43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</row>
    <row r="115" spans="1:35" ht="15.75" customHeight="1" x14ac:dyDescent="0.15">
      <c r="A115" s="28"/>
      <c r="B115" s="43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13"/>
      <c r="Q115" s="13"/>
      <c r="R115" s="43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</row>
    <row r="116" spans="1:35" ht="15.75" customHeight="1" x14ac:dyDescent="0.15">
      <c r="A116" s="28"/>
      <c r="B116" s="43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13"/>
      <c r="Q116" s="13"/>
      <c r="R116" s="43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</row>
    <row r="117" spans="1:35" ht="15.75" customHeight="1" x14ac:dyDescent="0.15">
      <c r="A117" s="28"/>
      <c r="B117" s="43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13"/>
      <c r="Q117" s="13"/>
      <c r="R117" s="43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</row>
    <row r="118" spans="1:35" ht="15.75" customHeight="1" x14ac:dyDescent="0.15">
      <c r="A118" s="28"/>
      <c r="B118" s="43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13"/>
      <c r="Q118" s="13"/>
      <c r="R118" s="43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</row>
    <row r="119" spans="1:35" ht="15.75" customHeight="1" x14ac:dyDescent="0.15">
      <c r="A119" s="28"/>
      <c r="B119" s="43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13"/>
      <c r="Q119" s="13"/>
      <c r="R119" s="43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</row>
    <row r="120" spans="1:35" ht="15.75" customHeight="1" x14ac:dyDescent="0.15">
      <c r="A120" s="28"/>
      <c r="B120" s="43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13"/>
      <c r="Q120" s="13"/>
      <c r="R120" s="43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</row>
    <row r="121" spans="1:35" ht="15.75" customHeight="1" x14ac:dyDescent="0.15">
      <c r="A121" s="28"/>
      <c r="B121" s="43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13"/>
      <c r="Q121" s="13"/>
      <c r="R121" s="43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</row>
    <row r="122" spans="1:35" ht="15.75" customHeight="1" x14ac:dyDescent="0.15">
      <c r="A122" s="28"/>
      <c r="B122" s="43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13"/>
      <c r="Q122" s="13"/>
      <c r="R122" s="43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</row>
    <row r="123" spans="1:35" ht="15.75" customHeight="1" x14ac:dyDescent="0.15">
      <c r="A123" s="28"/>
      <c r="B123" s="43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13"/>
      <c r="Q123" s="13"/>
      <c r="R123" s="43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</row>
    <row r="124" spans="1:35" ht="15.75" customHeight="1" x14ac:dyDescent="0.15">
      <c r="A124" s="28"/>
      <c r="B124" s="43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13"/>
      <c r="Q124" s="13"/>
      <c r="R124" s="43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</row>
    <row r="125" spans="1:35" ht="15.75" customHeight="1" x14ac:dyDescent="0.15">
      <c r="A125" s="28"/>
      <c r="B125" s="43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13"/>
      <c r="Q125" s="13"/>
      <c r="R125" s="43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</row>
    <row r="126" spans="1:35" ht="15.75" customHeight="1" x14ac:dyDescent="0.15">
      <c r="A126" s="28"/>
      <c r="B126" s="43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13"/>
      <c r="Q126" s="13"/>
      <c r="R126" s="43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</row>
    <row r="127" spans="1:35" ht="15.75" customHeight="1" x14ac:dyDescent="0.15">
      <c r="A127" s="28"/>
      <c r="B127" s="43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13"/>
      <c r="Q127" s="13"/>
      <c r="R127" s="43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</row>
    <row r="128" spans="1:35" ht="15.75" customHeight="1" x14ac:dyDescent="0.15">
      <c r="A128" s="28"/>
      <c r="B128" s="43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13"/>
      <c r="Q128" s="13"/>
      <c r="R128" s="43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</row>
    <row r="129" spans="1:35" ht="15.75" customHeight="1" x14ac:dyDescent="0.15">
      <c r="A129" s="28"/>
      <c r="B129" s="43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13"/>
      <c r="Q129" s="13"/>
      <c r="R129" s="43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</row>
    <row r="130" spans="1:35" ht="15.75" customHeight="1" x14ac:dyDescent="0.15">
      <c r="A130" s="28"/>
      <c r="B130" s="43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13"/>
      <c r="Q130" s="13"/>
      <c r="R130" s="43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</row>
    <row r="131" spans="1:35" ht="15.75" customHeight="1" x14ac:dyDescent="0.15">
      <c r="A131" s="28"/>
      <c r="B131" s="43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13"/>
      <c r="Q131" s="13"/>
      <c r="R131" s="43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</row>
    <row r="132" spans="1:35" ht="15.75" customHeight="1" x14ac:dyDescent="0.15">
      <c r="A132" s="28"/>
      <c r="B132" s="43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13"/>
      <c r="Q132" s="13"/>
      <c r="R132" s="43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</row>
    <row r="133" spans="1:35" ht="15.75" customHeight="1" x14ac:dyDescent="0.15">
      <c r="A133" s="28"/>
      <c r="B133" s="43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13"/>
      <c r="Q133" s="13"/>
      <c r="R133" s="43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</row>
    <row r="134" spans="1:35" ht="15.75" customHeight="1" x14ac:dyDescent="0.15">
      <c r="A134" s="28"/>
      <c r="B134" s="43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13"/>
      <c r="Q134" s="13"/>
      <c r="R134" s="43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</row>
    <row r="135" spans="1:35" ht="15.75" customHeight="1" x14ac:dyDescent="0.15">
      <c r="A135" s="28"/>
      <c r="B135" s="43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13"/>
      <c r="Q135" s="13"/>
      <c r="R135" s="43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</row>
    <row r="136" spans="1:35" ht="15.75" customHeight="1" x14ac:dyDescent="0.15">
      <c r="A136" s="28"/>
      <c r="B136" s="43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13"/>
      <c r="Q136" s="13"/>
      <c r="R136" s="43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</row>
    <row r="137" spans="1:35" ht="15.75" customHeight="1" x14ac:dyDescent="0.15">
      <c r="A137" s="28"/>
      <c r="B137" s="43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13"/>
      <c r="Q137" s="13"/>
      <c r="R137" s="43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</row>
    <row r="138" spans="1:35" ht="15.75" customHeight="1" x14ac:dyDescent="0.15">
      <c r="A138" s="28"/>
      <c r="B138" s="43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13"/>
      <c r="Q138" s="13"/>
      <c r="R138" s="43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</row>
    <row r="139" spans="1:35" ht="15.75" customHeight="1" x14ac:dyDescent="0.15">
      <c r="A139" s="28"/>
      <c r="B139" s="43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13"/>
      <c r="Q139" s="13"/>
      <c r="R139" s="43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</row>
    <row r="140" spans="1:35" ht="15.75" customHeight="1" x14ac:dyDescent="0.15">
      <c r="A140" s="28"/>
      <c r="B140" s="43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13"/>
      <c r="Q140" s="13"/>
      <c r="R140" s="43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</row>
    <row r="141" spans="1:35" ht="15.75" customHeight="1" x14ac:dyDescent="0.15">
      <c r="A141" s="28"/>
      <c r="B141" s="43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13"/>
      <c r="Q141" s="13"/>
      <c r="R141" s="43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</row>
    <row r="142" spans="1:35" ht="15.75" customHeight="1" x14ac:dyDescent="0.15">
      <c r="A142" s="28"/>
      <c r="B142" s="43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13"/>
      <c r="Q142" s="13"/>
      <c r="R142" s="43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</row>
    <row r="143" spans="1:35" ht="15.75" customHeight="1" x14ac:dyDescent="0.15">
      <c r="A143" s="28"/>
      <c r="B143" s="43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13"/>
      <c r="Q143" s="13"/>
      <c r="R143" s="43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</row>
    <row r="144" spans="1:35" ht="15.75" customHeight="1" x14ac:dyDescent="0.15">
      <c r="A144" s="28"/>
      <c r="B144" s="43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13"/>
      <c r="Q144" s="13"/>
      <c r="R144" s="43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</row>
    <row r="145" spans="1:35" ht="15.75" customHeight="1" x14ac:dyDescent="0.15">
      <c r="A145" s="28"/>
      <c r="B145" s="43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13"/>
      <c r="Q145" s="13"/>
      <c r="R145" s="43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</row>
    <row r="146" spans="1:35" ht="15.75" customHeight="1" x14ac:dyDescent="0.15">
      <c r="A146" s="28"/>
      <c r="B146" s="43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13"/>
      <c r="Q146" s="13"/>
      <c r="R146" s="43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</row>
    <row r="147" spans="1:35" ht="15.75" customHeight="1" x14ac:dyDescent="0.15">
      <c r="A147" s="28"/>
      <c r="B147" s="43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13"/>
      <c r="Q147" s="13"/>
      <c r="R147" s="43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</row>
    <row r="148" spans="1:35" ht="15.75" customHeight="1" x14ac:dyDescent="0.15">
      <c r="A148" s="28"/>
      <c r="B148" s="43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13"/>
      <c r="Q148" s="13"/>
      <c r="R148" s="43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</row>
    <row r="149" spans="1:35" ht="15.75" customHeight="1" x14ac:dyDescent="0.15">
      <c r="A149" s="28"/>
      <c r="B149" s="43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13"/>
      <c r="Q149" s="13"/>
      <c r="R149" s="43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</row>
    <row r="150" spans="1:35" ht="15.75" customHeight="1" x14ac:dyDescent="0.15">
      <c r="A150" s="28"/>
      <c r="B150" s="43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13"/>
      <c r="Q150" s="13"/>
      <c r="R150" s="43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</row>
    <row r="151" spans="1:35" ht="15.75" customHeight="1" x14ac:dyDescent="0.15">
      <c r="A151" s="28"/>
      <c r="B151" s="43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13"/>
      <c r="Q151" s="13"/>
      <c r="R151" s="43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</row>
    <row r="152" spans="1:35" ht="15.75" customHeight="1" x14ac:dyDescent="0.15">
      <c r="A152" s="28"/>
      <c r="B152" s="43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13"/>
      <c r="Q152" s="13"/>
      <c r="R152" s="43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</row>
    <row r="153" spans="1:35" ht="15.75" customHeight="1" x14ac:dyDescent="0.15">
      <c r="A153" s="28"/>
      <c r="B153" s="43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13"/>
      <c r="Q153" s="13"/>
      <c r="R153" s="43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</row>
    <row r="154" spans="1:35" ht="15.75" customHeight="1" x14ac:dyDescent="0.15">
      <c r="A154" s="28"/>
      <c r="B154" s="43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13"/>
      <c r="Q154" s="13"/>
      <c r="R154" s="43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</row>
    <row r="155" spans="1:35" ht="15.75" customHeight="1" x14ac:dyDescent="0.15">
      <c r="A155" s="28"/>
      <c r="B155" s="43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13"/>
      <c r="Q155" s="13"/>
      <c r="R155" s="43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</row>
    <row r="156" spans="1:35" ht="15.75" customHeight="1" x14ac:dyDescent="0.15">
      <c r="A156" s="28"/>
      <c r="B156" s="43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13"/>
      <c r="Q156" s="13"/>
      <c r="R156" s="43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</row>
    <row r="157" spans="1:35" ht="15.75" customHeight="1" x14ac:dyDescent="0.15">
      <c r="A157" s="28"/>
      <c r="B157" s="43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13"/>
      <c r="Q157" s="13"/>
      <c r="R157" s="43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</row>
    <row r="158" spans="1:35" ht="15.75" customHeight="1" x14ac:dyDescent="0.15">
      <c r="A158" s="28"/>
      <c r="B158" s="43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13"/>
      <c r="Q158" s="13"/>
      <c r="R158" s="43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</row>
    <row r="159" spans="1:35" ht="15.75" customHeight="1" x14ac:dyDescent="0.15">
      <c r="A159" s="28"/>
      <c r="B159" s="43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13"/>
      <c r="Q159" s="13"/>
      <c r="R159" s="43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</row>
    <row r="160" spans="1:35" ht="15.75" customHeight="1" x14ac:dyDescent="0.15">
      <c r="A160" s="28"/>
      <c r="B160" s="43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13"/>
      <c r="Q160" s="13"/>
      <c r="R160" s="43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</row>
    <row r="161" spans="1:35" ht="15.75" customHeight="1" x14ac:dyDescent="0.15">
      <c r="A161" s="28"/>
      <c r="B161" s="43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13"/>
      <c r="Q161" s="13"/>
      <c r="R161" s="43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</row>
    <row r="162" spans="1:35" ht="15.75" customHeight="1" x14ac:dyDescent="0.15">
      <c r="A162" s="28"/>
      <c r="B162" s="43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13"/>
      <c r="Q162" s="13"/>
      <c r="R162" s="43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</row>
    <row r="163" spans="1:35" ht="15.75" customHeight="1" x14ac:dyDescent="0.15">
      <c r="A163" s="28"/>
      <c r="B163" s="43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13"/>
      <c r="Q163" s="13"/>
      <c r="R163" s="43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</row>
    <row r="164" spans="1:35" ht="15.75" customHeight="1" x14ac:dyDescent="0.15">
      <c r="A164" s="28"/>
      <c r="B164" s="43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13"/>
      <c r="Q164" s="13"/>
      <c r="R164" s="43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</row>
    <row r="165" spans="1:35" ht="15.75" customHeight="1" x14ac:dyDescent="0.15">
      <c r="A165" s="28"/>
      <c r="B165" s="43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13"/>
      <c r="Q165" s="13"/>
      <c r="R165" s="43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</row>
    <row r="166" spans="1:35" ht="15.75" customHeight="1" x14ac:dyDescent="0.15">
      <c r="A166" s="28"/>
      <c r="B166" s="43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13"/>
      <c r="Q166" s="13"/>
      <c r="R166" s="43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</row>
    <row r="167" spans="1:35" ht="15.75" customHeight="1" x14ac:dyDescent="0.15">
      <c r="A167" s="28"/>
      <c r="B167" s="43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13"/>
      <c r="Q167" s="13"/>
      <c r="R167" s="43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</row>
    <row r="168" spans="1:35" ht="15.75" customHeight="1" x14ac:dyDescent="0.15">
      <c r="A168" s="28"/>
      <c r="B168" s="43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13"/>
      <c r="Q168" s="13"/>
      <c r="R168" s="43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</row>
    <row r="169" spans="1:35" ht="15.75" customHeight="1" x14ac:dyDescent="0.15">
      <c r="A169" s="28"/>
      <c r="B169" s="43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13"/>
      <c r="Q169" s="13"/>
      <c r="R169" s="43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</row>
    <row r="170" spans="1:35" ht="15.75" customHeight="1" x14ac:dyDescent="0.15">
      <c r="A170" s="28"/>
      <c r="B170" s="43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13"/>
      <c r="Q170" s="13"/>
      <c r="R170" s="43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</row>
    <row r="171" spans="1:35" ht="15.75" customHeight="1" x14ac:dyDescent="0.15">
      <c r="A171" s="28"/>
      <c r="B171" s="43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13"/>
      <c r="Q171" s="13"/>
      <c r="R171" s="43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</row>
    <row r="172" spans="1:35" ht="15.75" customHeight="1" x14ac:dyDescent="0.15">
      <c r="A172" s="28"/>
      <c r="B172" s="43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13"/>
      <c r="Q172" s="13"/>
      <c r="R172" s="43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</row>
    <row r="173" spans="1:35" ht="15.75" customHeight="1" x14ac:dyDescent="0.15">
      <c r="A173" s="28"/>
      <c r="B173" s="43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13"/>
      <c r="Q173" s="13"/>
      <c r="R173" s="43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</row>
    <row r="174" spans="1:35" ht="15.75" customHeight="1" x14ac:dyDescent="0.15">
      <c r="A174" s="28"/>
      <c r="B174" s="43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13"/>
      <c r="Q174" s="13"/>
      <c r="R174" s="43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</row>
    <row r="175" spans="1:35" ht="15.75" customHeight="1" x14ac:dyDescent="0.15">
      <c r="A175" s="28"/>
      <c r="B175" s="43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13"/>
      <c r="Q175" s="13"/>
      <c r="R175" s="43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</row>
    <row r="176" spans="1:35" ht="15.75" customHeight="1" x14ac:dyDescent="0.15">
      <c r="A176" s="28"/>
      <c r="B176" s="43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13"/>
      <c r="Q176" s="13"/>
      <c r="R176" s="43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</row>
    <row r="177" spans="1:35" ht="15.75" customHeight="1" x14ac:dyDescent="0.15">
      <c r="A177" s="28"/>
      <c r="B177" s="43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13"/>
      <c r="Q177" s="13"/>
      <c r="R177" s="43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</row>
    <row r="178" spans="1:35" ht="15.75" customHeight="1" x14ac:dyDescent="0.15">
      <c r="A178" s="28"/>
      <c r="B178" s="43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13"/>
      <c r="Q178" s="13"/>
      <c r="R178" s="43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</row>
    <row r="179" spans="1:35" ht="15.75" customHeight="1" x14ac:dyDescent="0.15">
      <c r="A179" s="28"/>
      <c r="B179" s="43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13"/>
      <c r="Q179" s="13"/>
      <c r="R179" s="43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</row>
    <row r="180" spans="1:35" ht="15.75" customHeight="1" x14ac:dyDescent="0.15">
      <c r="A180" s="28"/>
      <c r="B180" s="43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13"/>
      <c r="Q180" s="13"/>
      <c r="R180" s="43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</row>
    <row r="181" spans="1:35" ht="15.75" customHeight="1" x14ac:dyDescent="0.15">
      <c r="A181" s="28"/>
      <c r="B181" s="43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13"/>
      <c r="Q181" s="13"/>
      <c r="R181" s="43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</row>
    <row r="182" spans="1:35" ht="15.75" customHeight="1" x14ac:dyDescent="0.15">
      <c r="A182" s="28"/>
      <c r="B182" s="43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13"/>
      <c r="Q182" s="13"/>
      <c r="R182" s="43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</row>
    <row r="183" spans="1:35" ht="15.75" customHeight="1" x14ac:dyDescent="0.15">
      <c r="A183" s="28"/>
      <c r="B183" s="43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13"/>
      <c r="Q183" s="13"/>
      <c r="R183" s="43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</row>
    <row r="184" spans="1:35" ht="15.75" customHeight="1" x14ac:dyDescent="0.15">
      <c r="A184" s="28"/>
      <c r="B184" s="43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13"/>
      <c r="Q184" s="13"/>
      <c r="R184" s="43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</row>
    <row r="185" spans="1:35" ht="15.75" customHeight="1" x14ac:dyDescent="0.15">
      <c r="A185" s="28"/>
      <c r="B185" s="43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13"/>
      <c r="Q185" s="13"/>
      <c r="R185" s="43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</row>
    <row r="186" spans="1:35" ht="15.75" customHeight="1" x14ac:dyDescent="0.15">
      <c r="A186" s="28"/>
      <c r="B186" s="43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13"/>
      <c r="Q186" s="13"/>
      <c r="R186" s="43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</row>
    <row r="187" spans="1:35" ht="15.75" customHeight="1" x14ac:dyDescent="0.15">
      <c r="A187" s="28"/>
      <c r="B187" s="43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13"/>
      <c r="Q187" s="13"/>
      <c r="R187" s="43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</row>
    <row r="188" spans="1:35" ht="15.75" customHeight="1" x14ac:dyDescent="0.15">
      <c r="A188" s="28"/>
      <c r="B188" s="43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13"/>
      <c r="Q188" s="13"/>
      <c r="R188" s="43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</row>
    <row r="189" spans="1:35" ht="15.75" customHeight="1" x14ac:dyDescent="0.15">
      <c r="A189" s="28"/>
      <c r="B189" s="43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13"/>
      <c r="Q189" s="13"/>
      <c r="R189" s="43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</row>
    <row r="190" spans="1:35" ht="15.75" customHeight="1" x14ac:dyDescent="0.15">
      <c r="A190" s="28"/>
      <c r="B190" s="43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13"/>
      <c r="Q190" s="13"/>
      <c r="R190" s="43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</row>
    <row r="191" spans="1:35" ht="15.75" customHeight="1" x14ac:dyDescent="0.15">
      <c r="A191" s="28"/>
      <c r="B191" s="43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13"/>
      <c r="Q191" s="13"/>
      <c r="R191" s="43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</row>
    <row r="192" spans="1:35" ht="15.75" customHeight="1" x14ac:dyDescent="0.15">
      <c r="A192" s="28"/>
      <c r="B192" s="43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13"/>
      <c r="Q192" s="13"/>
      <c r="R192" s="43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</row>
    <row r="193" spans="1:35" ht="15.75" customHeight="1" x14ac:dyDescent="0.15">
      <c r="A193" s="28"/>
      <c r="B193" s="43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13"/>
      <c r="Q193" s="13"/>
      <c r="R193" s="43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</row>
    <row r="194" spans="1:35" ht="15.75" customHeight="1" x14ac:dyDescent="0.15">
      <c r="A194" s="28"/>
      <c r="B194" s="43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13"/>
      <c r="Q194" s="13"/>
      <c r="R194" s="43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</row>
    <row r="195" spans="1:35" ht="15.75" customHeight="1" x14ac:dyDescent="0.15">
      <c r="A195" s="28"/>
      <c r="B195" s="43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13"/>
      <c r="Q195" s="13"/>
      <c r="R195" s="43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</row>
    <row r="196" spans="1:35" ht="15.75" customHeight="1" x14ac:dyDescent="0.15">
      <c r="A196" s="28"/>
      <c r="B196" s="43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13"/>
      <c r="Q196" s="13"/>
      <c r="R196" s="43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ht="15.75" customHeight="1" x14ac:dyDescent="0.15">
      <c r="A197" s="28"/>
      <c r="B197" s="43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13"/>
      <c r="Q197" s="13"/>
      <c r="R197" s="43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</row>
    <row r="198" spans="1:35" ht="15.75" customHeight="1" x14ac:dyDescent="0.15">
      <c r="A198" s="28"/>
      <c r="B198" s="43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13"/>
      <c r="Q198" s="13"/>
      <c r="R198" s="43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</row>
    <row r="199" spans="1:35" ht="15.75" customHeight="1" x14ac:dyDescent="0.15">
      <c r="A199" s="28"/>
      <c r="B199" s="43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13"/>
      <c r="Q199" s="13"/>
      <c r="R199" s="43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</row>
    <row r="200" spans="1:35" ht="15.75" customHeight="1" x14ac:dyDescent="0.15">
      <c r="A200" s="28"/>
      <c r="B200" s="43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13"/>
      <c r="Q200" s="13"/>
      <c r="R200" s="43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</row>
    <row r="201" spans="1:35" ht="15.75" customHeight="1" x14ac:dyDescent="0.15">
      <c r="A201" s="28"/>
      <c r="B201" s="43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13"/>
      <c r="Q201" s="13"/>
      <c r="R201" s="43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</row>
    <row r="202" spans="1:35" ht="15.75" customHeight="1" x14ac:dyDescent="0.15">
      <c r="A202" s="28"/>
      <c r="B202" s="43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13"/>
      <c r="Q202" s="13"/>
      <c r="R202" s="43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</row>
    <row r="203" spans="1:35" ht="15.75" customHeight="1" x14ac:dyDescent="0.15">
      <c r="A203" s="28"/>
      <c r="B203" s="43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13"/>
      <c r="Q203" s="13"/>
      <c r="R203" s="43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</row>
    <row r="204" spans="1:35" ht="15.75" customHeight="1" x14ac:dyDescent="0.15">
      <c r="A204" s="28"/>
      <c r="B204" s="43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13"/>
      <c r="Q204" s="13"/>
      <c r="R204" s="43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</row>
    <row r="205" spans="1:35" ht="15.75" customHeight="1" x14ac:dyDescent="0.15">
      <c r="A205" s="28"/>
      <c r="B205" s="43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13"/>
      <c r="Q205" s="13"/>
      <c r="R205" s="43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</row>
    <row r="206" spans="1:35" ht="15.75" customHeight="1" x14ac:dyDescent="0.15">
      <c r="A206" s="28"/>
      <c r="B206" s="43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13"/>
      <c r="Q206" s="13"/>
      <c r="R206" s="43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</row>
    <row r="207" spans="1:35" ht="15.75" customHeight="1" x14ac:dyDescent="0.15">
      <c r="A207" s="28"/>
      <c r="B207" s="43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13"/>
      <c r="Q207" s="13"/>
      <c r="R207" s="43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</row>
    <row r="208" spans="1:35" ht="15.75" customHeight="1" x14ac:dyDescent="0.15">
      <c r="A208" s="28"/>
      <c r="B208" s="43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13"/>
      <c r="Q208" s="13"/>
      <c r="R208" s="43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</row>
    <row r="209" spans="1:35" ht="15.75" customHeight="1" x14ac:dyDescent="0.15">
      <c r="A209" s="28"/>
      <c r="B209" s="43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13"/>
      <c r="Q209" s="13"/>
      <c r="R209" s="43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</row>
    <row r="210" spans="1:35" ht="15.75" customHeight="1" x14ac:dyDescent="0.15">
      <c r="A210" s="28"/>
      <c r="B210" s="43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13"/>
      <c r="Q210" s="13"/>
      <c r="R210" s="43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</row>
    <row r="211" spans="1:35" ht="15.75" customHeight="1" x14ac:dyDescent="0.15">
      <c r="A211" s="28"/>
      <c r="B211" s="43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13"/>
      <c r="Q211" s="13"/>
      <c r="R211" s="43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</row>
    <row r="212" spans="1:35" ht="15.75" customHeight="1" x14ac:dyDescent="0.15">
      <c r="A212" s="28"/>
      <c r="B212" s="43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13"/>
      <c r="Q212" s="13"/>
      <c r="R212" s="43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</row>
    <row r="213" spans="1:35" ht="15.75" customHeight="1" x14ac:dyDescent="0.15">
      <c r="A213" s="28"/>
      <c r="B213" s="43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13"/>
      <c r="Q213" s="13"/>
      <c r="R213" s="43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</row>
    <row r="214" spans="1:35" ht="15.75" customHeight="1" x14ac:dyDescent="0.15">
      <c r="A214" s="28"/>
      <c r="B214" s="43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13"/>
      <c r="Q214" s="13"/>
      <c r="R214" s="43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</row>
    <row r="215" spans="1:35" ht="15.75" customHeight="1" x14ac:dyDescent="0.15">
      <c r="A215" s="28"/>
      <c r="B215" s="43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13"/>
      <c r="Q215" s="13"/>
      <c r="R215" s="43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</row>
    <row r="216" spans="1:35" ht="15.75" customHeight="1" x14ac:dyDescent="0.15">
      <c r="A216" s="28"/>
      <c r="B216" s="43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13"/>
      <c r="Q216" s="13"/>
      <c r="R216" s="43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</row>
    <row r="217" spans="1:35" ht="15.75" customHeight="1" x14ac:dyDescent="0.15">
      <c r="A217" s="28"/>
      <c r="B217" s="43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13"/>
      <c r="Q217" s="13"/>
      <c r="R217" s="43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</row>
    <row r="218" spans="1:35" ht="15.75" customHeight="1" x14ac:dyDescent="0.15">
      <c r="A218" s="28"/>
      <c r="B218" s="43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13"/>
      <c r="Q218" s="13"/>
      <c r="R218" s="43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</row>
    <row r="219" spans="1:35" ht="15.75" customHeight="1" x14ac:dyDescent="0.15">
      <c r="A219" s="28"/>
      <c r="B219" s="43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13"/>
      <c r="Q219" s="13"/>
      <c r="R219" s="43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</row>
    <row r="220" spans="1:35" ht="15.75" customHeight="1" x14ac:dyDescent="0.15">
      <c r="A220" s="28"/>
      <c r="B220" s="43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13"/>
      <c r="Q220" s="13"/>
      <c r="R220" s="43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</row>
    <row r="221" spans="1:35" ht="15.75" customHeight="1" x14ac:dyDescent="0.15">
      <c r="A221" s="28"/>
      <c r="B221" s="43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13"/>
      <c r="Q221" s="13"/>
      <c r="R221" s="43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</row>
    <row r="222" spans="1:35" ht="15.75" customHeight="1" x14ac:dyDescent="0.15">
      <c r="A222" s="28"/>
      <c r="B222" s="43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13"/>
      <c r="Q222" s="13"/>
      <c r="R222" s="43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</row>
    <row r="223" spans="1:35" ht="15.75" customHeight="1" x14ac:dyDescent="0.15">
      <c r="A223" s="28"/>
      <c r="B223" s="43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13"/>
      <c r="Q223" s="13"/>
      <c r="R223" s="43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</row>
    <row r="224" spans="1:35" ht="15.75" customHeight="1" x14ac:dyDescent="0.15">
      <c r="A224" s="28"/>
      <c r="B224" s="43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13"/>
      <c r="Q224" s="13"/>
      <c r="R224" s="43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</row>
    <row r="225" spans="1:35" ht="15.75" customHeight="1" x14ac:dyDescent="0.15">
      <c r="A225" s="28"/>
      <c r="B225" s="43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13"/>
      <c r="Q225" s="13"/>
      <c r="R225" s="43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</row>
    <row r="226" spans="1:35" ht="15.75" customHeight="1" x14ac:dyDescent="0.15">
      <c r="A226" s="28"/>
      <c r="B226" s="43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13"/>
      <c r="Q226" s="13"/>
      <c r="R226" s="43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</row>
    <row r="227" spans="1:35" ht="15.75" customHeight="1" x14ac:dyDescent="0.15">
      <c r="A227" s="28"/>
      <c r="B227" s="43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13"/>
      <c r="Q227" s="13"/>
      <c r="R227" s="43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</row>
    <row r="228" spans="1:35" ht="15.75" customHeight="1" x14ac:dyDescent="0.15">
      <c r="A228" s="28"/>
      <c r="B228" s="43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13"/>
      <c r="Q228" s="13"/>
      <c r="R228" s="43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</row>
    <row r="229" spans="1:35" ht="15.75" customHeight="1" x14ac:dyDescent="0.15">
      <c r="A229" s="28"/>
      <c r="B229" s="43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13"/>
      <c r="Q229" s="13"/>
      <c r="R229" s="43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</row>
    <row r="230" spans="1:35" ht="15.75" customHeight="1" x14ac:dyDescent="0.15">
      <c r="A230" s="28"/>
      <c r="B230" s="43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13"/>
      <c r="Q230" s="13"/>
      <c r="R230" s="43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</row>
    <row r="231" spans="1:35" ht="15.75" customHeight="1" x14ac:dyDescent="0.15">
      <c r="A231" s="28"/>
      <c r="B231" s="43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13"/>
      <c r="Q231" s="13"/>
      <c r="R231" s="43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</row>
    <row r="232" spans="1:35" ht="15.75" customHeight="1" x14ac:dyDescent="0.15">
      <c r="A232" s="28"/>
      <c r="B232" s="43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13"/>
      <c r="Q232" s="13"/>
      <c r="R232" s="43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</row>
    <row r="233" spans="1:35" ht="15.75" customHeight="1" x14ac:dyDescent="0.15">
      <c r="A233" s="28"/>
      <c r="B233" s="43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13"/>
      <c r="Q233" s="13"/>
      <c r="R233" s="43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</row>
    <row r="234" spans="1:35" ht="15.75" customHeight="1" x14ac:dyDescent="0.15">
      <c r="A234" s="28"/>
      <c r="B234" s="43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13"/>
      <c r="Q234" s="13"/>
      <c r="R234" s="43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</row>
    <row r="235" spans="1:35" ht="15.75" customHeight="1" x14ac:dyDescent="0.15">
      <c r="A235" s="28"/>
      <c r="B235" s="43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13"/>
      <c r="Q235" s="13"/>
      <c r="R235" s="43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</row>
    <row r="236" spans="1:35" ht="15.75" customHeight="1" x14ac:dyDescent="0.15">
      <c r="A236" s="28"/>
      <c r="B236" s="43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13"/>
      <c r="Q236" s="13"/>
      <c r="R236" s="43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</row>
    <row r="237" spans="1:35" ht="15.75" customHeight="1" x14ac:dyDescent="0.15">
      <c r="A237" s="28"/>
      <c r="B237" s="43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13"/>
      <c r="Q237" s="13"/>
      <c r="R237" s="43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</row>
    <row r="238" spans="1:35" ht="15.75" customHeight="1" x14ac:dyDescent="0.15">
      <c r="A238" s="28"/>
      <c r="B238" s="43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13"/>
      <c r="Q238" s="13"/>
      <c r="R238" s="43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</row>
    <row r="239" spans="1:35" ht="15.75" customHeight="1" x14ac:dyDescent="0.15">
      <c r="A239" s="28"/>
      <c r="B239" s="43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13"/>
      <c r="Q239" s="13"/>
      <c r="R239" s="43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</row>
    <row r="240" spans="1:35" ht="15.75" customHeight="1" x14ac:dyDescent="0.15">
      <c r="A240" s="28"/>
      <c r="B240" s="43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13"/>
      <c r="Q240" s="13"/>
      <c r="R240" s="43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</row>
    <row r="241" spans="1:35" ht="15.75" customHeight="1" x14ac:dyDescent="0.15">
      <c r="A241" s="28"/>
      <c r="B241" s="43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13"/>
      <c r="Q241" s="13"/>
      <c r="R241" s="43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</row>
    <row r="242" spans="1:35" ht="15.75" customHeight="1" x14ac:dyDescent="0.15">
      <c r="A242" s="28"/>
      <c r="B242" s="43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13"/>
      <c r="Q242" s="13"/>
      <c r="R242" s="43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</row>
    <row r="243" spans="1:35" ht="15.75" customHeight="1" x14ac:dyDescent="0.15">
      <c r="A243" s="28"/>
      <c r="B243" s="43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13"/>
      <c r="Q243" s="13"/>
      <c r="R243" s="43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</row>
    <row r="244" spans="1:35" ht="15.75" customHeight="1" x14ac:dyDescent="0.15">
      <c r="A244" s="28"/>
      <c r="B244" s="43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13"/>
      <c r="Q244" s="13"/>
      <c r="R244" s="43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</row>
    <row r="245" spans="1:35" ht="15.75" customHeight="1" x14ac:dyDescent="0.15">
      <c r="A245" s="28"/>
      <c r="B245" s="43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13"/>
      <c r="Q245" s="13"/>
      <c r="R245" s="43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</row>
    <row r="246" spans="1:35" ht="15.75" customHeight="1" x14ac:dyDescent="0.15">
      <c r="A246" s="28"/>
      <c r="B246" s="43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13"/>
      <c r="Q246" s="13"/>
      <c r="R246" s="43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</row>
    <row r="247" spans="1:35" ht="15.75" customHeight="1" x14ac:dyDescent="0.15">
      <c r="A247" s="28"/>
      <c r="B247" s="43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13"/>
      <c r="Q247" s="13"/>
      <c r="R247" s="43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</row>
    <row r="248" spans="1:35" ht="15.75" customHeight="1" x14ac:dyDescent="0.15">
      <c r="A248" s="28"/>
      <c r="B248" s="43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13"/>
      <c r="Q248" s="13"/>
      <c r="R248" s="43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</row>
    <row r="249" spans="1:35" ht="15.75" customHeight="1" x14ac:dyDescent="0.15">
      <c r="A249" s="28"/>
      <c r="B249" s="43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13"/>
      <c r="Q249" s="13"/>
      <c r="R249" s="43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</row>
    <row r="250" spans="1:35" ht="15.75" customHeight="1" x14ac:dyDescent="0.15">
      <c r="A250" s="28"/>
      <c r="B250" s="43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13"/>
      <c r="Q250" s="13"/>
      <c r="R250" s="43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</row>
    <row r="251" spans="1:35" ht="15.75" customHeight="1" x14ac:dyDescent="0.15">
      <c r="A251" s="28"/>
      <c r="B251" s="43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13"/>
      <c r="Q251" s="13"/>
      <c r="R251" s="43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</row>
    <row r="252" spans="1:35" ht="15.75" customHeight="1" x14ac:dyDescent="0.15">
      <c r="P252" s="78"/>
      <c r="Q252" s="78"/>
    </row>
    <row r="253" spans="1:35" ht="15.75" customHeight="1" x14ac:dyDescent="0.15">
      <c r="P253" s="78"/>
      <c r="Q253" s="78"/>
    </row>
    <row r="254" spans="1:35" ht="15.75" customHeight="1" x14ac:dyDescent="0.15">
      <c r="P254" s="78"/>
      <c r="Q254" s="78"/>
    </row>
    <row r="255" spans="1:35" ht="15.75" customHeight="1" x14ac:dyDescent="0.15">
      <c r="P255" s="78"/>
      <c r="Q255" s="78"/>
    </row>
    <row r="256" spans="1:35" ht="15.75" customHeight="1" x14ac:dyDescent="0.15">
      <c r="P256" s="78"/>
      <c r="Q256" s="78"/>
    </row>
    <row r="257" spans="16:17" ht="15.75" customHeight="1" x14ac:dyDescent="0.15">
      <c r="P257" s="78"/>
      <c r="Q257" s="78"/>
    </row>
    <row r="258" spans="16:17" ht="15.75" customHeight="1" x14ac:dyDescent="0.15">
      <c r="P258" s="78"/>
      <c r="Q258" s="78"/>
    </row>
    <row r="259" spans="16:17" ht="15.75" customHeight="1" x14ac:dyDescent="0.15">
      <c r="P259" s="78"/>
      <c r="Q259" s="78"/>
    </row>
    <row r="260" spans="16:17" ht="15.75" customHeight="1" x14ac:dyDescent="0.15">
      <c r="P260" s="78"/>
      <c r="Q260" s="78"/>
    </row>
    <row r="261" spans="16:17" ht="15.75" customHeight="1" x14ac:dyDescent="0.15">
      <c r="P261" s="78"/>
      <c r="Q261" s="78"/>
    </row>
    <row r="262" spans="16:17" ht="15.75" customHeight="1" x14ac:dyDescent="0.15">
      <c r="P262" s="78"/>
      <c r="Q262" s="78"/>
    </row>
    <row r="263" spans="16:17" ht="15.75" customHeight="1" x14ac:dyDescent="0.15">
      <c r="P263" s="78"/>
      <c r="Q263" s="78"/>
    </row>
    <row r="264" spans="16:17" ht="15.75" customHeight="1" x14ac:dyDescent="0.15">
      <c r="P264" s="78"/>
      <c r="Q264" s="78"/>
    </row>
    <row r="265" spans="16:17" ht="15.75" customHeight="1" x14ac:dyDescent="0.15">
      <c r="P265" s="78"/>
      <c r="Q265" s="78"/>
    </row>
    <row r="266" spans="16:17" ht="15.75" customHeight="1" x14ac:dyDescent="0.15">
      <c r="P266" s="78"/>
      <c r="Q266" s="78"/>
    </row>
    <row r="267" spans="16:17" ht="15.75" customHeight="1" x14ac:dyDescent="0.15">
      <c r="P267" s="78"/>
      <c r="Q267" s="78"/>
    </row>
    <row r="268" spans="16:17" ht="15.75" customHeight="1" x14ac:dyDescent="0.15">
      <c r="P268" s="78"/>
      <c r="Q268" s="78"/>
    </row>
    <row r="269" spans="16:17" ht="15.75" customHeight="1" x14ac:dyDescent="0.15">
      <c r="P269" s="78"/>
      <c r="Q269" s="78"/>
    </row>
    <row r="270" spans="16:17" ht="15.75" customHeight="1" x14ac:dyDescent="0.15">
      <c r="P270" s="78"/>
      <c r="Q270" s="78"/>
    </row>
    <row r="271" spans="16:17" ht="15.75" customHeight="1" x14ac:dyDescent="0.15">
      <c r="P271" s="78"/>
      <c r="Q271" s="78"/>
    </row>
    <row r="272" spans="16:17" ht="15.75" customHeight="1" x14ac:dyDescent="0.15">
      <c r="P272" s="78"/>
      <c r="Q272" s="78"/>
    </row>
    <row r="273" spans="16:17" ht="15.75" customHeight="1" x14ac:dyDescent="0.15">
      <c r="P273" s="78"/>
      <c r="Q273" s="78"/>
    </row>
    <row r="274" spans="16:17" ht="15.75" customHeight="1" x14ac:dyDescent="0.15">
      <c r="P274" s="78"/>
      <c r="Q274" s="78"/>
    </row>
    <row r="275" spans="16:17" ht="15.75" customHeight="1" x14ac:dyDescent="0.15">
      <c r="P275" s="78"/>
      <c r="Q275" s="78"/>
    </row>
    <row r="276" spans="16:17" ht="15.75" customHeight="1" x14ac:dyDescent="0.15">
      <c r="P276" s="78"/>
      <c r="Q276" s="78"/>
    </row>
    <row r="277" spans="16:17" ht="15.75" customHeight="1" x14ac:dyDescent="0.15">
      <c r="P277" s="78"/>
      <c r="Q277" s="78"/>
    </row>
    <row r="278" spans="16:17" ht="15.75" customHeight="1" x14ac:dyDescent="0.15">
      <c r="P278" s="78"/>
      <c r="Q278" s="78"/>
    </row>
    <row r="279" spans="16:17" ht="15.75" customHeight="1" x14ac:dyDescent="0.15">
      <c r="P279" s="78"/>
      <c r="Q279" s="78"/>
    </row>
    <row r="280" spans="16:17" ht="15.75" customHeight="1" x14ac:dyDescent="0.15">
      <c r="P280" s="78"/>
      <c r="Q280" s="78"/>
    </row>
    <row r="281" spans="16:17" ht="15.75" customHeight="1" x14ac:dyDescent="0.15">
      <c r="P281" s="78"/>
      <c r="Q281" s="78"/>
    </row>
    <row r="282" spans="16:17" ht="15.75" customHeight="1" x14ac:dyDescent="0.15">
      <c r="P282" s="78"/>
      <c r="Q282" s="78"/>
    </row>
    <row r="283" spans="16:17" ht="15.75" customHeight="1" x14ac:dyDescent="0.15">
      <c r="P283" s="78"/>
      <c r="Q283" s="78"/>
    </row>
    <row r="284" spans="16:17" ht="15.75" customHeight="1" x14ac:dyDescent="0.15">
      <c r="P284" s="78"/>
      <c r="Q284" s="78"/>
    </row>
    <row r="285" spans="16:17" ht="15.75" customHeight="1" x14ac:dyDescent="0.15">
      <c r="P285" s="78"/>
      <c r="Q285" s="78"/>
    </row>
    <row r="286" spans="16:17" ht="15.75" customHeight="1" x14ac:dyDescent="0.15">
      <c r="P286" s="78"/>
      <c r="Q286" s="78"/>
    </row>
    <row r="287" spans="16:17" ht="15.75" customHeight="1" x14ac:dyDescent="0.15">
      <c r="P287" s="78"/>
      <c r="Q287" s="78"/>
    </row>
    <row r="288" spans="16:17" ht="15.75" customHeight="1" x14ac:dyDescent="0.15">
      <c r="P288" s="78"/>
      <c r="Q288" s="78"/>
    </row>
    <row r="289" spans="16:17" ht="15.75" customHeight="1" x14ac:dyDescent="0.15">
      <c r="P289" s="78"/>
      <c r="Q289" s="78"/>
    </row>
    <row r="290" spans="16:17" ht="15.75" customHeight="1" x14ac:dyDescent="0.15">
      <c r="P290" s="78"/>
      <c r="Q290" s="78"/>
    </row>
    <row r="291" spans="16:17" ht="15.75" customHeight="1" x14ac:dyDescent="0.15">
      <c r="P291" s="78"/>
      <c r="Q291" s="78"/>
    </row>
    <row r="292" spans="16:17" ht="15.75" customHeight="1" x14ac:dyDescent="0.15">
      <c r="P292" s="78"/>
      <c r="Q292" s="78"/>
    </row>
    <row r="293" spans="16:17" ht="15.75" customHeight="1" x14ac:dyDescent="0.15">
      <c r="P293" s="78"/>
      <c r="Q293" s="78"/>
    </row>
    <row r="294" spans="16:17" ht="15.75" customHeight="1" x14ac:dyDescent="0.15">
      <c r="P294" s="78"/>
      <c r="Q294" s="78"/>
    </row>
    <row r="295" spans="16:17" ht="15.75" customHeight="1" x14ac:dyDescent="0.15">
      <c r="P295" s="78"/>
      <c r="Q295" s="78"/>
    </row>
    <row r="296" spans="16:17" ht="15.75" customHeight="1" x14ac:dyDescent="0.15">
      <c r="P296" s="78"/>
      <c r="Q296" s="78"/>
    </row>
    <row r="297" spans="16:17" ht="15.75" customHeight="1" x14ac:dyDescent="0.15">
      <c r="P297" s="78"/>
      <c r="Q297" s="78"/>
    </row>
    <row r="298" spans="16:17" ht="15.75" customHeight="1" x14ac:dyDescent="0.15">
      <c r="P298" s="78"/>
      <c r="Q298" s="78"/>
    </row>
    <row r="299" spans="16:17" ht="15.75" customHeight="1" x14ac:dyDescent="0.15">
      <c r="P299" s="78"/>
      <c r="Q299" s="78"/>
    </row>
    <row r="300" spans="16:17" ht="15.75" customHeight="1" x14ac:dyDescent="0.15">
      <c r="P300" s="78"/>
      <c r="Q300" s="78"/>
    </row>
    <row r="301" spans="16:17" ht="15.75" customHeight="1" x14ac:dyDescent="0.15">
      <c r="P301" s="78"/>
      <c r="Q301" s="78"/>
    </row>
    <row r="302" spans="16:17" ht="15.75" customHeight="1" x14ac:dyDescent="0.15">
      <c r="P302" s="78"/>
      <c r="Q302" s="78"/>
    </row>
    <row r="303" spans="16:17" ht="15.75" customHeight="1" x14ac:dyDescent="0.15">
      <c r="P303" s="78"/>
      <c r="Q303" s="78"/>
    </row>
    <row r="304" spans="16:17" ht="15.75" customHeight="1" x14ac:dyDescent="0.15">
      <c r="P304" s="78"/>
      <c r="Q304" s="78"/>
    </row>
    <row r="305" spans="16:17" ht="15.75" customHeight="1" x14ac:dyDescent="0.15">
      <c r="P305" s="78"/>
      <c r="Q305" s="78"/>
    </row>
    <row r="306" spans="16:17" ht="15.75" customHeight="1" x14ac:dyDescent="0.15">
      <c r="P306" s="78"/>
      <c r="Q306" s="78"/>
    </row>
    <row r="307" spans="16:17" ht="15.75" customHeight="1" x14ac:dyDescent="0.15">
      <c r="P307" s="78"/>
      <c r="Q307" s="78"/>
    </row>
    <row r="308" spans="16:17" ht="15.75" customHeight="1" x14ac:dyDescent="0.15">
      <c r="P308" s="78"/>
      <c r="Q308" s="78"/>
    </row>
    <row r="309" spans="16:17" ht="15.75" customHeight="1" x14ac:dyDescent="0.15">
      <c r="P309" s="78"/>
      <c r="Q309" s="78"/>
    </row>
    <row r="310" spans="16:17" ht="15.75" customHeight="1" x14ac:dyDescent="0.15">
      <c r="P310" s="78"/>
      <c r="Q310" s="78"/>
    </row>
    <row r="311" spans="16:17" ht="15.75" customHeight="1" x14ac:dyDescent="0.15">
      <c r="P311" s="78"/>
      <c r="Q311" s="78"/>
    </row>
    <row r="312" spans="16:17" ht="15.75" customHeight="1" x14ac:dyDescent="0.15">
      <c r="P312" s="78"/>
      <c r="Q312" s="78"/>
    </row>
    <row r="313" spans="16:17" ht="15.75" customHeight="1" x14ac:dyDescent="0.15">
      <c r="P313" s="78"/>
      <c r="Q313" s="78"/>
    </row>
    <row r="314" spans="16:17" ht="15.75" customHeight="1" x14ac:dyDescent="0.15">
      <c r="P314" s="78"/>
      <c r="Q314" s="78"/>
    </row>
    <row r="315" spans="16:17" ht="15.75" customHeight="1" x14ac:dyDescent="0.15">
      <c r="P315" s="78"/>
      <c r="Q315" s="78"/>
    </row>
    <row r="316" spans="16:17" ht="15.75" customHeight="1" x14ac:dyDescent="0.15">
      <c r="P316" s="78"/>
      <c r="Q316" s="78"/>
    </row>
    <row r="317" spans="16:17" ht="15.75" customHeight="1" x14ac:dyDescent="0.15">
      <c r="P317" s="78"/>
      <c r="Q317" s="78"/>
    </row>
    <row r="318" spans="16:17" ht="15.75" customHeight="1" x14ac:dyDescent="0.15">
      <c r="P318" s="78"/>
      <c r="Q318" s="78"/>
    </row>
    <row r="319" spans="16:17" ht="15.75" customHeight="1" x14ac:dyDescent="0.15">
      <c r="P319" s="78"/>
      <c r="Q319" s="78"/>
    </row>
    <row r="320" spans="16:17" ht="15.75" customHeight="1" x14ac:dyDescent="0.15">
      <c r="P320" s="78"/>
      <c r="Q320" s="78"/>
    </row>
    <row r="321" spans="16:17" ht="15.75" customHeight="1" x14ac:dyDescent="0.15">
      <c r="P321" s="78"/>
      <c r="Q321" s="78"/>
    </row>
    <row r="322" spans="16:17" ht="15.75" customHeight="1" x14ac:dyDescent="0.15">
      <c r="P322" s="78"/>
      <c r="Q322" s="78"/>
    </row>
    <row r="323" spans="16:17" ht="15.75" customHeight="1" x14ac:dyDescent="0.15">
      <c r="P323" s="78"/>
      <c r="Q323" s="78"/>
    </row>
    <row r="324" spans="16:17" ht="15.75" customHeight="1" x14ac:dyDescent="0.15">
      <c r="P324" s="78"/>
      <c r="Q324" s="78"/>
    </row>
    <row r="325" spans="16:17" ht="15.75" customHeight="1" x14ac:dyDescent="0.15">
      <c r="P325" s="78"/>
      <c r="Q325" s="78"/>
    </row>
    <row r="326" spans="16:17" ht="15.75" customHeight="1" x14ac:dyDescent="0.15">
      <c r="P326" s="78"/>
      <c r="Q326" s="78"/>
    </row>
    <row r="327" spans="16:17" ht="15.75" customHeight="1" x14ac:dyDescent="0.15">
      <c r="P327" s="78"/>
      <c r="Q327" s="78"/>
    </row>
    <row r="328" spans="16:17" ht="15.75" customHeight="1" x14ac:dyDescent="0.15">
      <c r="P328" s="78"/>
      <c r="Q328" s="78"/>
    </row>
    <row r="329" spans="16:17" ht="15.75" customHeight="1" x14ac:dyDescent="0.15">
      <c r="P329" s="78"/>
      <c r="Q329" s="78"/>
    </row>
    <row r="330" spans="16:17" ht="15.75" customHeight="1" x14ac:dyDescent="0.15">
      <c r="P330" s="78"/>
      <c r="Q330" s="78"/>
    </row>
    <row r="331" spans="16:17" ht="15.75" customHeight="1" x14ac:dyDescent="0.15">
      <c r="P331" s="78"/>
      <c r="Q331" s="78"/>
    </row>
    <row r="332" spans="16:17" ht="15.75" customHeight="1" x14ac:dyDescent="0.15">
      <c r="P332" s="78"/>
      <c r="Q332" s="78"/>
    </row>
    <row r="333" spans="16:17" ht="15.75" customHeight="1" x14ac:dyDescent="0.15">
      <c r="P333" s="78"/>
      <c r="Q333" s="78"/>
    </row>
    <row r="334" spans="16:17" ht="15.75" customHeight="1" x14ac:dyDescent="0.15">
      <c r="P334" s="78"/>
      <c r="Q334" s="78"/>
    </row>
    <row r="335" spans="16:17" ht="15.75" customHeight="1" x14ac:dyDescent="0.15">
      <c r="P335" s="78"/>
      <c r="Q335" s="78"/>
    </row>
    <row r="336" spans="16:17" ht="15.75" customHeight="1" x14ac:dyDescent="0.15">
      <c r="P336" s="78"/>
      <c r="Q336" s="78"/>
    </row>
    <row r="337" spans="16:17" ht="15.75" customHeight="1" x14ac:dyDescent="0.15">
      <c r="P337" s="78"/>
      <c r="Q337" s="78"/>
    </row>
    <row r="338" spans="16:17" ht="15.75" customHeight="1" x14ac:dyDescent="0.15">
      <c r="P338" s="78"/>
      <c r="Q338" s="78"/>
    </row>
    <row r="339" spans="16:17" ht="15.75" customHeight="1" x14ac:dyDescent="0.15">
      <c r="P339" s="78"/>
      <c r="Q339" s="78"/>
    </row>
    <row r="340" spans="16:17" ht="15.75" customHeight="1" x14ac:dyDescent="0.15">
      <c r="P340" s="78"/>
      <c r="Q340" s="78"/>
    </row>
    <row r="341" spans="16:17" ht="15.75" customHeight="1" x14ac:dyDescent="0.15">
      <c r="P341" s="78"/>
      <c r="Q341" s="78"/>
    </row>
    <row r="342" spans="16:17" ht="15.75" customHeight="1" x14ac:dyDescent="0.15">
      <c r="P342" s="78"/>
      <c r="Q342" s="78"/>
    </row>
    <row r="343" spans="16:17" ht="15.75" customHeight="1" x14ac:dyDescent="0.15">
      <c r="P343" s="78"/>
      <c r="Q343" s="78"/>
    </row>
    <row r="344" spans="16:17" ht="15.75" customHeight="1" x14ac:dyDescent="0.15">
      <c r="P344" s="78"/>
      <c r="Q344" s="78"/>
    </row>
    <row r="345" spans="16:17" ht="15.75" customHeight="1" x14ac:dyDescent="0.15">
      <c r="P345" s="78"/>
      <c r="Q345" s="78"/>
    </row>
    <row r="346" spans="16:17" ht="15.75" customHeight="1" x14ac:dyDescent="0.15">
      <c r="P346" s="78"/>
      <c r="Q346" s="78"/>
    </row>
    <row r="347" spans="16:17" ht="15.75" customHeight="1" x14ac:dyDescent="0.15">
      <c r="P347" s="78"/>
      <c r="Q347" s="78"/>
    </row>
    <row r="348" spans="16:17" ht="15.75" customHeight="1" x14ac:dyDescent="0.15">
      <c r="P348" s="78"/>
      <c r="Q348" s="78"/>
    </row>
    <row r="349" spans="16:17" ht="15.75" customHeight="1" x14ac:dyDescent="0.15">
      <c r="P349" s="78"/>
      <c r="Q349" s="78"/>
    </row>
    <row r="350" spans="16:17" ht="15.75" customHeight="1" x14ac:dyDescent="0.15">
      <c r="P350" s="78"/>
      <c r="Q350" s="78"/>
    </row>
    <row r="351" spans="16:17" ht="15.75" customHeight="1" x14ac:dyDescent="0.15">
      <c r="P351" s="78"/>
      <c r="Q351" s="78"/>
    </row>
    <row r="352" spans="16:17" ht="15.75" customHeight="1" x14ac:dyDescent="0.15">
      <c r="P352" s="78"/>
      <c r="Q352" s="78"/>
    </row>
    <row r="353" spans="16:17" ht="15.75" customHeight="1" x14ac:dyDescent="0.15">
      <c r="P353" s="78"/>
      <c r="Q353" s="78"/>
    </row>
    <row r="354" spans="16:17" ht="15.75" customHeight="1" x14ac:dyDescent="0.15">
      <c r="P354" s="78"/>
      <c r="Q354" s="78"/>
    </row>
    <row r="355" spans="16:17" ht="15.75" customHeight="1" x14ac:dyDescent="0.15">
      <c r="P355" s="78"/>
      <c r="Q355" s="78"/>
    </row>
    <row r="356" spans="16:17" ht="15.75" customHeight="1" x14ac:dyDescent="0.15">
      <c r="P356" s="78"/>
      <c r="Q356" s="78"/>
    </row>
    <row r="357" spans="16:17" ht="15.75" customHeight="1" x14ac:dyDescent="0.15">
      <c r="P357" s="78"/>
      <c r="Q357" s="78"/>
    </row>
    <row r="358" spans="16:17" ht="15.75" customHeight="1" x14ac:dyDescent="0.15">
      <c r="P358" s="78"/>
      <c r="Q358" s="78"/>
    </row>
    <row r="359" spans="16:17" ht="15.75" customHeight="1" x14ac:dyDescent="0.15">
      <c r="P359" s="78"/>
      <c r="Q359" s="78"/>
    </row>
    <row r="360" spans="16:17" ht="15.75" customHeight="1" x14ac:dyDescent="0.15">
      <c r="P360" s="78"/>
      <c r="Q360" s="78"/>
    </row>
    <row r="361" spans="16:17" ht="15.75" customHeight="1" x14ac:dyDescent="0.15">
      <c r="P361" s="78"/>
      <c r="Q361" s="78"/>
    </row>
    <row r="362" spans="16:17" ht="15.75" customHeight="1" x14ac:dyDescent="0.15">
      <c r="P362" s="78"/>
      <c r="Q362" s="78"/>
    </row>
    <row r="363" spans="16:17" ht="15.75" customHeight="1" x14ac:dyDescent="0.15">
      <c r="P363" s="78"/>
      <c r="Q363" s="78"/>
    </row>
    <row r="364" spans="16:17" ht="15.75" customHeight="1" x14ac:dyDescent="0.15">
      <c r="P364" s="78"/>
      <c r="Q364" s="78"/>
    </row>
    <row r="365" spans="16:17" ht="15.75" customHeight="1" x14ac:dyDescent="0.15">
      <c r="P365" s="78"/>
      <c r="Q365" s="78"/>
    </row>
    <row r="366" spans="16:17" ht="15.75" customHeight="1" x14ac:dyDescent="0.15">
      <c r="P366" s="78"/>
      <c r="Q366" s="78"/>
    </row>
    <row r="367" spans="16:17" ht="15.75" customHeight="1" x14ac:dyDescent="0.15">
      <c r="P367" s="78"/>
      <c r="Q367" s="78"/>
    </row>
    <row r="368" spans="16:17" ht="15.75" customHeight="1" x14ac:dyDescent="0.15">
      <c r="P368" s="78"/>
      <c r="Q368" s="78"/>
    </row>
    <row r="369" spans="16:17" ht="15.75" customHeight="1" x14ac:dyDescent="0.15">
      <c r="P369" s="78"/>
      <c r="Q369" s="78"/>
    </row>
    <row r="370" spans="16:17" ht="15.75" customHeight="1" x14ac:dyDescent="0.15">
      <c r="P370" s="78"/>
      <c r="Q370" s="78"/>
    </row>
    <row r="371" spans="16:17" ht="15.75" customHeight="1" x14ac:dyDescent="0.15">
      <c r="P371" s="78"/>
      <c r="Q371" s="78"/>
    </row>
    <row r="372" spans="16:17" ht="15.75" customHeight="1" x14ac:dyDescent="0.15">
      <c r="P372" s="78"/>
      <c r="Q372" s="78"/>
    </row>
    <row r="373" spans="16:17" ht="15.75" customHeight="1" x14ac:dyDescent="0.15">
      <c r="P373" s="78"/>
      <c r="Q373" s="78"/>
    </row>
    <row r="374" spans="16:17" ht="15.75" customHeight="1" x14ac:dyDescent="0.15">
      <c r="P374" s="78"/>
      <c r="Q374" s="78"/>
    </row>
    <row r="375" spans="16:17" ht="15.75" customHeight="1" x14ac:dyDescent="0.15">
      <c r="P375" s="78"/>
      <c r="Q375" s="78"/>
    </row>
    <row r="376" spans="16:17" ht="15.75" customHeight="1" x14ac:dyDescent="0.15">
      <c r="P376" s="78"/>
      <c r="Q376" s="78"/>
    </row>
    <row r="377" spans="16:17" ht="15.75" customHeight="1" x14ac:dyDescent="0.15">
      <c r="P377" s="78"/>
      <c r="Q377" s="78"/>
    </row>
    <row r="378" spans="16:17" ht="15.75" customHeight="1" x14ac:dyDescent="0.15">
      <c r="P378" s="78"/>
      <c r="Q378" s="78"/>
    </row>
    <row r="379" spans="16:17" ht="15.75" customHeight="1" x14ac:dyDescent="0.15">
      <c r="P379" s="78"/>
      <c r="Q379" s="78"/>
    </row>
    <row r="380" spans="16:17" ht="15.75" customHeight="1" x14ac:dyDescent="0.15">
      <c r="P380" s="78"/>
      <c r="Q380" s="78"/>
    </row>
    <row r="381" spans="16:17" ht="15.75" customHeight="1" x14ac:dyDescent="0.15">
      <c r="P381" s="78"/>
      <c r="Q381" s="78"/>
    </row>
    <row r="382" spans="16:17" ht="15.75" customHeight="1" x14ac:dyDescent="0.15">
      <c r="P382" s="78"/>
      <c r="Q382" s="78"/>
    </row>
    <row r="383" spans="16:17" ht="15.75" customHeight="1" x14ac:dyDescent="0.15">
      <c r="P383" s="78"/>
      <c r="Q383" s="78"/>
    </row>
    <row r="384" spans="16:17" ht="15.75" customHeight="1" x14ac:dyDescent="0.15">
      <c r="P384" s="78"/>
      <c r="Q384" s="78"/>
    </row>
    <row r="385" spans="16:17" ht="15.75" customHeight="1" x14ac:dyDescent="0.15">
      <c r="P385" s="78"/>
      <c r="Q385" s="78"/>
    </row>
    <row r="386" spans="16:17" ht="15.75" customHeight="1" x14ac:dyDescent="0.15">
      <c r="P386" s="78"/>
      <c r="Q386" s="78"/>
    </row>
    <row r="387" spans="16:17" ht="15.75" customHeight="1" x14ac:dyDescent="0.15">
      <c r="P387" s="78"/>
      <c r="Q387" s="78"/>
    </row>
    <row r="388" spans="16:17" ht="15.75" customHeight="1" x14ac:dyDescent="0.15">
      <c r="P388" s="78"/>
      <c r="Q388" s="78"/>
    </row>
    <row r="389" spans="16:17" ht="15.75" customHeight="1" x14ac:dyDescent="0.15">
      <c r="P389" s="78"/>
      <c r="Q389" s="78"/>
    </row>
    <row r="390" spans="16:17" ht="15.75" customHeight="1" x14ac:dyDescent="0.15">
      <c r="P390" s="78"/>
      <c r="Q390" s="78"/>
    </row>
    <row r="391" spans="16:17" ht="15.75" customHeight="1" x14ac:dyDescent="0.15">
      <c r="P391" s="78"/>
      <c r="Q391" s="78"/>
    </row>
    <row r="392" spans="16:17" ht="15.75" customHeight="1" x14ac:dyDescent="0.15">
      <c r="P392" s="78"/>
      <c r="Q392" s="78"/>
    </row>
    <row r="393" spans="16:17" ht="15.75" customHeight="1" x14ac:dyDescent="0.15">
      <c r="P393" s="78"/>
      <c r="Q393" s="78"/>
    </row>
    <row r="394" spans="16:17" ht="15.75" customHeight="1" x14ac:dyDescent="0.15">
      <c r="P394" s="78"/>
      <c r="Q394" s="78"/>
    </row>
    <row r="395" spans="16:17" ht="15.75" customHeight="1" x14ac:dyDescent="0.15">
      <c r="P395" s="78"/>
      <c r="Q395" s="78"/>
    </row>
    <row r="396" spans="16:17" ht="15.75" customHeight="1" x14ac:dyDescent="0.15">
      <c r="P396" s="78"/>
      <c r="Q396" s="78"/>
    </row>
    <row r="397" spans="16:17" ht="15.75" customHeight="1" x14ac:dyDescent="0.15">
      <c r="P397" s="78"/>
      <c r="Q397" s="78"/>
    </row>
    <row r="398" spans="16:17" ht="15.75" customHeight="1" x14ac:dyDescent="0.15">
      <c r="P398" s="78"/>
      <c r="Q398" s="78"/>
    </row>
    <row r="399" spans="16:17" ht="15.75" customHeight="1" x14ac:dyDescent="0.15">
      <c r="P399" s="78"/>
      <c r="Q399" s="78"/>
    </row>
    <row r="400" spans="16:17" ht="15.75" customHeight="1" x14ac:dyDescent="0.15">
      <c r="P400" s="78"/>
      <c r="Q400" s="78"/>
    </row>
    <row r="401" spans="16:17" ht="15.75" customHeight="1" x14ac:dyDescent="0.15">
      <c r="P401" s="78"/>
      <c r="Q401" s="78"/>
    </row>
    <row r="402" spans="16:17" ht="15.75" customHeight="1" x14ac:dyDescent="0.15">
      <c r="P402" s="78"/>
      <c r="Q402" s="78"/>
    </row>
    <row r="403" spans="16:17" ht="15.75" customHeight="1" x14ac:dyDescent="0.15">
      <c r="P403" s="78"/>
      <c r="Q403" s="78"/>
    </row>
    <row r="404" spans="16:17" ht="15.75" customHeight="1" x14ac:dyDescent="0.15">
      <c r="P404" s="78"/>
      <c r="Q404" s="78"/>
    </row>
    <row r="405" spans="16:17" ht="15.75" customHeight="1" x14ac:dyDescent="0.15">
      <c r="P405" s="78"/>
      <c r="Q405" s="78"/>
    </row>
    <row r="406" spans="16:17" ht="15.75" customHeight="1" x14ac:dyDescent="0.15">
      <c r="P406" s="78"/>
      <c r="Q406" s="78"/>
    </row>
    <row r="407" spans="16:17" ht="15.75" customHeight="1" x14ac:dyDescent="0.15">
      <c r="P407" s="78"/>
      <c r="Q407" s="78"/>
    </row>
    <row r="408" spans="16:17" ht="15.75" customHeight="1" x14ac:dyDescent="0.15">
      <c r="P408" s="78"/>
      <c r="Q408" s="78"/>
    </row>
    <row r="409" spans="16:17" ht="15.75" customHeight="1" x14ac:dyDescent="0.15">
      <c r="P409" s="78"/>
      <c r="Q409" s="78"/>
    </row>
    <row r="410" spans="16:17" ht="15.75" customHeight="1" x14ac:dyDescent="0.15">
      <c r="P410" s="78"/>
      <c r="Q410" s="78"/>
    </row>
    <row r="411" spans="16:17" ht="15.75" customHeight="1" x14ac:dyDescent="0.15">
      <c r="P411" s="78"/>
      <c r="Q411" s="78"/>
    </row>
    <row r="412" spans="16:17" ht="15.75" customHeight="1" x14ac:dyDescent="0.15">
      <c r="P412" s="78"/>
      <c r="Q412" s="78"/>
    </row>
    <row r="413" spans="16:17" ht="15.75" customHeight="1" x14ac:dyDescent="0.15">
      <c r="P413" s="78"/>
      <c r="Q413" s="78"/>
    </row>
    <row r="414" spans="16:17" ht="15.75" customHeight="1" x14ac:dyDescent="0.15">
      <c r="P414" s="78"/>
      <c r="Q414" s="78"/>
    </row>
    <row r="415" spans="16:17" ht="15.75" customHeight="1" x14ac:dyDescent="0.15">
      <c r="P415" s="78"/>
      <c r="Q415" s="78"/>
    </row>
    <row r="416" spans="16:17" ht="15.75" customHeight="1" x14ac:dyDescent="0.15">
      <c r="P416" s="78"/>
      <c r="Q416" s="78"/>
    </row>
    <row r="417" spans="16:17" ht="15.75" customHeight="1" x14ac:dyDescent="0.15">
      <c r="P417" s="78"/>
      <c r="Q417" s="78"/>
    </row>
    <row r="418" spans="16:17" ht="15.75" customHeight="1" x14ac:dyDescent="0.15">
      <c r="P418" s="78"/>
      <c r="Q418" s="78"/>
    </row>
    <row r="419" spans="16:17" ht="15.75" customHeight="1" x14ac:dyDescent="0.15">
      <c r="P419" s="78"/>
      <c r="Q419" s="78"/>
    </row>
    <row r="420" spans="16:17" ht="15.75" customHeight="1" x14ac:dyDescent="0.15">
      <c r="P420" s="78"/>
      <c r="Q420" s="78"/>
    </row>
    <row r="421" spans="16:17" ht="15.75" customHeight="1" x14ac:dyDescent="0.15">
      <c r="P421" s="78"/>
      <c r="Q421" s="78"/>
    </row>
    <row r="422" spans="16:17" ht="15.75" customHeight="1" x14ac:dyDescent="0.15">
      <c r="P422" s="78"/>
      <c r="Q422" s="78"/>
    </row>
    <row r="423" spans="16:17" ht="15.75" customHeight="1" x14ac:dyDescent="0.15">
      <c r="P423" s="78"/>
      <c r="Q423" s="78"/>
    </row>
    <row r="424" spans="16:17" ht="15.75" customHeight="1" x14ac:dyDescent="0.15">
      <c r="P424" s="78"/>
      <c r="Q424" s="78"/>
    </row>
    <row r="425" spans="16:17" ht="15.75" customHeight="1" x14ac:dyDescent="0.15">
      <c r="P425" s="78"/>
      <c r="Q425" s="78"/>
    </row>
    <row r="426" spans="16:17" ht="15.75" customHeight="1" x14ac:dyDescent="0.15">
      <c r="P426" s="78"/>
      <c r="Q426" s="78"/>
    </row>
    <row r="427" spans="16:17" ht="15.75" customHeight="1" x14ac:dyDescent="0.15">
      <c r="P427" s="78"/>
      <c r="Q427" s="78"/>
    </row>
    <row r="428" spans="16:17" ht="15.75" customHeight="1" x14ac:dyDescent="0.15">
      <c r="P428" s="78"/>
      <c r="Q428" s="78"/>
    </row>
    <row r="429" spans="16:17" ht="15.75" customHeight="1" x14ac:dyDescent="0.15">
      <c r="P429" s="78"/>
      <c r="Q429" s="78"/>
    </row>
    <row r="430" spans="16:17" ht="15.75" customHeight="1" x14ac:dyDescent="0.15">
      <c r="P430" s="78"/>
      <c r="Q430" s="78"/>
    </row>
    <row r="431" spans="16:17" ht="15.75" customHeight="1" x14ac:dyDescent="0.15">
      <c r="P431" s="78"/>
      <c r="Q431" s="78"/>
    </row>
    <row r="432" spans="16:17" ht="15.75" customHeight="1" x14ac:dyDescent="0.15">
      <c r="P432" s="78"/>
      <c r="Q432" s="78"/>
    </row>
    <row r="433" spans="16:17" ht="15.75" customHeight="1" x14ac:dyDescent="0.15">
      <c r="P433" s="78"/>
      <c r="Q433" s="78"/>
    </row>
    <row r="434" spans="16:17" ht="15.75" customHeight="1" x14ac:dyDescent="0.15">
      <c r="P434" s="78"/>
      <c r="Q434" s="78"/>
    </row>
    <row r="435" spans="16:17" ht="15.75" customHeight="1" x14ac:dyDescent="0.15">
      <c r="P435" s="78"/>
      <c r="Q435" s="78"/>
    </row>
    <row r="436" spans="16:17" ht="15.75" customHeight="1" x14ac:dyDescent="0.15">
      <c r="P436" s="78"/>
      <c r="Q436" s="78"/>
    </row>
    <row r="437" spans="16:17" ht="15.75" customHeight="1" x14ac:dyDescent="0.15">
      <c r="P437" s="78"/>
      <c r="Q437" s="78"/>
    </row>
    <row r="438" spans="16:17" ht="15.75" customHeight="1" x14ac:dyDescent="0.15">
      <c r="P438" s="78"/>
      <c r="Q438" s="78"/>
    </row>
    <row r="439" spans="16:17" ht="15.75" customHeight="1" x14ac:dyDescent="0.15">
      <c r="P439" s="78"/>
      <c r="Q439" s="78"/>
    </row>
    <row r="440" spans="16:17" ht="15.75" customHeight="1" x14ac:dyDescent="0.15">
      <c r="P440" s="78"/>
      <c r="Q440" s="78"/>
    </row>
    <row r="441" spans="16:17" ht="15.75" customHeight="1" x14ac:dyDescent="0.15">
      <c r="P441" s="78"/>
      <c r="Q441" s="78"/>
    </row>
    <row r="442" spans="16:17" ht="15.75" customHeight="1" x14ac:dyDescent="0.15">
      <c r="P442" s="78"/>
      <c r="Q442" s="78"/>
    </row>
    <row r="443" spans="16:17" ht="15.75" customHeight="1" x14ac:dyDescent="0.15">
      <c r="P443" s="78"/>
      <c r="Q443" s="78"/>
    </row>
    <row r="444" spans="16:17" ht="15.75" customHeight="1" x14ac:dyDescent="0.15">
      <c r="P444" s="78"/>
      <c r="Q444" s="78"/>
    </row>
    <row r="445" spans="16:17" ht="15.75" customHeight="1" x14ac:dyDescent="0.15">
      <c r="P445" s="78"/>
      <c r="Q445" s="78"/>
    </row>
    <row r="446" spans="16:17" ht="15.75" customHeight="1" x14ac:dyDescent="0.15">
      <c r="P446" s="78"/>
      <c r="Q446" s="78"/>
    </row>
    <row r="447" spans="16:17" ht="15.75" customHeight="1" x14ac:dyDescent="0.15">
      <c r="P447" s="78"/>
      <c r="Q447" s="78"/>
    </row>
    <row r="448" spans="16:17" ht="15.75" customHeight="1" x14ac:dyDescent="0.15">
      <c r="P448" s="78"/>
      <c r="Q448" s="78"/>
    </row>
    <row r="449" spans="16:17" ht="15.75" customHeight="1" x14ac:dyDescent="0.15">
      <c r="P449" s="78"/>
      <c r="Q449" s="78"/>
    </row>
    <row r="450" spans="16:17" ht="15.75" customHeight="1" x14ac:dyDescent="0.15">
      <c r="P450" s="78"/>
      <c r="Q450" s="78"/>
    </row>
    <row r="451" spans="16:17" ht="15.75" customHeight="1" x14ac:dyDescent="0.15">
      <c r="P451" s="78"/>
      <c r="Q451" s="78"/>
    </row>
    <row r="452" spans="16:17" ht="15.75" customHeight="1" x14ac:dyDescent="0.15">
      <c r="P452" s="78"/>
      <c r="Q452" s="78"/>
    </row>
    <row r="453" spans="16:17" ht="15.75" customHeight="1" x14ac:dyDescent="0.15">
      <c r="P453" s="78"/>
      <c r="Q453" s="78"/>
    </row>
    <row r="454" spans="16:17" ht="15.75" customHeight="1" x14ac:dyDescent="0.15">
      <c r="P454" s="78"/>
      <c r="Q454" s="78"/>
    </row>
    <row r="455" spans="16:17" ht="15.75" customHeight="1" x14ac:dyDescent="0.15">
      <c r="P455" s="78"/>
      <c r="Q455" s="78"/>
    </row>
    <row r="456" spans="16:17" ht="15.75" customHeight="1" x14ac:dyDescent="0.15">
      <c r="P456" s="78"/>
      <c r="Q456" s="78"/>
    </row>
    <row r="457" spans="16:17" ht="15.75" customHeight="1" x14ac:dyDescent="0.15">
      <c r="P457" s="78"/>
      <c r="Q457" s="78"/>
    </row>
    <row r="458" spans="16:17" ht="15.75" customHeight="1" x14ac:dyDescent="0.15">
      <c r="P458" s="78"/>
      <c r="Q458" s="78"/>
    </row>
    <row r="459" spans="16:17" ht="15.75" customHeight="1" x14ac:dyDescent="0.15">
      <c r="P459" s="78"/>
      <c r="Q459" s="78"/>
    </row>
    <row r="460" spans="16:17" ht="15.75" customHeight="1" x14ac:dyDescent="0.15">
      <c r="P460" s="78"/>
      <c r="Q460" s="78"/>
    </row>
    <row r="461" spans="16:17" ht="15.75" customHeight="1" x14ac:dyDescent="0.15">
      <c r="P461" s="78"/>
      <c r="Q461" s="78"/>
    </row>
    <row r="462" spans="16:17" ht="15.75" customHeight="1" x14ac:dyDescent="0.15">
      <c r="P462" s="78"/>
      <c r="Q462" s="78"/>
    </row>
    <row r="463" spans="16:17" ht="15.75" customHeight="1" x14ac:dyDescent="0.15">
      <c r="P463" s="78"/>
      <c r="Q463" s="78"/>
    </row>
    <row r="464" spans="16:17" ht="15.75" customHeight="1" x14ac:dyDescent="0.15">
      <c r="P464" s="78"/>
      <c r="Q464" s="78"/>
    </row>
    <row r="465" spans="16:17" ht="15.75" customHeight="1" x14ac:dyDescent="0.15">
      <c r="P465" s="78"/>
      <c r="Q465" s="78"/>
    </row>
    <row r="466" spans="16:17" ht="15.75" customHeight="1" x14ac:dyDescent="0.15">
      <c r="P466" s="78"/>
      <c r="Q466" s="78"/>
    </row>
    <row r="467" spans="16:17" ht="15.75" customHeight="1" x14ac:dyDescent="0.15">
      <c r="P467" s="78"/>
      <c r="Q467" s="78"/>
    </row>
    <row r="468" spans="16:17" ht="15.75" customHeight="1" x14ac:dyDescent="0.15">
      <c r="P468" s="78"/>
      <c r="Q468" s="78"/>
    </row>
    <row r="469" spans="16:17" ht="15.75" customHeight="1" x14ac:dyDescent="0.15">
      <c r="P469" s="78"/>
      <c r="Q469" s="78"/>
    </row>
    <row r="470" spans="16:17" ht="15.75" customHeight="1" x14ac:dyDescent="0.15">
      <c r="P470" s="78"/>
      <c r="Q470" s="78"/>
    </row>
    <row r="471" spans="16:17" ht="15.75" customHeight="1" x14ac:dyDescent="0.15">
      <c r="P471" s="78"/>
      <c r="Q471" s="78"/>
    </row>
    <row r="472" spans="16:17" ht="15.75" customHeight="1" x14ac:dyDescent="0.15">
      <c r="P472" s="78"/>
      <c r="Q472" s="78"/>
    </row>
    <row r="473" spans="16:17" ht="15.75" customHeight="1" x14ac:dyDescent="0.15">
      <c r="P473" s="78"/>
      <c r="Q473" s="78"/>
    </row>
    <row r="474" spans="16:17" ht="15.75" customHeight="1" x14ac:dyDescent="0.15">
      <c r="P474" s="78"/>
      <c r="Q474" s="78"/>
    </row>
    <row r="475" spans="16:17" ht="15.75" customHeight="1" x14ac:dyDescent="0.15">
      <c r="P475" s="78"/>
      <c r="Q475" s="78"/>
    </row>
    <row r="476" spans="16:17" ht="15.75" customHeight="1" x14ac:dyDescent="0.15">
      <c r="P476" s="78"/>
      <c r="Q476" s="78"/>
    </row>
    <row r="477" spans="16:17" ht="15.75" customHeight="1" x14ac:dyDescent="0.15">
      <c r="P477" s="78"/>
      <c r="Q477" s="78"/>
    </row>
    <row r="478" spans="16:17" ht="15.75" customHeight="1" x14ac:dyDescent="0.15">
      <c r="P478" s="78"/>
      <c r="Q478" s="78"/>
    </row>
    <row r="479" spans="16:17" ht="15.75" customHeight="1" x14ac:dyDescent="0.15">
      <c r="P479" s="78"/>
      <c r="Q479" s="78"/>
    </row>
    <row r="480" spans="16:17" ht="15.75" customHeight="1" x14ac:dyDescent="0.15">
      <c r="P480" s="78"/>
      <c r="Q480" s="78"/>
    </row>
    <row r="481" spans="16:17" ht="15.75" customHeight="1" x14ac:dyDescent="0.15">
      <c r="P481" s="78"/>
      <c r="Q481" s="78"/>
    </row>
    <row r="482" spans="16:17" ht="15.75" customHeight="1" x14ac:dyDescent="0.15">
      <c r="P482" s="78"/>
      <c r="Q482" s="78"/>
    </row>
    <row r="483" spans="16:17" ht="15.75" customHeight="1" x14ac:dyDescent="0.15">
      <c r="P483" s="78"/>
      <c r="Q483" s="78"/>
    </row>
    <row r="484" spans="16:17" ht="15.75" customHeight="1" x14ac:dyDescent="0.15">
      <c r="P484" s="78"/>
      <c r="Q484" s="78"/>
    </row>
    <row r="485" spans="16:17" ht="15.75" customHeight="1" x14ac:dyDescent="0.15">
      <c r="P485" s="78"/>
      <c r="Q485" s="78"/>
    </row>
    <row r="486" spans="16:17" ht="15.75" customHeight="1" x14ac:dyDescent="0.15">
      <c r="P486" s="78"/>
      <c r="Q486" s="78"/>
    </row>
    <row r="487" spans="16:17" ht="15.75" customHeight="1" x14ac:dyDescent="0.15">
      <c r="P487" s="78"/>
      <c r="Q487" s="78"/>
    </row>
    <row r="488" spans="16:17" ht="15.75" customHeight="1" x14ac:dyDescent="0.15">
      <c r="P488" s="78"/>
      <c r="Q488" s="78"/>
    </row>
    <row r="489" spans="16:17" ht="15.75" customHeight="1" x14ac:dyDescent="0.15">
      <c r="P489" s="78"/>
      <c r="Q489" s="78"/>
    </row>
    <row r="490" spans="16:17" ht="15.75" customHeight="1" x14ac:dyDescent="0.15">
      <c r="P490" s="78"/>
      <c r="Q490" s="78"/>
    </row>
    <row r="491" spans="16:17" ht="15.75" customHeight="1" x14ac:dyDescent="0.15">
      <c r="P491" s="78"/>
      <c r="Q491" s="78"/>
    </row>
    <row r="492" spans="16:17" ht="15.75" customHeight="1" x14ac:dyDescent="0.15">
      <c r="P492" s="78"/>
      <c r="Q492" s="78"/>
    </row>
    <row r="493" spans="16:17" ht="15.75" customHeight="1" x14ac:dyDescent="0.15">
      <c r="P493" s="78"/>
      <c r="Q493" s="78"/>
    </row>
    <row r="494" spans="16:17" ht="15.75" customHeight="1" x14ac:dyDescent="0.15">
      <c r="P494" s="78"/>
      <c r="Q494" s="78"/>
    </row>
    <row r="495" spans="16:17" ht="15.75" customHeight="1" x14ac:dyDescent="0.15">
      <c r="P495" s="78"/>
      <c r="Q495" s="78"/>
    </row>
    <row r="496" spans="16:17" ht="15.75" customHeight="1" x14ac:dyDescent="0.15">
      <c r="P496" s="78"/>
      <c r="Q496" s="78"/>
    </row>
    <row r="497" spans="16:17" ht="15.75" customHeight="1" x14ac:dyDescent="0.15">
      <c r="P497" s="78"/>
      <c r="Q497" s="78"/>
    </row>
    <row r="498" spans="16:17" ht="15.75" customHeight="1" x14ac:dyDescent="0.15">
      <c r="P498" s="78"/>
      <c r="Q498" s="78"/>
    </row>
    <row r="499" spans="16:17" ht="15.75" customHeight="1" x14ac:dyDescent="0.15">
      <c r="P499" s="78"/>
      <c r="Q499" s="78"/>
    </row>
    <row r="500" spans="16:17" ht="15.75" customHeight="1" x14ac:dyDescent="0.15">
      <c r="P500" s="78"/>
      <c r="Q500" s="78"/>
    </row>
    <row r="501" spans="16:17" ht="15.75" customHeight="1" x14ac:dyDescent="0.15">
      <c r="P501" s="78"/>
      <c r="Q501" s="78"/>
    </row>
    <row r="502" spans="16:17" ht="15.75" customHeight="1" x14ac:dyDescent="0.15">
      <c r="P502" s="78"/>
      <c r="Q502" s="78"/>
    </row>
    <row r="503" spans="16:17" ht="15.75" customHeight="1" x14ac:dyDescent="0.15">
      <c r="P503" s="78"/>
      <c r="Q503" s="78"/>
    </row>
    <row r="504" spans="16:17" ht="15.75" customHeight="1" x14ac:dyDescent="0.15">
      <c r="P504" s="78"/>
      <c r="Q504" s="78"/>
    </row>
    <row r="505" spans="16:17" ht="15.75" customHeight="1" x14ac:dyDescent="0.15">
      <c r="P505" s="78"/>
      <c r="Q505" s="78"/>
    </row>
    <row r="506" spans="16:17" ht="15.75" customHeight="1" x14ac:dyDescent="0.15">
      <c r="P506" s="78"/>
      <c r="Q506" s="78"/>
    </row>
    <row r="507" spans="16:17" ht="15.75" customHeight="1" x14ac:dyDescent="0.15">
      <c r="P507" s="78"/>
      <c r="Q507" s="78"/>
    </row>
    <row r="508" spans="16:17" ht="15.75" customHeight="1" x14ac:dyDescent="0.15">
      <c r="P508" s="78"/>
      <c r="Q508" s="78"/>
    </row>
    <row r="509" spans="16:17" ht="15.75" customHeight="1" x14ac:dyDescent="0.15">
      <c r="P509" s="78"/>
      <c r="Q509" s="78"/>
    </row>
    <row r="510" spans="16:17" ht="15.75" customHeight="1" x14ac:dyDescent="0.15">
      <c r="P510" s="78"/>
      <c r="Q510" s="78"/>
    </row>
    <row r="511" spans="16:17" ht="15.75" customHeight="1" x14ac:dyDescent="0.15">
      <c r="P511" s="78"/>
      <c r="Q511" s="78"/>
    </row>
    <row r="512" spans="16:17" ht="15.75" customHeight="1" x14ac:dyDescent="0.15">
      <c r="P512" s="78"/>
      <c r="Q512" s="78"/>
    </row>
    <row r="513" spans="16:17" ht="15.75" customHeight="1" x14ac:dyDescent="0.15">
      <c r="P513" s="78"/>
      <c r="Q513" s="78"/>
    </row>
    <row r="514" spans="16:17" ht="15.75" customHeight="1" x14ac:dyDescent="0.15">
      <c r="P514" s="78"/>
      <c r="Q514" s="78"/>
    </row>
    <row r="515" spans="16:17" ht="15.75" customHeight="1" x14ac:dyDescent="0.15">
      <c r="P515" s="78"/>
      <c r="Q515" s="78"/>
    </row>
    <row r="516" spans="16:17" ht="15.75" customHeight="1" x14ac:dyDescent="0.15">
      <c r="P516" s="78"/>
      <c r="Q516" s="78"/>
    </row>
    <row r="517" spans="16:17" ht="15.75" customHeight="1" x14ac:dyDescent="0.15">
      <c r="P517" s="78"/>
      <c r="Q517" s="78"/>
    </row>
    <row r="518" spans="16:17" ht="15.75" customHeight="1" x14ac:dyDescent="0.15">
      <c r="P518" s="78"/>
      <c r="Q518" s="78"/>
    </row>
    <row r="519" spans="16:17" ht="15.75" customHeight="1" x14ac:dyDescent="0.15">
      <c r="P519" s="78"/>
      <c r="Q519" s="78"/>
    </row>
    <row r="520" spans="16:17" ht="15.75" customHeight="1" x14ac:dyDescent="0.15">
      <c r="P520" s="78"/>
      <c r="Q520" s="78"/>
    </row>
    <row r="521" spans="16:17" ht="15.75" customHeight="1" x14ac:dyDescent="0.15">
      <c r="P521" s="78"/>
      <c r="Q521" s="78"/>
    </row>
    <row r="522" spans="16:17" ht="15.75" customHeight="1" x14ac:dyDescent="0.15">
      <c r="P522" s="78"/>
      <c r="Q522" s="78"/>
    </row>
    <row r="523" spans="16:17" ht="15.75" customHeight="1" x14ac:dyDescent="0.15">
      <c r="P523" s="78"/>
      <c r="Q523" s="78"/>
    </row>
    <row r="524" spans="16:17" ht="15.75" customHeight="1" x14ac:dyDescent="0.15">
      <c r="P524" s="78"/>
      <c r="Q524" s="78"/>
    </row>
    <row r="525" spans="16:17" ht="15.75" customHeight="1" x14ac:dyDescent="0.15">
      <c r="P525" s="78"/>
      <c r="Q525" s="78"/>
    </row>
    <row r="526" spans="16:17" ht="15.75" customHeight="1" x14ac:dyDescent="0.15">
      <c r="P526" s="78"/>
      <c r="Q526" s="78"/>
    </row>
    <row r="527" spans="16:17" ht="15.75" customHeight="1" x14ac:dyDescent="0.15">
      <c r="P527" s="78"/>
      <c r="Q527" s="78"/>
    </row>
    <row r="528" spans="16:17" ht="15.75" customHeight="1" x14ac:dyDescent="0.15">
      <c r="P528" s="78"/>
      <c r="Q528" s="78"/>
    </row>
    <row r="529" spans="16:17" ht="15.75" customHeight="1" x14ac:dyDescent="0.15">
      <c r="P529" s="78"/>
      <c r="Q529" s="78"/>
    </row>
    <row r="530" spans="16:17" ht="15.75" customHeight="1" x14ac:dyDescent="0.15">
      <c r="P530" s="78"/>
      <c r="Q530" s="78"/>
    </row>
    <row r="531" spans="16:17" ht="15.75" customHeight="1" x14ac:dyDescent="0.15">
      <c r="P531" s="78"/>
      <c r="Q531" s="78"/>
    </row>
    <row r="532" spans="16:17" ht="15.75" customHeight="1" x14ac:dyDescent="0.15">
      <c r="P532" s="78"/>
      <c r="Q532" s="78"/>
    </row>
    <row r="533" spans="16:17" ht="15.75" customHeight="1" x14ac:dyDescent="0.15">
      <c r="P533" s="78"/>
      <c r="Q533" s="78"/>
    </row>
    <row r="534" spans="16:17" ht="15.75" customHeight="1" x14ac:dyDescent="0.15">
      <c r="P534" s="78"/>
      <c r="Q534" s="78"/>
    </row>
    <row r="535" spans="16:17" ht="15.75" customHeight="1" x14ac:dyDescent="0.15">
      <c r="P535" s="78"/>
      <c r="Q535" s="78"/>
    </row>
    <row r="536" spans="16:17" ht="15.75" customHeight="1" x14ac:dyDescent="0.15">
      <c r="P536" s="78"/>
      <c r="Q536" s="78"/>
    </row>
    <row r="537" spans="16:17" ht="15.75" customHeight="1" x14ac:dyDescent="0.15">
      <c r="P537" s="78"/>
      <c r="Q537" s="78"/>
    </row>
    <row r="538" spans="16:17" ht="15.75" customHeight="1" x14ac:dyDescent="0.15">
      <c r="P538" s="78"/>
      <c r="Q538" s="78"/>
    </row>
    <row r="539" spans="16:17" ht="15.75" customHeight="1" x14ac:dyDescent="0.15">
      <c r="P539" s="78"/>
      <c r="Q539" s="78"/>
    </row>
    <row r="540" spans="16:17" ht="15.75" customHeight="1" x14ac:dyDescent="0.15">
      <c r="P540" s="78"/>
      <c r="Q540" s="78"/>
    </row>
    <row r="541" spans="16:17" ht="15.75" customHeight="1" x14ac:dyDescent="0.15">
      <c r="P541" s="78"/>
      <c r="Q541" s="78"/>
    </row>
    <row r="542" spans="16:17" ht="15.75" customHeight="1" x14ac:dyDescent="0.15">
      <c r="P542" s="78"/>
      <c r="Q542" s="78"/>
    </row>
    <row r="543" spans="16:17" ht="15.75" customHeight="1" x14ac:dyDescent="0.15">
      <c r="P543" s="78"/>
      <c r="Q543" s="78"/>
    </row>
    <row r="544" spans="16:17" ht="15.75" customHeight="1" x14ac:dyDescent="0.15">
      <c r="P544" s="78"/>
      <c r="Q544" s="78"/>
    </row>
    <row r="545" spans="16:17" ht="15.75" customHeight="1" x14ac:dyDescent="0.15">
      <c r="P545" s="78"/>
      <c r="Q545" s="78"/>
    </row>
    <row r="546" spans="16:17" ht="15.75" customHeight="1" x14ac:dyDescent="0.15">
      <c r="P546" s="78"/>
      <c r="Q546" s="78"/>
    </row>
    <row r="547" spans="16:17" ht="15.75" customHeight="1" x14ac:dyDescent="0.15">
      <c r="P547" s="78"/>
      <c r="Q547" s="78"/>
    </row>
    <row r="548" spans="16:17" ht="15.75" customHeight="1" x14ac:dyDescent="0.15">
      <c r="P548" s="78"/>
      <c r="Q548" s="78"/>
    </row>
    <row r="549" spans="16:17" ht="15.75" customHeight="1" x14ac:dyDescent="0.15">
      <c r="P549" s="78"/>
      <c r="Q549" s="78"/>
    </row>
    <row r="550" spans="16:17" ht="15.75" customHeight="1" x14ac:dyDescent="0.15">
      <c r="P550" s="78"/>
      <c r="Q550" s="78"/>
    </row>
    <row r="551" spans="16:17" ht="15.75" customHeight="1" x14ac:dyDescent="0.15">
      <c r="P551" s="78"/>
      <c r="Q551" s="78"/>
    </row>
    <row r="552" spans="16:17" ht="15.75" customHeight="1" x14ac:dyDescent="0.15">
      <c r="P552" s="78"/>
      <c r="Q552" s="78"/>
    </row>
    <row r="553" spans="16:17" ht="15.75" customHeight="1" x14ac:dyDescent="0.15">
      <c r="P553" s="78"/>
      <c r="Q553" s="78"/>
    </row>
    <row r="554" spans="16:17" ht="15.75" customHeight="1" x14ac:dyDescent="0.15">
      <c r="P554" s="78"/>
      <c r="Q554" s="78"/>
    </row>
    <row r="555" spans="16:17" ht="15.75" customHeight="1" x14ac:dyDescent="0.15">
      <c r="P555" s="78"/>
      <c r="Q555" s="78"/>
    </row>
    <row r="556" spans="16:17" ht="15.75" customHeight="1" x14ac:dyDescent="0.15">
      <c r="P556" s="78"/>
      <c r="Q556" s="78"/>
    </row>
    <row r="557" spans="16:17" ht="15.75" customHeight="1" x14ac:dyDescent="0.15">
      <c r="P557" s="78"/>
      <c r="Q557" s="78"/>
    </row>
    <row r="558" spans="16:17" ht="15.75" customHeight="1" x14ac:dyDescent="0.15">
      <c r="P558" s="78"/>
      <c r="Q558" s="78"/>
    </row>
    <row r="559" spans="16:17" ht="15.75" customHeight="1" x14ac:dyDescent="0.15">
      <c r="P559" s="78"/>
      <c r="Q559" s="78"/>
    </row>
    <row r="560" spans="16:17" ht="15.75" customHeight="1" x14ac:dyDescent="0.15">
      <c r="P560" s="78"/>
      <c r="Q560" s="78"/>
    </row>
    <row r="561" spans="16:17" ht="15.75" customHeight="1" x14ac:dyDescent="0.15">
      <c r="P561" s="78"/>
      <c r="Q561" s="78"/>
    </row>
    <row r="562" spans="16:17" ht="15.75" customHeight="1" x14ac:dyDescent="0.15">
      <c r="P562" s="78"/>
      <c r="Q562" s="78"/>
    </row>
    <row r="563" spans="16:17" ht="15.75" customHeight="1" x14ac:dyDescent="0.15">
      <c r="P563" s="78"/>
      <c r="Q563" s="78"/>
    </row>
    <row r="564" spans="16:17" ht="15.75" customHeight="1" x14ac:dyDescent="0.15">
      <c r="P564" s="78"/>
      <c r="Q564" s="78"/>
    </row>
    <row r="565" spans="16:17" ht="15.75" customHeight="1" x14ac:dyDescent="0.15">
      <c r="P565" s="78"/>
      <c r="Q565" s="78"/>
    </row>
    <row r="566" spans="16:17" ht="15.75" customHeight="1" x14ac:dyDescent="0.15">
      <c r="P566" s="78"/>
      <c r="Q566" s="78"/>
    </row>
    <row r="567" spans="16:17" ht="15.75" customHeight="1" x14ac:dyDescent="0.15">
      <c r="P567" s="78"/>
      <c r="Q567" s="78"/>
    </row>
    <row r="568" spans="16:17" ht="15.75" customHeight="1" x14ac:dyDescent="0.15">
      <c r="P568" s="78"/>
      <c r="Q568" s="78"/>
    </row>
    <row r="569" spans="16:17" ht="15.75" customHeight="1" x14ac:dyDescent="0.15">
      <c r="P569" s="78"/>
      <c r="Q569" s="78"/>
    </row>
    <row r="570" spans="16:17" ht="15.75" customHeight="1" x14ac:dyDescent="0.15">
      <c r="P570" s="78"/>
      <c r="Q570" s="78"/>
    </row>
    <row r="571" spans="16:17" ht="15.75" customHeight="1" x14ac:dyDescent="0.15">
      <c r="P571" s="78"/>
      <c r="Q571" s="78"/>
    </row>
    <row r="572" spans="16:17" ht="15.75" customHeight="1" x14ac:dyDescent="0.15">
      <c r="P572" s="78"/>
      <c r="Q572" s="78"/>
    </row>
    <row r="573" spans="16:17" ht="15.75" customHeight="1" x14ac:dyDescent="0.15">
      <c r="P573" s="78"/>
      <c r="Q573" s="78"/>
    </row>
    <row r="574" spans="16:17" ht="15.75" customHeight="1" x14ac:dyDescent="0.15">
      <c r="P574" s="78"/>
      <c r="Q574" s="78"/>
    </row>
    <row r="575" spans="16:17" ht="15.75" customHeight="1" x14ac:dyDescent="0.15">
      <c r="P575" s="78"/>
      <c r="Q575" s="78"/>
    </row>
    <row r="576" spans="16:17" ht="15.75" customHeight="1" x14ac:dyDescent="0.15">
      <c r="P576" s="78"/>
      <c r="Q576" s="78"/>
    </row>
    <row r="577" spans="16:17" ht="15.75" customHeight="1" x14ac:dyDescent="0.15">
      <c r="P577" s="78"/>
      <c r="Q577" s="78"/>
    </row>
    <row r="578" spans="16:17" ht="15.75" customHeight="1" x14ac:dyDescent="0.15">
      <c r="P578" s="78"/>
      <c r="Q578" s="78"/>
    </row>
    <row r="579" spans="16:17" ht="15.75" customHeight="1" x14ac:dyDescent="0.15">
      <c r="P579" s="78"/>
      <c r="Q579" s="78"/>
    </row>
    <row r="580" spans="16:17" ht="15.75" customHeight="1" x14ac:dyDescent="0.15">
      <c r="P580" s="78"/>
      <c r="Q580" s="78"/>
    </row>
    <row r="581" spans="16:17" ht="15.75" customHeight="1" x14ac:dyDescent="0.15">
      <c r="P581" s="78"/>
      <c r="Q581" s="78"/>
    </row>
    <row r="582" spans="16:17" ht="15.75" customHeight="1" x14ac:dyDescent="0.15">
      <c r="P582" s="78"/>
      <c r="Q582" s="78"/>
    </row>
    <row r="583" spans="16:17" ht="15.75" customHeight="1" x14ac:dyDescent="0.15">
      <c r="P583" s="78"/>
      <c r="Q583" s="78"/>
    </row>
    <row r="584" spans="16:17" ht="15.75" customHeight="1" x14ac:dyDescent="0.15">
      <c r="P584" s="78"/>
      <c r="Q584" s="78"/>
    </row>
    <row r="585" spans="16:17" ht="15.75" customHeight="1" x14ac:dyDescent="0.15">
      <c r="P585" s="78"/>
      <c r="Q585" s="78"/>
    </row>
    <row r="586" spans="16:17" ht="15.75" customHeight="1" x14ac:dyDescent="0.15">
      <c r="P586" s="78"/>
      <c r="Q586" s="78"/>
    </row>
    <row r="587" spans="16:17" ht="15.75" customHeight="1" x14ac:dyDescent="0.15">
      <c r="P587" s="78"/>
      <c r="Q587" s="78"/>
    </row>
    <row r="588" spans="16:17" ht="15.75" customHeight="1" x14ac:dyDescent="0.15">
      <c r="P588" s="78"/>
      <c r="Q588" s="78"/>
    </row>
    <row r="589" spans="16:17" ht="15.75" customHeight="1" x14ac:dyDescent="0.15">
      <c r="P589" s="78"/>
      <c r="Q589" s="78"/>
    </row>
    <row r="590" spans="16:17" ht="15.75" customHeight="1" x14ac:dyDescent="0.15">
      <c r="P590" s="78"/>
      <c r="Q590" s="78"/>
    </row>
    <row r="591" spans="16:17" ht="15.75" customHeight="1" x14ac:dyDescent="0.15">
      <c r="P591" s="78"/>
      <c r="Q591" s="78"/>
    </row>
    <row r="592" spans="16:17" ht="15.75" customHeight="1" x14ac:dyDescent="0.15">
      <c r="P592" s="78"/>
      <c r="Q592" s="78"/>
    </row>
    <row r="593" spans="16:17" ht="15.75" customHeight="1" x14ac:dyDescent="0.15">
      <c r="P593" s="78"/>
      <c r="Q593" s="78"/>
    </row>
    <row r="594" spans="16:17" ht="15.75" customHeight="1" x14ac:dyDescent="0.15">
      <c r="P594" s="78"/>
      <c r="Q594" s="78"/>
    </row>
    <row r="595" spans="16:17" ht="15.75" customHeight="1" x14ac:dyDescent="0.15">
      <c r="P595" s="78"/>
      <c r="Q595" s="78"/>
    </row>
    <row r="596" spans="16:17" ht="15.75" customHeight="1" x14ac:dyDescent="0.15">
      <c r="P596" s="78"/>
      <c r="Q596" s="78"/>
    </row>
    <row r="597" spans="16:17" ht="15.75" customHeight="1" x14ac:dyDescent="0.15">
      <c r="P597" s="78"/>
      <c r="Q597" s="78"/>
    </row>
    <row r="598" spans="16:17" ht="15.75" customHeight="1" x14ac:dyDescent="0.15">
      <c r="P598" s="78"/>
      <c r="Q598" s="78"/>
    </row>
    <row r="599" spans="16:17" ht="15.75" customHeight="1" x14ac:dyDescent="0.15">
      <c r="P599" s="78"/>
      <c r="Q599" s="78"/>
    </row>
    <row r="600" spans="16:17" ht="15.75" customHeight="1" x14ac:dyDescent="0.15">
      <c r="P600" s="78"/>
      <c r="Q600" s="78"/>
    </row>
    <row r="601" spans="16:17" ht="15.75" customHeight="1" x14ac:dyDescent="0.15">
      <c r="P601" s="78"/>
      <c r="Q601" s="78"/>
    </row>
    <row r="602" spans="16:17" ht="15.75" customHeight="1" x14ac:dyDescent="0.15">
      <c r="P602" s="78"/>
      <c r="Q602" s="78"/>
    </row>
    <row r="603" spans="16:17" ht="15.75" customHeight="1" x14ac:dyDescent="0.15">
      <c r="P603" s="78"/>
      <c r="Q603" s="78"/>
    </row>
    <row r="604" spans="16:17" ht="15.75" customHeight="1" x14ac:dyDescent="0.15">
      <c r="P604" s="78"/>
      <c r="Q604" s="78"/>
    </row>
    <row r="605" spans="16:17" ht="15.75" customHeight="1" x14ac:dyDescent="0.15">
      <c r="P605" s="78"/>
      <c r="Q605" s="78"/>
    </row>
    <row r="606" spans="16:17" ht="15.75" customHeight="1" x14ac:dyDescent="0.15">
      <c r="P606" s="78"/>
      <c r="Q606" s="78"/>
    </row>
    <row r="607" spans="16:17" ht="15.75" customHeight="1" x14ac:dyDescent="0.15">
      <c r="P607" s="78"/>
      <c r="Q607" s="78"/>
    </row>
    <row r="608" spans="16:17" ht="15.75" customHeight="1" x14ac:dyDescent="0.15">
      <c r="P608" s="78"/>
      <c r="Q608" s="78"/>
    </row>
    <row r="609" spans="16:17" ht="15.75" customHeight="1" x14ac:dyDescent="0.15">
      <c r="P609" s="78"/>
      <c r="Q609" s="78"/>
    </row>
    <row r="610" spans="16:17" ht="15.75" customHeight="1" x14ac:dyDescent="0.15">
      <c r="P610" s="78"/>
      <c r="Q610" s="78"/>
    </row>
    <row r="611" spans="16:17" ht="15.75" customHeight="1" x14ac:dyDescent="0.15">
      <c r="P611" s="78"/>
      <c r="Q611" s="78"/>
    </row>
    <row r="612" spans="16:17" ht="15.75" customHeight="1" x14ac:dyDescent="0.15">
      <c r="P612" s="78"/>
      <c r="Q612" s="78"/>
    </row>
    <row r="613" spans="16:17" ht="15.75" customHeight="1" x14ac:dyDescent="0.15">
      <c r="P613" s="78"/>
      <c r="Q613" s="78"/>
    </row>
    <row r="614" spans="16:17" ht="15.75" customHeight="1" x14ac:dyDescent="0.15">
      <c r="P614" s="78"/>
      <c r="Q614" s="78"/>
    </row>
    <row r="615" spans="16:17" ht="15.75" customHeight="1" x14ac:dyDescent="0.15">
      <c r="P615" s="78"/>
      <c r="Q615" s="78"/>
    </row>
    <row r="616" spans="16:17" ht="15.75" customHeight="1" x14ac:dyDescent="0.15">
      <c r="P616" s="78"/>
      <c r="Q616" s="78"/>
    </row>
    <row r="617" spans="16:17" ht="15.75" customHeight="1" x14ac:dyDescent="0.15">
      <c r="P617" s="78"/>
      <c r="Q617" s="78"/>
    </row>
    <row r="618" spans="16:17" ht="15.75" customHeight="1" x14ac:dyDescent="0.15">
      <c r="P618" s="78"/>
      <c r="Q618" s="78"/>
    </row>
    <row r="619" spans="16:17" ht="15.75" customHeight="1" x14ac:dyDescent="0.15">
      <c r="P619" s="78"/>
      <c r="Q619" s="78"/>
    </row>
    <row r="620" spans="16:17" ht="15.75" customHeight="1" x14ac:dyDescent="0.15">
      <c r="P620" s="78"/>
      <c r="Q620" s="78"/>
    </row>
    <row r="621" spans="16:17" ht="15.75" customHeight="1" x14ac:dyDescent="0.15">
      <c r="P621" s="78"/>
      <c r="Q621" s="78"/>
    </row>
    <row r="622" spans="16:17" ht="15.75" customHeight="1" x14ac:dyDescent="0.15">
      <c r="P622" s="78"/>
      <c r="Q622" s="78"/>
    </row>
    <row r="623" spans="16:17" ht="15.75" customHeight="1" x14ac:dyDescent="0.15">
      <c r="P623" s="78"/>
      <c r="Q623" s="78"/>
    </row>
    <row r="624" spans="16:17" ht="15.75" customHeight="1" x14ac:dyDescent="0.15">
      <c r="P624" s="78"/>
      <c r="Q624" s="78"/>
    </row>
    <row r="625" spans="16:17" ht="15.75" customHeight="1" x14ac:dyDescent="0.15">
      <c r="P625" s="78"/>
      <c r="Q625" s="78"/>
    </row>
    <row r="626" spans="16:17" ht="15.75" customHeight="1" x14ac:dyDescent="0.15">
      <c r="P626" s="78"/>
      <c r="Q626" s="78"/>
    </row>
    <row r="627" spans="16:17" ht="15.75" customHeight="1" x14ac:dyDescent="0.15">
      <c r="P627" s="78"/>
      <c r="Q627" s="78"/>
    </row>
    <row r="628" spans="16:17" ht="15.75" customHeight="1" x14ac:dyDescent="0.15">
      <c r="P628" s="78"/>
      <c r="Q628" s="78"/>
    </row>
    <row r="629" spans="16:17" ht="15.75" customHeight="1" x14ac:dyDescent="0.15">
      <c r="P629" s="78"/>
      <c r="Q629" s="78"/>
    </row>
    <row r="630" spans="16:17" ht="15.75" customHeight="1" x14ac:dyDescent="0.15">
      <c r="P630" s="78"/>
      <c r="Q630" s="78"/>
    </row>
    <row r="631" spans="16:17" ht="15.75" customHeight="1" x14ac:dyDescent="0.15">
      <c r="P631" s="78"/>
      <c r="Q631" s="78"/>
    </row>
    <row r="632" spans="16:17" ht="15.75" customHeight="1" x14ac:dyDescent="0.15">
      <c r="P632" s="78"/>
      <c r="Q632" s="78"/>
    </row>
    <row r="633" spans="16:17" ht="15.75" customHeight="1" x14ac:dyDescent="0.15">
      <c r="P633" s="78"/>
      <c r="Q633" s="78"/>
    </row>
    <row r="634" spans="16:17" ht="15.75" customHeight="1" x14ac:dyDescent="0.15">
      <c r="P634" s="78"/>
      <c r="Q634" s="78"/>
    </row>
    <row r="635" spans="16:17" ht="15.75" customHeight="1" x14ac:dyDescent="0.15">
      <c r="P635" s="78"/>
      <c r="Q635" s="78"/>
    </row>
    <row r="636" spans="16:17" ht="15.75" customHeight="1" x14ac:dyDescent="0.15">
      <c r="P636" s="78"/>
      <c r="Q636" s="78"/>
    </row>
    <row r="637" spans="16:17" ht="15.75" customHeight="1" x14ac:dyDescent="0.15">
      <c r="P637" s="78"/>
      <c r="Q637" s="78"/>
    </row>
    <row r="638" spans="16:17" ht="15.75" customHeight="1" x14ac:dyDescent="0.15">
      <c r="P638" s="78"/>
      <c r="Q638" s="78"/>
    </row>
    <row r="639" spans="16:17" ht="15.75" customHeight="1" x14ac:dyDescent="0.15">
      <c r="P639" s="78"/>
      <c r="Q639" s="78"/>
    </row>
    <row r="640" spans="16:17" ht="15.75" customHeight="1" x14ac:dyDescent="0.15">
      <c r="P640" s="78"/>
      <c r="Q640" s="78"/>
    </row>
    <row r="641" spans="16:17" ht="15.75" customHeight="1" x14ac:dyDescent="0.15">
      <c r="P641" s="78"/>
      <c r="Q641" s="78"/>
    </row>
    <row r="642" spans="16:17" ht="15.75" customHeight="1" x14ac:dyDescent="0.15">
      <c r="P642" s="78"/>
      <c r="Q642" s="78"/>
    </row>
    <row r="643" spans="16:17" ht="15.75" customHeight="1" x14ac:dyDescent="0.15">
      <c r="P643" s="78"/>
      <c r="Q643" s="78"/>
    </row>
    <row r="644" spans="16:17" ht="15.75" customHeight="1" x14ac:dyDescent="0.15">
      <c r="P644" s="78"/>
      <c r="Q644" s="78"/>
    </row>
    <row r="645" spans="16:17" ht="15.75" customHeight="1" x14ac:dyDescent="0.15">
      <c r="P645" s="78"/>
      <c r="Q645" s="78"/>
    </row>
    <row r="646" spans="16:17" ht="15.75" customHeight="1" x14ac:dyDescent="0.15">
      <c r="P646" s="78"/>
      <c r="Q646" s="78"/>
    </row>
    <row r="647" spans="16:17" ht="15.75" customHeight="1" x14ac:dyDescent="0.15">
      <c r="P647" s="78"/>
      <c r="Q647" s="78"/>
    </row>
    <row r="648" spans="16:17" ht="15.75" customHeight="1" x14ac:dyDescent="0.15">
      <c r="P648" s="78"/>
      <c r="Q648" s="78"/>
    </row>
    <row r="649" spans="16:17" ht="15.75" customHeight="1" x14ac:dyDescent="0.15">
      <c r="P649" s="78"/>
      <c r="Q649" s="78"/>
    </row>
    <row r="650" spans="16:17" ht="15.75" customHeight="1" x14ac:dyDescent="0.15">
      <c r="P650" s="78"/>
      <c r="Q650" s="78"/>
    </row>
    <row r="651" spans="16:17" ht="15.75" customHeight="1" x14ac:dyDescent="0.15">
      <c r="P651" s="78"/>
      <c r="Q651" s="78"/>
    </row>
    <row r="652" spans="16:17" ht="15.75" customHeight="1" x14ac:dyDescent="0.15">
      <c r="P652" s="78"/>
      <c r="Q652" s="78"/>
    </row>
    <row r="653" spans="16:17" ht="15.75" customHeight="1" x14ac:dyDescent="0.15">
      <c r="P653" s="78"/>
      <c r="Q653" s="78"/>
    </row>
    <row r="654" spans="16:17" ht="15.75" customHeight="1" x14ac:dyDescent="0.15">
      <c r="P654" s="78"/>
      <c r="Q654" s="78"/>
    </row>
    <row r="655" spans="16:17" ht="15.75" customHeight="1" x14ac:dyDescent="0.15">
      <c r="P655" s="78"/>
      <c r="Q655" s="78"/>
    </row>
    <row r="656" spans="16:17" ht="15.75" customHeight="1" x14ac:dyDescent="0.15">
      <c r="P656" s="78"/>
      <c r="Q656" s="78"/>
    </row>
    <row r="657" spans="16:17" ht="15.75" customHeight="1" x14ac:dyDescent="0.15">
      <c r="P657" s="78"/>
      <c r="Q657" s="78"/>
    </row>
    <row r="658" spans="16:17" ht="15.75" customHeight="1" x14ac:dyDescent="0.15">
      <c r="P658" s="78"/>
      <c r="Q658" s="78"/>
    </row>
    <row r="659" spans="16:17" ht="15.75" customHeight="1" x14ac:dyDescent="0.15">
      <c r="P659" s="78"/>
      <c r="Q659" s="78"/>
    </row>
    <row r="660" spans="16:17" ht="15.75" customHeight="1" x14ac:dyDescent="0.15">
      <c r="P660" s="78"/>
      <c r="Q660" s="78"/>
    </row>
    <row r="661" spans="16:17" ht="15.75" customHeight="1" x14ac:dyDescent="0.15">
      <c r="P661" s="78"/>
      <c r="Q661" s="78"/>
    </row>
    <row r="662" spans="16:17" ht="15.75" customHeight="1" x14ac:dyDescent="0.15">
      <c r="P662" s="78"/>
      <c r="Q662" s="78"/>
    </row>
    <row r="663" spans="16:17" ht="15.75" customHeight="1" x14ac:dyDescent="0.15">
      <c r="P663" s="78"/>
      <c r="Q663" s="78"/>
    </row>
    <row r="664" spans="16:17" ht="15.75" customHeight="1" x14ac:dyDescent="0.15">
      <c r="P664" s="78"/>
      <c r="Q664" s="78"/>
    </row>
    <row r="665" spans="16:17" ht="15.75" customHeight="1" x14ac:dyDescent="0.15">
      <c r="P665" s="78"/>
      <c r="Q665" s="78"/>
    </row>
    <row r="666" spans="16:17" ht="15.75" customHeight="1" x14ac:dyDescent="0.15">
      <c r="P666" s="78"/>
      <c r="Q666" s="78"/>
    </row>
    <row r="667" spans="16:17" ht="15.75" customHeight="1" x14ac:dyDescent="0.15">
      <c r="P667" s="78"/>
      <c r="Q667" s="78"/>
    </row>
    <row r="668" spans="16:17" ht="15.75" customHeight="1" x14ac:dyDescent="0.15">
      <c r="P668" s="78"/>
      <c r="Q668" s="78"/>
    </row>
    <row r="669" spans="16:17" ht="15.75" customHeight="1" x14ac:dyDescent="0.15">
      <c r="P669" s="78"/>
      <c r="Q669" s="78"/>
    </row>
    <row r="670" spans="16:17" ht="15.75" customHeight="1" x14ac:dyDescent="0.15">
      <c r="P670" s="78"/>
      <c r="Q670" s="78"/>
    </row>
    <row r="671" spans="16:17" ht="15.75" customHeight="1" x14ac:dyDescent="0.15">
      <c r="P671" s="78"/>
      <c r="Q671" s="78"/>
    </row>
    <row r="672" spans="16:17" ht="15.75" customHeight="1" x14ac:dyDescent="0.15">
      <c r="P672" s="78"/>
      <c r="Q672" s="78"/>
    </row>
    <row r="673" spans="16:17" ht="15.75" customHeight="1" x14ac:dyDescent="0.15">
      <c r="P673" s="78"/>
      <c r="Q673" s="78"/>
    </row>
    <row r="674" spans="16:17" ht="15.75" customHeight="1" x14ac:dyDescent="0.15">
      <c r="P674" s="78"/>
      <c r="Q674" s="78"/>
    </row>
    <row r="675" spans="16:17" ht="15.75" customHeight="1" x14ac:dyDescent="0.15">
      <c r="P675" s="78"/>
      <c r="Q675" s="78"/>
    </row>
    <row r="676" spans="16:17" ht="15.75" customHeight="1" x14ac:dyDescent="0.15">
      <c r="P676" s="78"/>
      <c r="Q676" s="78"/>
    </row>
    <row r="677" spans="16:17" ht="15.75" customHeight="1" x14ac:dyDescent="0.15">
      <c r="P677" s="78"/>
      <c r="Q677" s="78"/>
    </row>
    <row r="678" spans="16:17" ht="15.75" customHeight="1" x14ac:dyDescent="0.15">
      <c r="P678" s="78"/>
      <c r="Q678" s="78"/>
    </row>
    <row r="679" spans="16:17" ht="15.75" customHeight="1" x14ac:dyDescent="0.15">
      <c r="P679" s="78"/>
      <c r="Q679" s="78"/>
    </row>
    <row r="680" spans="16:17" ht="15.75" customHeight="1" x14ac:dyDescent="0.15">
      <c r="P680" s="78"/>
      <c r="Q680" s="78"/>
    </row>
    <row r="681" spans="16:17" ht="15.75" customHeight="1" x14ac:dyDescent="0.15">
      <c r="P681" s="78"/>
      <c r="Q681" s="78"/>
    </row>
    <row r="682" spans="16:17" ht="15.75" customHeight="1" x14ac:dyDescent="0.15">
      <c r="P682" s="78"/>
      <c r="Q682" s="78"/>
    </row>
    <row r="683" spans="16:17" ht="15.75" customHeight="1" x14ac:dyDescent="0.15">
      <c r="P683" s="78"/>
      <c r="Q683" s="78"/>
    </row>
    <row r="684" spans="16:17" ht="15.75" customHeight="1" x14ac:dyDescent="0.15">
      <c r="P684" s="78"/>
      <c r="Q684" s="78"/>
    </row>
    <row r="685" spans="16:17" ht="15.75" customHeight="1" x14ac:dyDescent="0.15">
      <c r="P685" s="78"/>
      <c r="Q685" s="78"/>
    </row>
    <row r="686" spans="16:17" ht="15.75" customHeight="1" x14ac:dyDescent="0.15">
      <c r="P686" s="78"/>
      <c r="Q686" s="78"/>
    </row>
    <row r="687" spans="16:17" ht="15.75" customHeight="1" x14ac:dyDescent="0.15">
      <c r="P687" s="78"/>
      <c r="Q687" s="78"/>
    </row>
    <row r="688" spans="16:17" ht="15.75" customHeight="1" x14ac:dyDescent="0.15">
      <c r="P688" s="78"/>
      <c r="Q688" s="78"/>
    </row>
    <row r="689" spans="16:17" ht="15.75" customHeight="1" x14ac:dyDescent="0.15">
      <c r="P689" s="78"/>
      <c r="Q689" s="78"/>
    </row>
    <row r="690" spans="16:17" ht="15.75" customHeight="1" x14ac:dyDescent="0.15">
      <c r="P690" s="78"/>
      <c r="Q690" s="78"/>
    </row>
    <row r="691" spans="16:17" ht="15.75" customHeight="1" x14ac:dyDescent="0.15">
      <c r="P691" s="78"/>
      <c r="Q691" s="78"/>
    </row>
    <row r="692" spans="16:17" ht="15.75" customHeight="1" x14ac:dyDescent="0.15">
      <c r="P692" s="78"/>
      <c r="Q692" s="78"/>
    </row>
    <row r="693" spans="16:17" ht="15.75" customHeight="1" x14ac:dyDescent="0.15">
      <c r="P693" s="78"/>
      <c r="Q693" s="78"/>
    </row>
    <row r="694" spans="16:17" ht="15.75" customHeight="1" x14ac:dyDescent="0.15">
      <c r="P694" s="78"/>
      <c r="Q694" s="78"/>
    </row>
    <row r="695" spans="16:17" ht="15.75" customHeight="1" x14ac:dyDescent="0.15">
      <c r="P695" s="78"/>
      <c r="Q695" s="78"/>
    </row>
    <row r="696" spans="16:17" ht="15.75" customHeight="1" x14ac:dyDescent="0.15">
      <c r="P696" s="78"/>
      <c r="Q696" s="78"/>
    </row>
    <row r="697" spans="16:17" ht="15.75" customHeight="1" x14ac:dyDescent="0.15">
      <c r="P697" s="78"/>
      <c r="Q697" s="78"/>
    </row>
    <row r="698" spans="16:17" ht="15.75" customHeight="1" x14ac:dyDescent="0.15">
      <c r="P698" s="78"/>
      <c r="Q698" s="78"/>
    </row>
    <row r="699" spans="16:17" ht="15.75" customHeight="1" x14ac:dyDescent="0.15">
      <c r="P699" s="78"/>
      <c r="Q699" s="78"/>
    </row>
    <row r="700" spans="16:17" ht="15.75" customHeight="1" x14ac:dyDescent="0.15">
      <c r="P700" s="78"/>
      <c r="Q700" s="78"/>
    </row>
    <row r="701" spans="16:17" ht="15.75" customHeight="1" x14ac:dyDescent="0.15">
      <c r="P701" s="78"/>
      <c r="Q701" s="78"/>
    </row>
    <row r="702" spans="16:17" ht="15.75" customHeight="1" x14ac:dyDescent="0.15">
      <c r="P702" s="78"/>
      <c r="Q702" s="78"/>
    </row>
    <row r="703" spans="16:17" ht="15.75" customHeight="1" x14ac:dyDescent="0.15">
      <c r="P703" s="78"/>
      <c r="Q703" s="78"/>
    </row>
    <row r="704" spans="16:17" ht="15.75" customHeight="1" x14ac:dyDescent="0.15">
      <c r="P704" s="78"/>
      <c r="Q704" s="78"/>
    </row>
    <row r="705" spans="16:17" ht="15.75" customHeight="1" x14ac:dyDescent="0.15">
      <c r="P705" s="78"/>
      <c r="Q705" s="78"/>
    </row>
    <row r="706" spans="16:17" ht="15.75" customHeight="1" x14ac:dyDescent="0.15">
      <c r="P706" s="78"/>
      <c r="Q706" s="78"/>
    </row>
    <row r="707" spans="16:17" ht="15.75" customHeight="1" x14ac:dyDescent="0.15">
      <c r="P707" s="78"/>
      <c r="Q707" s="78"/>
    </row>
    <row r="708" spans="16:17" ht="15.75" customHeight="1" x14ac:dyDescent="0.15">
      <c r="P708" s="78"/>
      <c r="Q708" s="78"/>
    </row>
    <row r="709" spans="16:17" ht="15.75" customHeight="1" x14ac:dyDescent="0.15">
      <c r="P709" s="78"/>
      <c r="Q709" s="78"/>
    </row>
    <row r="710" spans="16:17" ht="15.75" customHeight="1" x14ac:dyDescent="0.15">
      <c r="P710" s="78"/>
      <c r="Q710" s="78"/>
    </row>
    <row r="711" spans="16:17" ht="15.75" customHeight="1" x14ac:dyDescent="0.15">
      <c r="P711" s="78"/>
      <c r="Q711" s="78"/>
    </row>
    <row r="712" spans="16:17" ht="15.75" customHeight="1" x14ac:dyDescent="0.15">
      <c r="P712" s="78"/>
      <c r="Q712" s="78"/>
    </row>
    <row r="713" spans="16:17" ht="15.75" customHeight="1" x14ac:dyDescent="0.15">
      <c r="P713" s="78"/>
      <c r="Q713" s="78"/>
    </row>
    <row r="714" spans="16:17" ht="15.75" customHeight="1" x14ac:dyDescent="0.15">
      <c r="P714" s="78"/>
      <c r="Q714" s="78"/>
    </row>
    <row r="715" spans="16:17" ht="15.75" customHeight="1" x14ac:dyDescent="0.15">
      <c r="P715" s="78"/>
      <c r="Q715" s="78"/>
    </row>
    <row r="716" spans="16:17" ht="15.75" customHeight="1" x14ac:dyDescent="0.15">
      <c r="P716" s="78"/>
      <c r="Q716" s="78"/>
    </row>
    <row r="717" spans="16:17" ht="15.75" customHeight="1" x14ac:dyDescent="0.15">
      <c r="P717" s="78"/>
      <c r="Q717" s="78"/>
    </row>
    <row r="718" spans="16:17" ht="15.75" customHeight="1" x14ac:dyDescent="0.15">
      <c r="P718" s="78"/>
      <c r="Q718" s="78"/>
    </row>
    <row r="719" spans="16:17" ht="15.75" customHeight="1" x14ac:dyDescent="0.15">
      <c r="P719" s="78"/>
      <c r="Q719" s="78"/>
    </row>
    <row r="720" spans="16:17" ht="15.75" customHeight="1" x14ac:dyDescent="0.15">
      <c r="P720" s="78"/>
      <c r="Q720" s="78"/>
    </row>
    <row r="721" spans="16:17" ht="15.75" customHeight="1" x14ac:dyDescent="0.15">
      <c r="P721" s="78"/>
      <c r="Q721" s="78"/>
    </row>
    <row r="722" spans="16:17" ht="15.75" customHeight="1" x14ac:dyDescent="0.15">
      <c r="P722" s="78"/>
      <c r="Q722" s="78"/>
    </row>
    <row r="723" spans="16:17" ht="15.75" customHeight="1" x14ac:dyDescent="0.15">
      <c r="P723" s="78"/>
      <c r="Q723" s="78"/>
    </row>
    <row r="724" spans="16:17" ht="15.75" customHeight="1" x14ac:dyDescent="0.15">
      <c r="P724" s="78"/>
      <c r="Q724" s="78"/>
    </row>
    <row r="725" spans="16:17" ht="15.75" customHeight="1" x14ac:dyDescent="0.15">
      <c r="P725" s="78"/>
      <c r="Q725" s="78"/>
    </row>
    <row r="726" spans="16:17" ht="15.75" customHeight="1" x14ac:dyDescent="0.15">
      <c r="P726" s="78"/>
      <c r="Q726" s="78"/>
    </row>
    <row r="727" spans="16:17" ht="15.75" customHeight="1" x14ac:dyDescent="0.15">
      <c r="P727" s="78"/>
      <c r="Q727" s="78"/>
    </row>
    <row r="728" spans="16:17" ht="15.75" customHeight="1" x14ac:dyDescent="0.15">
      <c r="P728" s="78"/>
      <c r="Q728" s="78"/>
    </row>
    <row r="729" spans="16:17" ht="15.75" customHeight="1" x14ac:dyDescent="0.15">
      <c r="P729" s="78"/>
      <c r="Q729" s="78"/>
    </row>
    <row r="730" spans="16:17" ht="15.75" customHeight="1" x14ac:dyDescent="0.15">
      <c r="P730" s="78"/>
      <c r="Q730" s="78"/>
    </row>
    <row r="731" spans="16:17" ht="15.75" customHeight="1" x14ac:dyDescent="0.15">
      <c r="P731" s="78"/>
      <c r="Q731" s="78"/>
    </row>
    <row r="732" spans="16:17" ht="15.75" customHeight="1" x14ac:dyDescent="0.15">
      <c r="P732" s="78"/>
      <c r="Q732" s="78"/>
    </row>
    <row r="733" spans="16:17" ht="15.75" customHeight="1" x14ac:dyDescent="0.15">
      <c r="P733" s="78"/>
      <c r="Q733" s="78"/>
    </row>
    <row r="734" spans="16:17" ht="15.75" customHeight="1" x14ac:dyDescent="0.15">
      <c r="P734" s="78"/>
      <c r="Q734" s="78"/>
    </row>
    <row r="735" spans="16:17" ht="15.75" customHeight="1" x14ac:dyDescent="0.15">
      <c r="P735" s="78"/>
      <c r="Q735" s="78"/>
    </row>
    <row r="736" spans="16:17" ht="15.75" customHeight="1" x14ac:dyDescent="0.15">
      <c r="P736" s="78"/>
      <c r="Q736" s="78"/>
    </row>
    <row r="737" spans="16:17" ht="15.75" customHeight="1" x14ac:dyDescent="0.15">
      <c r="P737" s="78"/>
      <c r="Q737" s="78"/>
    </row>
    <row r="738" spans="16:17" ht="15.75" customHeight="1" x14ac:dyDescent="0.15">
      <c r="P738" s="78"/>
      <c r="Q738" s="78"/>
    </row>
    <row r="739" spans="16:17" ht="15.75" customHeight="1" x14ac:dyDescent="0.15">
      <c r="P739" s="78"/>
      <c r="Q739" s="78"/>
    </row>
    <row r="740" spans="16:17" ht="15.75" customHeight="1" x14ac:dyDescent="0.15">
      <c r="P740" s="78"/>
      <c r="Q740" s="78"/>
    </row>
    <row r="741" spans="16:17" ht="15.75" customHeight="1" x14ac:dyDescent="0.15">
      <c r="P741" s="78"/>
      <c r="Q741" s="78"/>
    </row>
    <row r="742" spans="16:17" ht="15.75" customHeight="1" x14ac:dyDescent="0.15">
      <c r="P742" s="78"/>
      <c r="Q742" s="78"/>
    </row>
    <row r="743" spans="16:17" ht="15.75" customHeight="1" x14ac:dyDescent="0.15">
      <c r="P743" s="78"/>
      <c r="Q743" s="78"/>
    </row>
    <row r="744" spans="16:17" ht="15.75" customHeight="1" x14ac:dyDescent="0.15">
      <c r="P744" s="78"/>
      <c r="Q744" s="78"/>
    </row>
    <row r="745" spans="16:17" ht="15.75" customHeight="1" x14ac:dyDescent="0.15">
      <c r="P745" s="78"/>
      <c r="Q745" s="78"/>
    </row>
    <row r="746" spans="16:17" ht="15.75" customHeight="1" x14ac:dyDescent="0.15">
      <c r="P746" s="78"/>
      <c r="Q746" s="78"/>
    </row>
    <row r="747" spans="16:17" ht="15.75" customHeight="1" x14ac:dyDescent="0.15">
      <c r="P747" s="78"/>
      <c r="Q747" s="78"/>
    </row>
    <row r="748" spans="16:17" ht="15.75" customHeight="1" x14ac:dyDescent="0.15">
      <c r="P748" s="78"/>
      <c r="Q748" s="78"/>
    </row>
    <row r="749" spans="16:17" ht="15.75" customHeight="1" x14ac:dyDescent="0.15">
      <c r="P749" s="78"/>
      <c r="Q749" s="78"/>
    </row>
    <row r="750" spans="16:17" ht="15.75" customHeight="1" x14ac:dyDescent="0.15">
      <c r="P750" s="78"/>
      <c r="Q750" s="78"/>
    </row>
    <row r="751" spans="16:17" ht="15.75" customHeight="1" x14ac:dyDescent="0.15">
      <c r="P751" s="78"/>
      <c r="Q751" s="78"/>
    </row>
    <row r="752" spans="16:17" ht="15.75" customHeight="1" x14ac:dyDescent="0.15">
      <c r="P752" s="78"/>
      <c r="Q752" s="78"/>
    </row>
    <row r="753" spans="16:17" ht="15.75" customHeight="1" x14ac:dyDescent="0.15">
      <c r="P753" s="78"/>
      <c r="Q753" s="78"/>
    </row>
    <row r="754" spans="16:17" ht="15.75" customHeight="1" x14ac:dyDescent="0.15">
      <c r="P754" s="78"/>
      <c r="Q754" s="78"/>
    </row>
    <row r="755" spans="16:17" ht="15.75" customHeight="1" x14ac:dyDescent="0.15">
      <c r="P755" s="78"/>
      <c r="Q755" s="78"/>
    </row>
    <row r="756" spans="16:17" ht="15.75" customHeight="1" x14ac:dyDescent="0.15">
      <c r="P756" s="78"/>
      <c r="Q756" s="78"/>
    </row>
    <row r="757" spans="16:17" ht="15.75" customHeight="1" x14ac:dyDescent="0.15">
      <c r="P757" s="78"/>
      <c r="Q757" s="78"/>
    </row>
    <row r="758" spans="16:17" ht="15.75" customHeight="1" x14ac:dyDescent="0.15">
      <c r="P758" s="78"/>
      <c r="Q758" s="78"/>
    </row>
    <row r="759" spans="16:17" ht="15.75" customHeight="1" x14ac:dyDescent="0.15">
      <c r="P759" s="78"/>
      <c r="Q759" s="78"/>
    </row>
    <row r="760" spans="16:17" ht="15.75" customHeight="1" x14ac:dyDescent="0.15">
      <c r="P760" s="78"/>
      <c r="Q760" s="78"/>
    </row>
    <row r="761" spans="16:17" ht="15.75" customHeight="1" x14ac:dyDescent="0.15">
      <c r="P761" s="78"/>
      <c r="Q761" s="78"/>
    </row>
    <row r="762" spans="16:17" ht="15.75" customHeight="1" x14ac:dyDescent="0.15">
      <c r="P762" s="78"/>
      <c r="Q762" s="78"/>
    </row>
    <row r="763" spans="16:17" ht="15.75" customHeight="1" x14ac:dyDescent="0.15">
      <c r="P763" s="78"/>
      <c r="Q763" s="78"/>
    </row>
    <row r="764" spans="16:17" ht="15.75" customHeight="1" x14ac:dyDescent="0.15">
      <c r="P764" s="78"/>
      <c r="Q764" s="78"/>
    </row>
    <row r="765" spans="16:17" ht="15.75" customHeight="1" x14ac:dyDescent="0.15">
      <c r="P765" s="78"/>
      <c r="Q765" s="78"/>
    </row>
    <row r="766" spans="16:17" ht="15.75" customHeight="1" x14ac:dyDescent="0.15">
      <c r="P766" s="78"/>
      <c r="Q766" s="78"/>
    </row>
    <row r="767" spans="16:17" ht="15.75" customHeight="1" x14ac:dyDescent="0.15">
      <c r="P767" s="78"/>
      <c r="Q767" s="78"/>
    </row>
    <row r="768" spans="16:17" ht="15.75" customHeight="1" x14ac:dyDescent="0.15">
      <c r="P768" s="78"/>
      <c r="Q768" s="78"/>
    </row>
    <row r="769" spans="16:17" ht="15.75" customHeight="1" x14ac:dyDescent="0.15">
      <c r="P769" s="78"/>
      <c r="Q769" s="78"/>
    </row>
    <row r="770" spans="16:17" ht="15.75" customHeight="1" x14ac:dyDescent="0.15">
      <c r="P770" s="78"/>
      <c r="Q770" s="78"/>
    </row>
    <row r="771" spans="16:17" ht="15.75" customHeight="1" x14ac:dyDescent="0.15">
      <c r="P771" s="78"/>
      <c r="Q771" s="78"/>
    </row>
    <row r="772" spans="16:17" ht="15.75" customHeight="1" x14ac:dyDescent="0.15">
      <c r="P772" s="78"/>
      <c r="Q772" s="78"/>
    </row>
    <row r="773" spans="16:17" ht="15.75" customHeight="1" x14ac:dyDescent="0.15">
      <c r="P773" s="78"/>
      <c r="Q773" s="78"/>
    </row>
    <row r="774" spans="16:17" ht="15.75" customHeight="1" x14ac:dyDescent="0.15">
      <c r="P774" s="78"/>
      <c r="Q774" s="78"/>
    </row>
    <row r="775" spans="16:17" ht="15.75" customHeight="1" x14ac:dyDescent="0.15">
      <c r="P775" s="78"/>
      <c r="Q775" s="78"/>
    </row>
    <row r="776" spans="16:17" ht="15.75" customHeight="1" x14ac:dyDescent="0.15">
      <c r="P776" s="78"/>
      <c r="Q776" s="78"/>
    </row>
    <row r="777" spans="16:17" ht="15.75" customHeight="1" x14ac:dyDescent="0.15">
      <c r="P777" s="78"/>
      <c r="Q777" s="78"/>
    </row>
    <row r="778" spans="16:17" ht="15.75" customHeight="1" x14ac:dyDescent="0.15">
      <c r="P778" s="78"/>
      <c r="Q778" s="78"/>
    </row>
    <row r="779" spans="16:17" ht="15.75" customHeight="1" x14ac:dyDescent="0.15">
      <c r="P779" s="78"/>
      <c r="Q779" s="78"/>
    </row>
    <row r="780" spans="16:17" ht="15.75" customHeight="1" x14ac:dyDescent="0.15">
      <c r="P780" s="78"/>
      <c r="Q780" s="78"/>
    </row>
    <row r="781" spans="16:17" ht="15.75" customHeight="1" x14ac:dyDescent="0.15">
      <c r="P781" s="78"/>
      <c r="Q781" s="78"/>
    </row>
    <row r="782" spans="16:17" ht="15.75" customHeight="1" x14ac:dyDescent="0.15">
      <c r="P782" s="78"/>
      <c r="Q782" s="78"/>
    </row>
    <row r="783" spans="16:17" ht="15.75" customHeight="1" x14ac:dyDescent="0.15">
      <c r="P783" s="78"/>
      <c r="Q783" s="78"/>
    </row>
    <row r="784" spans="16:17" ht="15.75" customHeight="1" x14ac:dyDescent="0.15">
      <c r="P784" s="78"/>
      <c r="Q784" s="78"/>
    </row>
    <row r="785" spans="16:17" ht="15.75" customHeight="1" x14ac:dyDescent="0.15">
      <c r="P785" s="78"/>
      <c r="Q785" s="78"/>
    </row>
    <row r="786" spans="16:17" ht="15.75" customHeight="1" x14ac:dyDescent="0.15">
      <c r="P786" s="78"/>
      <c r="Q786" s="78"/>
    </row>
    <row r="787" spans="16:17" ht="15.75" customHeight="1" x14ac:dyDescent="0.15">
      <c r="P787" s="78"/>
      <c r="Q787" s="78"/>
    </row>
    <row r="788" spans="16:17" ht="15.75" customHeight="1" x14ac:dyDescent="0.15">
      <c r="P788" s="78"/>
      <c r="Q788" s="78"/>
    </row>
    <row r="789" spans="16:17" ht="15.75" customHeight="1" x14ac:dyDescent="0.15">
      <c r="P789" s="78"/>
      <c r="Q789" s="78"/>
    </row>
    <row r="790" spans="16:17" ht="15.75" customHeight="1" x14ac:dyDescent="0.15">
      <c r="P790" s="78"/>
      <c r="Q790" s="78"/>
    </row>
    <row r="791" spans="16:17" ht="15.75" customHeight="1" x14ac:dyDescent="0.15">
      <c r="P791" s="78"/>
      <c r="Q791" s="78"/>
    </row>
    <row r="792" spans="16:17" ht="15.75" customHeight="1" x14ac:dyDescent="0.15">
      <c r="P792" s="78"/>
      <c r="Q792" s="78"/>
    </row>
    <row r="793" spans="16:17" ht="15.75" customHeight="1" x14ac:dyDescent="0.15">
      <c r="P793" s="78"/>
      <c r="Q793" s="78"/>
    </row>
    <row r="794" spans="16:17" ht="15.75" customHeight="1" x14ac:dyDescent="0.15">
      <c r="P794" s="78"/>
      <c r="Q794" s="78"/>
    </row>
    <row r="795" spans="16:17" ht="15.75" customHeight="1" x14ac:dyDescent="0.15">
      <c r="P795" s="78"/>
      <c r="Q795" s="78"/>
    </row>
    <row r="796" spans="16:17" ht="15.75" customHeight="1" x14ac:dyDescent="0.15">
      <c r="P796" s="78"/>
      <c r="Q796" s="78"/>
    </row>
    <row r="797" spans="16:17" ht="15.75" customHeight="1" x14ac:dyDescent="0.15">
      <c r="P797" s="78"/>
      <c r="Q797" s="78"/>
    </row>
    <row r="798" spans="16:17" ht="15.75" customHeight="1" x14ac:dyDescent="0.15">
      <c r="P798" s="78"/>
      <c r="Q798" s="78"/>
    </row>
    <row r="799" spans="16:17" ht="15.75" customHeight="1" x14ac:dyDescent="0.15">
      <c r="P799" s="78"/>
      <c r="Q799" s="78"/>
    </row>
    <row r="800" spans="16:17" ht="15.75" customHeight="1" x14ac:dyDescent="0.15">
      <c r="P800" s="78"/>
      <c r="Q800" s="78"/>
    </row>
    <row r="801" spans="16:17" ht="15.75" customHeight="1" x14ac:dyDescent="0.15">
      <c r="P801" s="78"/>
      <c r="Q801" s="78"/>
    </row>
    <row r="802" spans="16:17" ht="15.75" customHeight="1" x14ac:dyDescent="0.15">
      <c r="P802" s="78"/>
      <c r="Q802" s="78"/>
    </row>
    <row r="803" spans="16:17" ht="15.75" customHeight="1" x14ac:dyDescent="0.15">
      <c r="P803" s="78"/>
      <c r="Q803" s="78"/>
    </row>
    <row r="804" spans="16:17" ht="15.75" customHeight="1" x14ac:dyDescent="0.15">
      <c r="P804" s="78"/>
      <c r="Q804" s="78"/>
    </row>
    <row r="805" spans="16:17" ht="15.75" customHeight="1" x14ac:dyDescent="0.15">
      <c r="P805" s="78"/>
      <c r="Q805" s="78"/>
    </row>
    <row r="806" spans="16:17" ht="15.75" customHeight="1" x14ac:dyDescent="0.15">
      <c r="P806" s="78"/>
      <c r="Q806" s="78"/>
    </row>
    <row r="807" spans="16:17" ht="15.75" customHeight="1" x14ac:dyDescent="0.15">
      <c r="P807" s="78"/>
      <c r="Q807" s="78"/>
    </row>
    <row r="808" spans="16:17" ht="15.75" customHeight="1" x14ac:dyDescent="0.15">
      <c r="P808" s="78"/>
      <c r="Q808" s="78"/>
    </row>
    <row r="809" spans="16:17" ht="15.75" customHeight="1" x14ac:dyDescent="0.15">
      <c r="P809" s="78"/>
      <c r="Q809" s="78"/>
    </row>
    <row r="810" spans="16:17" ht="15.75" customHeight="1" x14ac:dyDescent="0.15">
      <c r="P810" s="78"/>
      <c r="Q810" s="78"/>
    </row>
    <row r="811" spans="16:17" ht="15.75" customHeight="1" x14ac:dyDescent="0.15">
      <c r="P811" s="78"/>
      <c r="Q811" s="78"/>
    </row>
    <row r="812" spans="16:17" ht="15.75" customHeight="1" x14ac:dyDescent="0.15">
      <c r="P812" s="78"/>
      <c r="Q812" s="78"/>
    </row>
    <row r="813" spans="16:17" ht="15.75" customHeight="1" x14ac:dyDescent="0.15">
      <c r="P813" s="78"/>
      <c r="Q813" s="78"/>
    </row>
    <row r="814" spans="16:17" ht="15.75" customHeight="1" x14ac:dyDescent="0.15">
      <c r="P814" s="78"/>
      <c r="Q814" s="78"/>
    </row>
    <row r="815" spans="16:17" ht="15.75" customHeight="1" x14ac:dyDescent="0.15">
      <c r="P815" s="78"/>
      <c r="Q815" s="78"/>
    </row>
    <row r="816" spans="16:17" ht="15.75" customHeight="1" x14ac:dyDescent="0.15">
      <c r="P816" s="78"/>
      <c r="Q816" s="78"/>
    </row>
    <row r="817" spans="16:17" ht="15.75" customHeight="1" x14ac:dyDescent="0.15">
      <c r="P817" s="78"/>
      <c r="Q817" s="78"/>
    </row>
    <row r="818" spans="16:17" ht="15.75" customHeight="1" x14ac:dyDescent="0.15">
      <c r="P818" s="78"/>
      <c r="Q818" s="78"/>
    </row>
    <row r="819" spans="16:17" ht="15.75" customHeight="1" x14ac:dyDescent="0.15">
      <c r="P819" s="78"/>
      <c r="Q819" s="78"/>
    </row>
    <row r="820" spans="16:17" ht="15.75" customHeight="1" x14ac:dyDescent="0.15">
      <c r="P820" s="78"/>
      <c r="Q820" s="78"/>
    </row>
    <row r="821" spans="16:17" ht="15.75" customHeight="1" x14ac:dyDescent="0.15">
      <c r="P821" s="78"/>
      <c r="Q821" s="78"/>
    </row>
    <row r="822" spans="16:17" ht="15.75" customHeight="1" x14ac:dyDescent="0.15">
      <c r="P822" s="78"/>
      <c r="Q822" s="78"/>
    </row>
    <row r="823" spans="16:17" ht="15.75" customHeight="1" x14ac:dyDescent="0.15">
      <c r="P823" s="78"/>
      <c r="Q823" s="78"/>
    </row>
    <row r="824" spans="16:17" ht="15.75" customHeight="1" x14ac:dyDescent="0.15">
      <c r="P824" s="78"/>
      <c r="Q824" s="78"/>
    </row>
    <row r="825" spans="16:17" ht="15.75" customHeight="1" x14ac:dyDescent="0.15">
      <c r="P825" s="78"/>
      <c r="Q825" s="78"/>
    </row>
    <row r="826" spans="16:17" ht="15.75" customHeight="1" x14ac:dyDescent="0.15">
      <c r="P826" s="78"/>
      <c r="Q826" s="78"/>
    </row>
    <row r="827" spans="16:17" ht="15.75" customHeight="1" x14ac:dyDescent="0.15">
      <c r="P827" s="78"/>
      <c r="Q827" s="78"/>
    </row>
    <row r="828" spans="16:17" ht="15.75" customHeight="1" x14ac:dyDescent="0.15">
      <c r="P828" s="78"/>
      <c r="Q828" s="78"/>
    </row>
    <row r="829" spans="16:17" ht="15.75" customHeight="1" x14ac:dyDescent="0.15">
      <c r="P829" s="78"/>
      <c r="Q829" s="78"/>
    </row>
    <row r="830" spans="16:17" ht="15.75" customHeight="1" x14ac:dyDescent="0.15">
      <c r="P830" s="78"/>
      <c r="Q830" s="78"/>
    </row>
    <row r="831" spans="16:17" ht="15.75" customHeight="1" x14ac:dyDescent="0.15">
      <c r="P831" s="78"/>
      <c r="Q831" s="78"/>
    </row>
    <row r="832" spans="16:17" ht="15.75" customHeight="1" x14ac:dyDescent="0.15">
      <c r="P832" s="78"/>
      <c r="Q832" s="78"/>
    </row>
    <row r="833" spans="16:17" ht="15.75" customHeight="1" x14ac:dyDescent="0.15">
      <c r="P833" s="78"/>
      <c r="Q833" s="78"/>
    </row>
    <row r="834" spans="16:17" ht="15.75" customHeight="1" x14ac:dyDescent="0.15">
      <c r="P834" s="78"/>
      <c r="Q834" s="78"/>
    </row>
    <row r="835" spans="16:17" ht="15.75" customHeight="1" x14ac:dyDescent="0.15">
      <c r="P835" s="78"/>
      <c r="Q835" s="78"/>
    </row>
    <row r="836" spans="16:17" ht="15.75" customHeight="1" x14ac:dyDescent="0.15">
      <c r="P836" s="78"/>
      <c r="Q836" s="78"/>
    </row>
    <row r="837" spans="16:17" ht="15.75" customHeight="1" x14ac:dyDescent="0.15">
      <c r="P837" s="78"/>
      <c r="Q837" s="78"/>
    </row>
    <row r="838" spans="16:17" ht="15.75" customHeight="1" x14ac:dyDescent="0.15">
      <c r="P838" s="78"/>
      <c r="Q838" s="78"/>
    </row>
    <row r="839" spans="16:17" ht="15.75" customHeight="1" x14ac:dyDescent="0.15">
      <c r="P839" s="78"/>
      <c r="Q839" s="78"/>
    </row>
    <row r="840" spans="16:17" ht="15.75" customHeight="1" x14ac:dyDescent="0.15">
      <c r="P840" s="78"/>
      <c r="Q840" s="78"/>
    </row>
    <row r="841" spans="16:17" ht="15.75" customHeight="1" x14ac:dyDescent="0.15">
      <c r="P841" s="78"/>
      <c r="Q841" s="78"/>
    </row>
    <row r="842" spans="16:17" ht="15.75" customHeight="1" x14ac:dyDescent="0.15">
      <c r="P842" s="78"/>
      <c r="Q842" s="78"/>
    </row>
    <row r="843" spans="16:17" ht="15.75" customHeight="1" x14ac:dyDescent="0.15">
      <c r="P843" s="78"/>
      <c r="Q843" s="78"/>
    </row>
    <row r="844" spans="16:17" ht="15.75" customHeight="1" x14ac:dyDescent="0.15">
      <c r="P844" s="78"/>
      <c r="Q844" s="78"/>
    </row>
    <row r="845" spans="16:17" ht="15.75" customHeight="1" x14ac:dyDescent="0.15">
      <c r="P845" s="78"/>
      <c r="Q845" s="78"/>
    </row>
    <row r="846" spans="16:17" ht="15.75" customHeight="1" x14ac:dyDescent="0.15">
      <c r="P846" s="78"/>
      <c r="Q846" s="78"/>
    </row>
    <row r="847" spans="16:17" ht="15.75" customHeight="1" x14ac:dyDescent="0.15">
      <c r="P847" s="78"/>
      <c r="Q847" s="78"/>
    </row>
    <row r="848" spans="16:17" ht="15.75" customHeight="1" x14ac:dyDescent="0.15">
      <c r="P848" s="78"/>
      <c r="Q848" s="78"/>
    </row>
    <row r="849" spans="16:17" ht="15.75" customHeight="1" x14ac:dyDescent="0.15">
      <c r="P849" s="78"/>
      <c r="Q849" s="78"/>
    </row>
    <row r="850" spans="16:17" ht="15.75" customHeight="1" x14ac:dyDescent="0.15">
      <c r="P850" s="78"/>
      <c r="Q850" s="78"/>
    </row>
    <row r="851" spans="16:17" ht="15.75" customHeight="1" x14ac:dyDescent="0.15">
      <c r="P851" s="78"/>
      <c r="Q851" s="78"/>
    </row>
    <row r="852" spans="16:17" ht="15.75" customHeight="1" x14ac:dyDescent="0.15">
      <c r="P852" s="78"/>
      <c r="Q852" s="78"/>
    </row>
    <row r="853" spans="16:17" ht="15.75" customHeight="1" x14ac:dyDescent="0.15">
      <c r="P853" s="78"/>
      <c r="Q853" s="78"/>
    </row>
    <row r="854" spans="16:17" ht="15.75" customHeight="1" x14ac:dyDescent="0.15">
      <c r="P854" s="78"/>
      <c r="Q854" s="78"/>
    </row>
    <row r="855" spans="16:17" ht="15.75" customHeight="1" x14ac:dyDescent="0.15">
      <c r="P855" s="78"/>
      <c r="Q855" s="78"/>
    </row>
    <row r="856" spans="16:17" ht="15.75" customHeight="1" x14ac:dyDescent="0.15">
      <c r="P856" s="78"/>
      <c r="Q856" s="78"/>
    </row>
    <row r="857" spans="16:17" ht="15.75" customHeight="1" x14ac:dyDescent="0.15">
      <c r="P857" s="78"/>
      <c r="Q857" s="78"/>
    </row>
    <row r="858" spans="16:17" ht="15.75" customHeight="1" x14ac:dyDescent="0.15">
      <c r="P858" s="78"/>
      <c r="Q858" s="78"/>
    </row>
    <row r="859" spans="16:17" ht="15.75" customHeight="1" x14ac:dyDescent="0.15">
      <c r="P859" s="78"/>
      <c r="Q859" s="78"/>
    </row>
    <row r="860" spans="16:17" ht="15.75" customHeight="1" x14ac:dyDescent="0.15">
      <c r="P860" s="78"/>
      <c r="Q860" s="78"/>
    </row>
    <row r="861" spans="16:17" ht="15.75" customHeight="1" x14ac:dyDescent="0.15">
      <c r="P861" s="78"/>
      <c r="Q861" s="78"/>
    </row>
    <row r="862" spans="16:17" ht="15.75" customHeight="1" x14ac:dyDescent="0.15">
      <c r="P862" s="78"/>
      <c r="Q862" s="78"/>
    </row>
    <row r="863" spans="16:17" ht="15.75" customHeight="1" x14ac:dyDescent="0.15">
      <c r="P863" s="78"/>
      <c r="Q863" s="78"/>
    </row>
    <row r="864" spans="16:17" ht="15.75" customHeight="1" x14ac:dyDescent="0.15">
      <c r="P864" s="78"/>
      <c r="Q864" s="78"/>
    </row>
    <row r="865" spans="16:17" ht="15.75" customHeight="1" x14ac:dyDescent="0.15">
      <c r="P865" s="78"/>
      <c r="Q865" s="78"/>
    </row>
    <row r="866" spans="16:17" ht="15.75" customHeight="1" x14ac:dyDescent="0.15">
      <c r="P866" s="78"/>
      <c r="Q866" s="78"/>
    </row>
    <row r="867" spans="16:17" ht="15.75" customHeight="1" x14ac:dyDescent="0.15">
      <c r="P867" s="78"/>
      <c r="Q867" s="78"/>
    </row>
    <row r="868" spans="16:17" ht="15.75" customHeight="1" x14ac:dyDescent="0.15">
      <c r="P868" s="78"/>
      <c r="Q868" s="78"/>
    </row>
    <row r="869" spans="16:17" ht="15.75" customHeight="1" x14ac:dyDescent="0.15">
      <c r="P869" s="78"/>
      <c r="Q869" s="78"/>
    </row>
    <row r="870" spans="16:17" ht="15.75" customHeight="1" x14ac:dyDescent="0.15">
      <c r="P870" s="78"/>
      <c r="Q870" s="78"/>
    </row>
    <row r="871" spans="16:17" ht="15.75" customHeight="1" x14ac:dyDescent="0.15">
      <c r="P871" s="78"/>
      <c r="Q871" s="78"/>
    </row>
    <row r="872" spans="16:17" ht="15.75" customHeight="1" x14ac:dyDescent="0.15">
      <c r="P872" s="78"/>
      <c r="Q872" s="78"/>
    </row>
    <row r="873" spans="16:17" ht="15.75" customHeight="1" x14ac:dyDescent="0.15">
      <c r="P873" s="78"/>
      <c r="Q873" s="78"/>
    </row>
    <row r="874" spans="16:17" ht="15.75" customHeight="1" x14ac:dyDescent="0.15">
      <c r="P874" s="78"/>
      <c r="Q874" s="78"/>
    </row>
    <row r="875" spans="16:17" ht="15.75" customHeight="1" x14ac:dyDescent="0.15">
      <c r="P875" s="78"/>
      <c r="Q875" s="78"/>
    </row>
    <row r="876" spans="16:17" ht="15.75" customHeight="1" x14ac:dyDescent="0.15">
      <c r="P876" s="78"/>
      <c r="Q876" s="78"/>
    </row>
    <row r="877" spans="16:17" ht="15.75" customHeight="1" x14ac:dyDescent="0.15">
      <c r="P877" s="78"/>
      <c r="Q877" s="78"/>
    </row>
    <row r="878" spans="16:17" ht="15.75" customHeight="1" x14ac:dyDescent="0.15">
      <c r="P878" s="78"/>
      <c r="Q878" s="78"/>
    </row>
    <row r="879" spans="16:17" ht="15.75" customHeight="1" x14ac:dyDescent="0.15">
      <c r="P879" s="78"/>
      <c r="Q879" s="78"/>
    </row>
    <row r="880" spans="16:17" ht="15.75" customHeight="1" x14ac:dyDescent="0.15">
      <c r="P880" s="78"/>
      <c r="Q880" s="78"/>
    </row>
    <row r="881" spans="16:17" ht="15.75" customHeight="1" x14ac:dyDescent="0.15">
      <c r="P881" s="78"/>
      <c r="Q881" s="78"/>
    </row>
    <row r="882" spans="16:17" ht="15.75" customHeight="1" x14ac:dyDescent="0.15">
      <c r="P882" s="78"/>
      <c r="Q882" s="78"/>
    </row>
    <row r="883" spans="16:17" ht="15.75" customHeight="1" x14ac:dyDescent="0.15">
      <c r="P883" s="78"/>
      <c r="Q883" s="78"/>
    </row>
    <row r="884" spans="16:17" ht="15.75" customHeight="1" x14ac:dyDescent="0.15">
      <c r="P884" s="78"/>
      <c r="Q884" s="78"/>
    </row>
    <row r="885" spans="16:17" ht="15.75" customHeight="1" x14ac:dyDescent="0.15">
      <c r="P885" s="78"/>
      <c r="Q885" s="78"/>
    </row>
    <row r="886" spans="16:17" ht="15.75" customHeight="1" x14ac:dyDescent="0.15">
      <c r="P886" s="78"/>
      <c r="Q886" s="78"/>
    </row>
    <row r="887" spans="16:17" ht="15.75" customHeight="1" x14ac:dyDescent="0.15">
      <c r="P887" s="78"/>
      <c r="Q887" s="78"/>
    </row>
    <row r="888" spans="16:17" ht="15.75" customHeight="1" x14ac:dyDescent="0.15">
      <c r="P888" s="78"/>
      <c r="Q888" s="78"/>
    </row>
    <row r="889" spans="16:17" ht="15.75" customHeight="1" x14ac:dyDescent="0.15">
      <c r="P889" s="78"/>
      <c r="Q889" s="78"/>
    </row>
    <row r="890" spans="16:17" ht="15.75" customHeight="1" x14ac:dyDescent="0.15">
      <c r="P890" s="78"/>
      <c r="Q890" s="78"/>
    </row>
    <row r="891" spans="16:17" ht="15.75" customHeight="1" x14ac:dyDescent="0.15">
      <c r="P891" s="78"/>
      <c r="Q891" s="78"/>
    </row>
    <row r="892" spans="16:17" ht="15.75" customHeight="1" x14ac:dyDescent="0.15">
      <c r="P892" s="78"/>
      <c r="Q892" s="78"/>
    </row>
    <row r="893" spans="16:17" ht="15.75" customHeight="1" x14ac:dyDescent="0.15">
      <c r="P893" s="78"/>
      <c r="Q893" s="78"/>
    </row>
    <row r="894" spans="16:17" ht="15.75" customHeight="1" x14ac:dyDescent="0.15">
      <c r="P894" s="78"/>
      <c r="Q894" s="78"/>
    </row>
    <row r="895" spans="16:17" ht="15.75" customHeight="1" x14ac:dyDescent="0.15">
      <c r="P895" s="78"/>
      <c r="Q895" s="78"/>
    </row>
    <row r="896" spans="16:17" ht="15.75" customHeight="1" x14ac:dyDescent="0.15">
      <c r="P896" s="78"/>
      <c r="Q896" s="78"/>
    </row>
    <row r="897" spans="16:17" ht="15.75" customHeight="1" x14ac:dyDescent="0.15">
      <c r="P897" s="78"/>
      <c r="Q897" s="78"/>
    </row>
    <row r="898" spans="16:17" ht="15.75" customHeight="1" x14ac:dyDescent="0.15">
      <c r="P898" s="78"/>
      <c r="Q898" s="78"/>
    </row>
    <row r="899" spans="16:17" ht="15.75" customHeight="1" x14ac:dyDescent="0.15">
      <c r="P899" s="78"/>
      <c r="Q899" s="78"/>
    </row>
    <row r="900" spans="16:17" ht="15.75" customHeight="1" x14ac:dyDescent="0.15">
      <c r="P900" s="78"/>
      <c r="Q900" s="78"/>
    </row>
    <row r="901" spans="16:17" ht="15.75" customHeight="1" x14ac:dyDescent="0.15">
      <c r="P901" s="78"/>
      <c r="Q901" s="78"/>
    </row>
    <row r="902" spans="16:17" ht="15.75" customHeight="1" x14ac:dyDescent="0.15">
      <c r="P902" s="78"/>
      <c r="Q902" s="78"/>
    </row>
    <row r="903" spans="16:17" ht="15.75" customHeight="1" x14ac:dyDescent="0.15">
      <c r="P903" s="78"/>
      <c r="Q903" s="78"/>
    </row>
    <row r="904" spans="16:17" ht="15.75" customHeight="1" x14ac:dyDescent="0.15">
      <c r="P904" s="78"/>
      <c r="Q904" s="78"/>
    </row>
    <row r="905" spans="16:17" ht="15.75" customHeight="1" x14ac:dyDescent="0.15">
      <c r="P905" s="78"/>
      <c r="Q905" s="78"/>
    </row>
    <row r="906" spans="16:17" ht="15.75" customHeight="1" x14ac:dyDescent="0.15">
      <c r="P906" s="78"/>
      <c r="Q906" s="78"/>
    </row>
    <row r="907" spans="16:17" ht="15.75" customHeight="1" x14ac:dyDescent="0.15">
      <c r="P907" s="78"/>
      <c r="Q907" s="78"/>
    </row>
    <row r="908" spans="16:17" ht="15.75" customHeight="1" x14ac:dyDescent="0.15">
      <c r="P908" s="78"/>
      <c r="Q908" s="78"/>
    </row>
    <row r="909" spans="16:17" ht="15.75" customHeight="1" x14ac:dyDescent="0.15">
      <c r="P909" s="78"/>
      <c r="Q909" s="78"/>
    </row>
    <row r="910" spans="16:17" ht="15.75" customHeight="1" x14ac:dyDescent="0.15">
      <c r="P910" s="78"/>
      <c r="Q910" s="78"/>
    </row>
    <row r="911" spans="16:17" ht="15.75" customHeight="1" x14ac:dyDescent="0.15">
      <c r="P911" s="78"/>
      <c r="Q911" s="78"/>
    </row>
    <row r="912" spans="16:17" ht="15.75" customHeight="1" x14ac:dyDescent="0.15">
      <c r="P912" s="78"/>
      <c r="Q912" s="78"/>
    </row>
    <row r="913" spans="16:17" ht="15.75" customHeight="1" x14ac:dyDescent="0.15">
      <c r="P913" s="78"/>
      <c r="Q913" s="78"/>
    </row>
    <row r="914" spans="16:17" ht="15.75" customHeight="1" x14ac:dyDescent="0.15">
      <c r="P914" s="78"/>
      <c r="Q914" s="78"/>
    </row>
    <row r="915" spans="16:17" ht="15.75" customHeight="1" x14ac:dyDescent="0.15">
      <c r="P915" s="78"/>
      <c r="Q915" s="78"/>
    </row>
    <row r="916" spans="16:17" ht="15.75" customHeight="1" x14ac:dyDescent="0.15">
      <c r="P916" s="78"/>
      <c r="Q916" s="78"/>
    </row>
    <row r="917" spans="16:17" ht="15.75" customHeight="1" x14ac:dyDescent="0.15">
      <c r="P917" s="78"/>
      <c r="Q917" s="78"/>
    </row>
    <row r="918" spans="16:17" ht="15.75" customHeight="1" x14ac:dyDescent="0.15">
      <c r="P918" s="78"/>
      <c r="Q918" s="78"/>
    </row>
    <row r="919" spans="16:17" ht="15.75" customHeight="1" x14ac:dyDescent="0.15">
      <c r="P919" s="78"/>
      <c r="Q919" s="78"/>
    </row>
    <row r="920" spans="16:17" ht="15.75" customHeight="1" x14ac:dyDescent="0.15">
      <c r="P920" s="78"/>
      <c r="Q920" s="78"/>
    </row>
    <row r="921" spans="16:17" ht="15.75" customHeight="1" x14ac:dyDescent="0.15">
      <c r="P921" s="78"/>
      <c r="Q921" s="78"/>
    </row>
    <row r="922" spans="16:17" ht="15.75" customHeight="1" x14ac:dyDescent="0.15">
      <c r="P922" s="78"/>
      <c r="Q922" s="78"/>
    </row>
    <row r="923" spans="16:17" ht="15.75" customHeight="1" x14ac:dyDescent="0.15">
      <c r="P923" s="78"/>
      <c r="Q923" s="78"/>
    </row>
    <row r="924" spans="16:17" ht="15.75" customHeight="1" x14ac:dyDescent="0.15">
      <c r="P924" s="78"/>
      <c r="Q924" s="78"/>
    </row>
    <row r="925" spans="16:17" ht="15.75" customHeight="1" x14ac:dyDescent="0.15">
      <c r="P925" s="78"/>
      <c r="Q925" s="78"/>
    </row>
    <row r="926" spans="16:17" ht="15.75" customHeight="1" x14ac:dyDescent="0.15">
      <c r="P926" s="78"/>
      <c r="Q926" s="78"/>
    </row>
    <row r="927" spans="16:17" ht="15.75" customHeight="1" x14ac:dyDescent="0.15">
      <c r="P927" s="78"/>
      <c r="Q927" s="78"/>
    </row>
    <row r="928" spans="16:17" ht="15.75" customHeight="1" x14ac:dyDescent="0.15">
      <c r="P928" s="78"/>
      <c r="Q928" s="78"/>
    </row>
    <row r="929" spans="16:17" ht="15.75" customHeight="1" x14ac:dyDescent="0.15">
      <c r="P929" s="78"/>
      <c r="Q929" s="78"/>
    </row>
    <row r="930" spans="16:17" ht="15.75" customHeight="1" x14ac:dyDescent="0.15">
      <c r="P930" s="78"/>
      <c r="Q930" s="78"/>
    </row>
    <row r="931" spans="16:17" ht="15.75" customHeight="1" x14ac:dyDescent="0.15">
      <c r="P931" s="78"/>
      <c r="Q931" s="78"/>
    </row>
    <row r="932" spans="16:17" ht="15.75" customHeight="1" x14ac:dyDescent="0.15">
      <c r="P932" s="78"/>
      <c r="Q932" s="78"/>
    </row>
    <row r="933" spans="16:17" ht="15.75" customHeight="1" x14ac:dyDescent="0.15">
      <c r="P933" s="78"/>
      <c r="Q933" s="78"/>
    </row>
    <row r="934" spans="16:17" ht="15.75" customHeight="1" x14ac:dyDescent="0.15">
      <c r="P934" s="78"/>
      <c r="Q934" s="78"/>
    </row>
    <row r="935" spans="16:17" ht="15.75" customHeight="1" x14ac:dyDescent="0.15">
      <c r="P935" s="78"/>
      <c r="Q935" s="78"/>
    </row>
    <row r="936" spans="16:17" ht="15.75" customHeight="1" x14ac:dyDescent="0.15">
      <c r="P936" s="78"/>
      <c r="Q936" s="78"/>
    </row>
    <row r="937" spans="16:17" ht="15.75" customHeight="1" x14ac:dyDescent="0.15">
      <c r="P937" s="78"/>
      <c r="Q937" s="78"/>
    </row>
    <row r="938" spans="16:17" ht="15.75" customHeight="1" x14ac:dyDescent="0.15">
      <c r="P938" s="78"/>
      <c r="Q938" s="78"/>
    </row>
    <row r="939" spans="16:17" ht="15.75" customHeight="1" x14ac:dyDescent="0.15">
      <c r="P939" s="78"/>
      <c r="Q939" s="78"/>
    </row>
    <row r="940" spans="16:17" ht="15.75" customHeight="1" x14ac:dyDescent="0.15">
      <c r="P940" s="78"/>
      <c r="Q940" s="78"/>
    </row>
    <row r="941" spans="16:17" ht="15.75" customHeight="1" x14ac:dyDescent="0.15">
      <c r="P941" s="78"/>
      <c r="Q941" s="78"/>
    </row>
    <row r="942" spans="16:17" ht="15.75" customHeight="1" x14ac:dyDescent="0.15">
      <c r="P942" s="78"/>
      <c r="Q942" s="78"/>
    </row>
    <row r="943" spans="16:17" ht="15.75" customHeight="1" x14ac:dyDescent="0.15">
      <c r="P943" s="78"/>
      <c r="Q943" s="78"/>
    </row>
    <row r="944" spans="16:17" ht="15.75" customHeight="1" x14ac:dyDescent="0.15">
      <c r="P944" s="78"/>
      <c r="Q944" s="78"/>
    </row>
    <row r="945" spans="16:17" ht="15.75" customHeight="1" x14ac:dyDescent="0.15">
      <c r="P945" s="78"/>
      <c r="Q945" s="78"/>
    </row>
    <row r="946" spans="16:17" ht="15.75" customHeight="1" x14ac:dyDescent="0.15">
      <c r="P946" s="78"/>
      <c r="Q946" s="78"/>
    </row>
    <row r="947" spans="16:17" ht="15.75" customHeight="1" x14ac:dyDescent="0.15">
      <c r="P947" s="78"/>
      <c r="Q947" s="78"/>
    </row>
    <row r="948" spans="16:17" ht="15.75" customHeight="1" x14ac:dyDescent="0.15">
      <c r="P948" s="78"/>
      <c r="Q948" s="78"/>
    </row>
    <row r="949" spans="16:17" ht="15.75" customHeight="1" x14ac:dyDescent="0.15">
      <c r="P949" s="78"/>
      <c r="Q949" s="78"/>
    </row>
    <row r="950" spans="16:17" ht="15.75" customHeight="1" x14ac:dyDescent="0.15">
      <c r="P950" s="78"/>
      <c r="Q950" s="78"/>
    </row>
    <row r="951" spans="16:17" ht="15.75" customHeight="1" x14ac:dyDescent="0.15">
      <c r="P951" s="78"/>
      <c r="Q951" s="78"/>
    </row>
    <row r="952" spans="16:17" ht="15.75" customHeight="1" x14ac:dyDescent="0.15">
      <c r="P952" s="78"/>
      <c r="Q952" s="78"/>
    </row>
    <row r="953" spans="16:17" ht="15.75" customHeight="1" x14ac:dyDescent="0.15">
      <c r="P953" s="78"/>
      <c r="Q953" s="78"/>
    </row>
    <row r="954" spans="16:17" ht="15.75" customHeight="1" x14ac:dyDescent="0.15">
      <c r="P954" s="78"/>
      <c r="Q954" s="78"/>
    </row>
    <row r="955" spans="16:17" ht="15.75" customHeight="1" x14ac:dyDescent="0.15">
      <c r="P955" s="78"/>
      <c r="Q955" s="78"/>
    </row>
    <row r="956" spans="16:17" ht="15.75" customHeight="1" x14ac:dyDescent="0.15">
      <c r="P956" s="78"/>
      <c r="Q956" s="78"/>
    </row>
    <row r="957" spans="16:17" ht="15.75" customHeight="1" x14ac:dyDescent="0.15">
      <c r="P957" s="78"/>
      <c r="Q957" s="78"/>
    </row>
    <row r="958" spans="16:17" ht="15.75" customHeight="1" x14ac:dyDescent="0.15">
      <c r="P958" s="78"/>
      <c r="Q958" s="78"/>
    </row>
    <row r="959" spans="16:17" ht="15.75" customHeight="1" x14ac:dyDescent="0.15">
      <c r="P959" s="78"/>
      <c r="Q959" s="78"/>
    </row>
    <row r="960" spans="16:17" ht="15.75" customHeight="1" x14ac:dyDescent="0.15">
      <c r="P960" s="78"/>
      <c r="Q960" s="78"/>
    </row>
    <row r="961" spans="16:17" ht="15.75" customHeight="1" x14ac:dyDescent="0.15">
      <c r="P961" s="78"/>
      <c r="Q961" s="78"/>
    </row>
    <row r="962" spans="16:17" ht="15.75" customHeight="1" x14ac:dyDescent="0.15">
      <c r="P962" s="78"/>
      <c r="Q962" s="78"/>
    </row>
    <row r="963" spans="16:17" ht="15.75" customHeight="1" x14ac:dyDescent="0.15">
      <c r="P963" s="78"/>
      <c r="Q963" s="78"/>
    </row>
    <row r="964" spans="16:17" ht="15.75" customHeight="1" x14ac:dyDescent="0.15">
      <c r="P964" s="78"/>
      <c r="Q964" s="78"/>
    </row>
    <row r="965" spans="16:17" ht="15.75" customHeight="1" x14ac:dyDescent="0.15">
      <c r="P965" s="78"/>
      <c r="Q965" s="78"/>
    </row>
    <row r="966" spans="16:17" ht="15.75" customHeight="1" x14ac:dyDescent="0.15">
      <c r="P966" s="78"/>
      <c r="Q966" s="78"/>
    </row>
    <row r="967" spans="16:17" ht="15.75" customHeight="1" x14ac:dyDescent="0.15">
      <c r="P967" s="78"/>
      <c r="Q967" s="78"/>
    </row>
    <row r="968" spans="16:17" ht="15.75" customHeight="1" x14ac:dyDescent="0.15">
      <c r="P968" s="78"/>
      <c r="Q968" s="78"/>
    </row>
    <row r="969" spans="16:17" ht="15.75" customHeight="1" x14ac:dyDescent="0.15">
      <c r="P969" s="78"/>
      <c r="Q969" s="78"/>
    </row>
    <row r="970" spans="16:17" ht="15.75" customHeight="1" x14ac:dyDescent="0.15">
      <c r="P970" s="78"/>
      <c r="Q970" s="78"/>
    </row>
    <row r="971" spans="16:17" ht="15.75" customHeight="1" x14ac:dyDescent="0.15">
      <c r="P971" s="78"/>
      <c r="Q971" s="78"/>
    </row>
    <row r="972" spans="16:17" ht="15.75" customHeight="1" x14ac:dyDescent="0.15">
      <c r="P972" s="78"/>
      <c r="Q972" s="78"/>
    </row>
    <row r="973" spans="16:17" ht="15.75" customHeight="1" x14ac:dyDescent="0.15">
      <c r="P973" s="78"/>
      <c r="Q973" s="78"/>
    </row>
    <row r="974" spans="16:17" ht="15.75" customHeight="1" x14ac:dyDescent="0.15">
      <c r="P974" s="78"/>
      <c r="Q974" s="78"/>
    </row>
    <row r="975" spans="16:17" ht="15.75" customHeight="1" x14ac:dyDescent="0.15">
      <c r="P975" s="78"/>
      <c r="Q975" s="78"/>
    </row>
    <row r="976" spans="16:17" ht="15.75" customHeight="1" x14ac:dyDescent="0.15">
      <c r="P976" s="78"/>
      <c r="Q976" s="78"/>
    </row>
    <row r="977" spans="16:17" ht="15.75" customHeight="1" x14ac:dyDescent="0.15">
      <c r="P977" s="78"/>
      <c r="Q977" s="78"/>
    </row>
    <row r="978" spans="16:17" ht="15.75" customHeight="1" x14ac:dyDescent="0.15">
      <c r="P978" s="78"/>
      <c r="Q978" s="78"/>
    </row>
    <row r="979" spans="16:17" ht="15.75" customHeight="1" x14ac:dyDescent="0.15">
      <c r="P979" s="78"/>
      <c r="Q979" s="78"/>
    </row>
    <row r="980" spans="16:17" ht="15.75" customHeight="1" x14ac:dyDescent="0.15">
      <c r="P980" s="78"/>
      <c r="Q980" s="78"/>
    </row>
    <row r="981" spans="16:17" ht="15.75" customHeight="1" x14ac:dyDescent="0.15">
      <c r="P981" s="78"/>
      <c r="Q981" s="78"/>
    </row>
    <row r="982" spans="16:17" ht="15.75" customHeight="1" x14ac:dyDescent="0.15">
      <c r="P982" s="78"/>
      <c r="Q982" s="78"/>
    </row>
    <row r="983" spans="16:17" ht="15.75" customHeight="1" x14ac:dyDescent="0.15">
      <c r="P983" s="78"/>
      <c r="Q983" s="78"/>
    </row>
    <row r="984" spans="16:17" ht="15.75" customHeight="1" x14ac:dyDescent="0.15">
      <c r="P984" s="78"/>
      <c r="Q984" s="78"/>
    </row>
    <row r="985" spans="16:17" ht="15.75" customHeight="1" x14ac:dyDescent="0.15">
      <c r="P985" s="78"/>
      <c r="Q985" s="78"/>
    </row>
    <row r="986" spans="16:17" ht="15.75" customHeight="1" x14ac:dyDescent="0.15">
      <c r="P986" s="78"/>
      <c r="Q986" s="78"/>
    </row>
    <row r="987" spans="16:17" ht="15.75" customHeight="1" x14ac:dyDescent="0.15">
      <c r="P987" s="78"/>
      <c r="Q987" s="78"/>
    </row>
    <row r="988" spans="16:17" ht="15.75" customHeight="1" x14ac:dyDescent="0.15">
      <c r="P988" s="78"/>
      <c r="Q988" s="78"/>
    </row>
    <row r="989" spans="16:17" ht="15.75" customHeight="1" x14ac:dyDescent="0.15">
      <c r="P989" s="78"/>
      <c r="Q989" s="78"/>
    </row>
    <row r="990" spans="16:17" ht="15.75" customHeight="1" x14ac:dyDescent="0.15">
      <c r="P990" s="78"/>
      <c r="Q990" s="78"/>
    </row>
    <row r="991" spans="16:17" ht="15.75" customHeight="1" x14ac:dyDescent="0.15">
      <c r="P991" s="78"/>
      <c r="Q991" s="78"/>
    </row>
    <row r="992" spans="16:17" ht="15.75" customHeight="1" x14ac:dyDescent="0.15">
      <c r="P992" s="78"/>
      <c r="Q992" s="78"/>
    </row>
    <row r="993" spans="16:17" ht="15.75" customHeight="1" x14ac:dyDescent="0.15">
      <c r="P993" s="78"/>
      <c r="Q993" s="78"/>
    </row>
    <row r="994" spans="16:17" ht="15.75" customHeight="1" x14ac:dyDescent="0.15">
      <c r="P994" s="78"/>
      <c r="Q994" s="78"/>
    </row>
    <row r="995" spans="16:17" ht="15.75" customHeight="1" x14ac:dyDescent="0.15">
      <c r="P995" s="78"/>
      <c r="Q995" s="78"/>
    </row>
    <row r="996" spans="16:17" ht="15.75" customHeight="1" x14ac:dyDescent="0.15">
      <c r="P996" s="78"/>
      <c r="Q996" s="78"/>
    </row>
    <row r="997" spans="16:17" ht="15.75" customHeight="1" x14ac:dyDescent="0.15">
      <c r="P997" s="78"/>
      <c r="Q997" s="78"/>
    </row>
    <row r="998" spans="16:17" ht="15.75" customHeight="1" x14ac:dyDescent="0.15">
      <c r="P998" s="78"/>
      <c r="Q998" s="78"/>
    </row>
    <row r="999" spans="16:17" ht="15.75" customHeight="1" x14ac:dyDescent="0.15">
      <c r="P999" s="78"/>
      <c r="Q999" s="78"/>
    </row>
  </sheetData>
  <mergeCells count="2">
    <mergeCell ref="C9:O9"/>
    <mergeCell ref="S9:AE9"/>
  </mergeCells>
  <hyperlinks>
    <hyperlink ref="B5" location="'Contents (Indice)'!A1" display="Back to Contents" xr:uid="{00000000-0004-0000-0100-000000000000}"/>
    <hyperlink ref="R5" location="'Contents (Indice)'!A1" display="Retornar ao Índice" xr:uid="{00000000-0004-0000-0100-000001000000}"/>
  </hyperlinks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99"/>
  <sheetViews>
    <sheetView showGridLines="0" workbookViewId="0">
      <pane xSplit="2" ySplit="10" topLeftCell="R26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baseColWidth="10" defaultColWidth="12.6640625" defaultRowHeight="15" customHeight="1" x14ac:dyDescent="0.15"/>
  <cols>
    <col min="1" max="1" width="2.6640625" customWidth="1"/>
    <col min="2" max="2" width="43.83203125" customWidth="1"/>
    <col min="3" max="15" width="10.6640625" customWidth="1"/>
    <col min="16" max="17" width="2.6640625" customWidth="1"/>
    <col min="18" max="18" width="54.6640625" customWidth="1"/>
    <col min="19" max="31" width="10.6640625" customWidth="1"/>
  </cols>
  <sheetData>
    <row r="1" spans="1:34" ht="8.25" customHeight="1" x14ac:dyDescent="0.15">
      <c r="A1" s="79"/>
      <c r="B1" s="80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3"/>
      <c r="R1" s="84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5"/>
      <c r="AG1" s="85"/>
      <c r="AH1" s="85"/>
    </row>
    <row r="2" spans="1:34" ht="15.75" customHeight="1" x14ac:dyDescent="0.15">
      <c r="A2" s="79"/>
      <c r="B2" s="86" t="s">
        <v>1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2"/>
      <c r="Q2" s="83"/>
      <c r="R2" s="86" t="s">
        <v>1</v>
      </c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5"/>
      <c r="AG2" s="85"/>
      <c r="AH2" s="85"/>
    </row>
    <row r="3" spans="1:34" ht="15.75" customHeight="1" x14ac:dyDescent="0.15">
      <c r="A3" s="79"/>
      <c r="B3" s="86" t="s">
        <v>8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2"/>
      <c r="Q3" s="83"/>
      <c r="R3" s="86" t="s">
        <v>22</v>
      </c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5"/>
      <c r="AG3" s="85"/>
      <c r="AH3" s="85"/>
    </row>
    <row r="4" spans="1:34" ht="15.75" customHeight="1" x14ac:dyDescent="0.15">
      <c r="A4" s="79"/>
      <c r="B4" s="88" t="s">
        <v>32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2"/>
      <c r="Q4" s="83"/>
      <c r="R4" s="88" t="s">
        <v>33</v>
      </c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5"/>
      <c r="AG4" s="85"/>
      <c r="AH4" s="85"/>
    </row>
    <row r="5" spans="1:34" ht="12" customHeight="1" x14ac:dyDescent="0.15">
      <c r="A5" s="79"/>
      <c r="B5" s="89" t="s">
        <v>34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2"/>
      <c r="Q5" s="83"/>
      <c r="R5" s="89" t="s">
        <v>35</v>
      </c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5"/>
      <c r="AG5" s="85"/>
      <c r="AH5" s="85"/>
    </row>
    <row r="6" spans="1:34" ht="8.25" customHeight="1" x14ac:dyDescent="0.15">
      <c r="A6" s="79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90"/>
      <c r="Q6" s="91"/>
      <c r="R6" s="86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5"/>
      <c r="AG6" s="85"/>
      <c r="AH6" s="85"/>
    </row>
    <row r="7" spans="1:34" ht="8.25" customHeight="1" x14ac:dyDescent="0.15">
      <c r="A7" s="79"/>
      <c r="B7" s="86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90"/>
      <c r="Q7" s="91"/>
      <c r="R7" s="86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5"/>
      <c r="AG7" s="85"/>
      <c r="AH7" s="85"/>
    </row>
    <row r="8" spans="1:34" ht="9" customHeight="1" x14ac:dyDescent="0.15">
      <c r="A8" s="79"/>
      <c r="B8" s="80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90"/>
      <c r="Q8" s="91"/>
      <c r="R8" s="84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5"/>
      <c r="AG8" s="85"/>
      <c r="AH8" s="85"/>
    </row>
    <row r="9" spans="1:34" ht="15.75" customHeight="1" x14ac:dyDescent="0.15">
      <c r="A9" s="15"/>
      <c r="B9" s="20" t="s">
        <v>100</v>
      </c>
      <c r="C9" s="349" t="s">
        <v>101</v>
      </c>
      <c r="D9" s="350"/>
      <c r="E9" s="350"/>
      <c r="F9" s="350"/>
      <c r="G9" s="350"/>
      <c r="H9" s="350"/>
      <c r="I9" s="350"/>
      <c r="J9" s="350"/>
      <c r="K9" s="350"/>
      <c r="L9" s="350"/>
      <c r="M9" s="350"/>
      <c r="N9" s="350"/>
      <c r="O9" s="350"/>
      <c r="P9" s="21"/>
      <c r="Q9" s="13"/>
      <c r="R9" s="20"/>
      <c r="S9" s="349" t="s">
        <v>102</v>
      </c>
      <c r="T9" s="350"/>
      <c r="U9" s="350"/>
      <c r="V9" s="350"/>
      <c r="W9" s="350"/>
      <c r="X9" s="350"/>
      <c r="Y9" s="350"/>
      <c r="Z9" s="350"/>
      <c r="AA9" s="350"/>
      <c r="AB9" s="350"/>
      <c r="AC9" s="350"/>
      <c r="AD9" s="350"/>
      <c r="AE9" s="350"/>
      <c r="AF9" s="15"/>
      <c r="AG9" s="15"/>
    </row>
    <row r="10" spans="1:34" ht="15.75" customHeight="1" x14ac:dyDescent="0.15">
      <c r="A10" s="22"/>
      <c r="B10" s="23"/>
      <c r="C10" s="24" t="s">
        <v>38</v>
      </c>
      <c r="D10" s="25" t="s">
        <v>103</v>
      </c>
      <c r="E10" s="25">
        <v>44834</v>
      </c>
      <c r="F10" s="25">
        <v>44742</v>
      </c>
      <c r="G10" s="25">
        <v>44651</v>
      </c>
      <c r="H10" s="25">
        <v>44561</v>
      </c>
      <c r="I10" s="25">
        <v>44469</v>
      </c>
      <c r="J10" s="25">
        <v>44377</v>
      </c>
      <c r="K10" s="25">
        <v>44286</v>
      </c>
      <c r="L10" s="26">
        <v>44196</v>
      </c>
      <c r="M10" s="27">
        <v>44104</v>
      </c>
      <c r="N10" s="27">
        <v>44012</v>
      </c>
      <c r="O10" s="27">
        <v>43921</v>
      </c>
      <c r="P10" s="21"/>
      <c r="Q10" s="13"/>
      <c r="R10" s="23"/>
      <c r="S10" s="24" t="s">
        <v>38</v>
      </c>
      <c r="T10" s="25">
        <v>44926</v>
      </c>
      <c r="U10" s="25">
        <v>44834</v>
      </c>
      <c r="V10" s="25">
        <v>44742</v>
      </c>
      <c r="W10" s="25">
        <v>44651</v>
      </c>
      <c r="X10" s="25">
        <v>44561</v>
      </c>
      <c r="Y10" s="25">
        <v>44469</v>
      </c>
      <c r="Z10" s="25">
        <v>44377</v>
      </c>
      <c r="AA10" s="25">
        <v>44286</v>
      </c>
      <c r="AB10" s="26">
        <v>44196</v>
      </c>
      <c r="AC10" s="27">
        <v>44104</v>
      </c>
      <c r="AD10" s="27">
        <v>44012</v>
      </c>
      <c r="AE10" s="27">
        <v>43921</v>
      </c>
      <c r="AF10" s="28"/>
      <c r="AG10" s="28"/>
    </row>
    <row r="11" spans="1:34" ht="15.75" customHeight="1" x14ac:dyDescent="0.15">
      <c r="A11" s="22"/>
      <c r="B11" s="23"/>
      <c r="C11" s="29" t="s">
        <v>39</v>
      </c>
      <c r="D11" s="29" t="s">
        <v>39</v>
      </c>
      <c r="E11" s="29" t="s">
        <v>39</v>
      </c>
      <c r="F11" s="29" t="s">
        <v>39</v>
      </c>
      <c r="G11" s="29" t="s">
        <v>39</v>
      </c>
      <c r="H11" s="29" t="s">
        <v>39</v>
      </c>
      <c r="I11" s="29" t="s">
        <v>39</v>
      </c>
      <c r="J11" s="29" t="s">
        <v>39</v>
      </c>
      <c r="K11" s="29" t="s">
        <v>39</v>
      </c>
      <c r="L11" s="29" t="s">
        <v>39</v>
      </c>
      <c r="M11" s="29" t="s">
        <v>39</v>
      </c>
      <c r="N11" s="29" t="s">
        <v>39</v>
      </c>
      <c r="O11" s="29" t="s">
        <v>39</v>
      </c>
      <c r="P11" s="21"/>
      <c r="Q11" s="13"/>
      <c r="R11" s="23"/>
      <c r="S11" s="29" t="s">
        <v>40</v>
      </c>
      <c r="T11" s="29" t="s">
        <v>40</v>
      </c>
      <c r="U11" s="29" t="s">
        <v>40</v>
      </c>
      <c r="V11" s="29" t="s">
        <v>40</v>
      </c>
      <c r="W11" s="29" t="s">
        <v>40</v>
      </c>
      <c r="X11" s="29" t="s">
        <v>40</v>
      </c>
      <c r="Y11" s="29" t="s">
        <v>40</v>
      </c>
      <c r="Z11" s="29" t="s">
        <v>40</v>
      </c>
      <c r="AA11" s="29" t="s">
        <v>40</v>
      </c>
      <c r="AB11" s="29" t="s">
        <v>40</v>
      </c>
      <c r="AC11" s="29" t="s">
        <v>40</v>
      </c>
      <c r="AD11" s="29" t="s">
        <v>40</v>
      </c>
      <c r="AE11" s="29" t="s">
        <v>40</v>
      </c>
      <c r="AF11" s="30"/>
      <c r="AG11" s="30"/>
    </row>
    <row r="12" spans="1:34" ht="15.75" customHeight="1" x14ac:dyDescent="0.15">
      <c r="A12" s="31"/>
      <c r="B12" s="32" t="s">
        <v>41</v>
      </c>
      <c r="C12" s="33">
        <v>1255454</v>
      </c>
      <c r="D12" s="33">
        <v>3555213</v>
      </c>
      <c r="E12" s="33">
        <v>2459704</v>
      </c>
      <c r="F12" s="33">
        <v>1472456</v>
      </c>
      <c r="G12" s="33">
        <v>619443</v>
      </c>
      <c r="H12" s="33">
        <v>1046746</v>
      </c>
      <c r="I12" s="33">
        <v>607196</v>
      </c>
      <c r="J12" s="33">
        <v>312238</v>
      </c>
      <c r="K12" s="33">
        <v>127345</v>
      </c>
      <c r="L12" s="33">
        <v>382922</v>
      </c>
      <c r="M12" s="33">
        <v>293267</v>
      </c>
      <c r="N12" s="33">
        <v>223127</v>
      </c>
      <c r="O12" s="33">
        <v>131243</v>
      </c>
      <c r="P12" s="34"/>
      <c r="Q12" s="13"/>
      <c r="R12" s="32" t="s">
        <v>42</v>
      </c>
      <c r="S12" s="33">
        <v>6518819</v>
      </c>
      <c r="T12" s="33">
        <v>18363742</v>
      </c>
      <c r="U12" s="33">
        <v>12629842</v>
      </c>
      <c r="V12" s="33">
        <v>7474334</v>
      </c>
      <c r="W12" s="33">
        <v>3236590</v>
      </c>
      <c r="X12" s="33">
        <v>5648555</v>
      </c>
      <c r="Y12" s="33">
        <v>3238601</v>
      </c>
      <c r="Z12" s="33">
        <v>1681932</v>
      </c>
      <c r="AA12" s="33">
        <v>698564</v>
      </c>
      <c r="AB12" s="33">
        <v>1977026</v>
      </c>
      <c r="AC12" s="33">
        <v>1491263</v>
      </c>
      <c r="AD12" s="33">
        <v>1098987</v>
      </c>
      <c r="AE12" s="33">
        <v>586984</v>
      </c>
      <c r="AF12" s="28"/>
      <c r="AG12" s="28"/>
    </row>
    <row r="13" spans="1:34" ht="15.75" customHeight="1" x14ac:dyDescent="0.15">
      <c r="A13" s="31"/>
      <c r="B13" s="32" t="s">
        <v>43</v>
      </c>
      <c r="C13" s="33">
        <v>363213</v>
      </c>
      <c r="D13" s="33">
        <v>1237018</v>
      </c>
      <c r="E13" s="36">
        <v>881991</v>
      </c>
      <c r="F13" s="36">
        <v>562372</v>
      </c>
      <c r="G13" s="36">
        <v>257824</v>
      </c>
      <c r="H13" s="36">
        <v>651277</v>
      </c>
      <c r="I13" s="36">
        <v>454862</v>
      </c>
      <c r="J13" s="36">
        <v>268913</v>
      </c>
      <c r="K13" s="36">
        <v>117718</v>
      </c>
      <c r="L13" s="36">
        <v>354211</v>
      </c>
      <c r="M13" s="36">
        <v>241301</v>
      </c>
      <c r="N13" s="36">
        <v>155355</v>
      </c>
      <c r="O13" s="36">
        <v>84912</v>
      </c>
      <c r="P13" s="34"/>
      <c r="Q13" s="13"/>
      <c r="R13" s="32" t="s">
        <v>44</v>
      </c>
      <c r="S13" s="33">
        <v>1885947</v>
      </c>
      <c r="T13" s="33">
        <v>6389569</v>
      </c>
      <c r="U13" s="33">
        <v>4528759</v>
      </c>
      <c r="V13" s="33">
        <v>2854657</v>
      </c>
      <c r="W13" s="33">
        <v>1347130</v>
      </c>
      <c r="X13" s="36">
        <v>3514486</v>
      </c>
      <c r="Y13" s="36">
        <v>2426097</v>
      </c>
      <c r="Z13" s="36">
        <v>1448554</v>
      </c>
      <c r="AA13" s="36">
        <v>645754</v>
      </c>
      <c r="AB13" s="36">
        <v>1828791</v>
      </c>
      <c r="AC13" s="36">
        <v>1227016</v>
      </c>
      <c r="AD13" s="36">
        <v>765184</v>
      </c>
      <c r="AE13" s="36">
        <v>379769</v>
      </c>
      <c r="AF13" s="28"/>
      <c r="AG13" s="28"/>
    </row>
    <row r="14" spans="1:34" ht="15.75" customHeight="1" x14ac:dyDescent="0.15">
      <c r="A14" s="37"/>
      <c r="B14" s="38" t="s">
        <v>45</v>
      </c>
      <c r="C14" s="39">
        <v>1618667</v>
      </c>
      <c r="D14" s="39">
        <f>SUM(D12:D13)</f>
        <v>4792231</v>
      </c>
      <c r="E14" s="40">
        <v>3341695</v>
      </c>
      <c r="F14" s="40">
        <v>2034828</v>
      </c>
      <c r="G14" s="40">
        <v>877267</v>
      </c>
      <c r="H14" s="40">
        <f>SUM(H12:H13)</f>
        <v>1698023</v>
      </c>
      <c r="I14" s="40">
        <v>1062058</v>
      </c>
      <c r="J14" s="40">
        <v>581151</v>
      </c>
      <c r="K14" s="40">
        <v>245063</v>
      </c>
      <c r="L14" s="40">
        <v>737133</v>
      </c>
      <c r="M14" s="40">
        <v>534568</v>
      </c>
      <c r="N14" s="40">
        <v>378482</v>
      </c>
      <c r="O14" s="40">
        <v>216155</v>
      </c>
      <c r="P14" s="41"/>
      <c r="Q14" s="13"/>
      <c r="R14" s="38" t="s">
        <v>46</v>
      </c>
      <c r="S14" s="39">
        <v>8404766</v>
      </c>
      <c r="T14" s="39">
        <v>24753311</v>
      </c>
      <c r="U14" s="39">
        <v>17158601</v>
      </c>
      <c r="V14" s="39">
        <v>10328991</v>
      </c>
      <c r="W14" s="39">
        <v>4583720</v>
      </c>
      <c r="X14" s="40">
        <v>9163041</v>
      </c>
      <c r="Y14" s="40">
        <v>5664698</v>
      </c>
      <c r="Z14" s="40">
        <v>3130486</v>
      </c>
      <c r="AA14" s="40">
        <v>1344318</v>
      </c>
      <c r="AB14" s="40">
        <v>3805817</v>
      </c>
      <c r="AC14" s="40">
        <v>2718279</v>
      </c>
      <c r="AD14" s="40">
        <v>1864171</v>
      </c>
      <c r="AE14" s="40">
        <v>966753</v>
      </c>
      <c r="AF14" s="28"/>
      <c r="AG14" s="28"/>
    </row>
    <row r="15" spans="1:34" ht="15.75" customHeight="1" x14ac:dyDescent="0.15">
      <c r="A15" s="31"/>
      <c r="B15" s="32"/>
      <c r="C15" s="42"/>
      <c r="D15" s="9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34"/>
      <c r="Q15" s="13"/>
      <c r="R15" s="32"/>
      <c r="S15" s="42"/>
      <c r="T15" s="9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28"/>
      <c r="AG15" s="28"/>
    </row>
    <row r="16" spans="1:34" ht="15.75" customHeight="1" x14ac:dyDescent="0.15">
      <c r="A16" s="31"/>
      <c r="B16" s="32" t="s">
        <v>47</v>
      </c>
      <c r="C16" s="33">
        <v>-440212</v>
      </c>
      <c r="D16" s="33">
        <v>-1547903</v>
      </c>
      <c r="E16" s="33">
        <v>-1140392</v>
      </c>
      <c r="F16" s="33">
        <v>-680503</v>
      </c>
      <c r="G16" s="33">
        <v>-273003</v>
      </c>
      <c r="H16" s="33">
        <v>-367344</v>
      </c>
      <c r="I16" s="33">
        <v>-190372</v>
      </c>
      <c r="J16" s="33">
        <v>-88979</v>
      </c>
      <c r="K16" s="33">
        <v>-31743</v>
      </c>
      <c r="L16" s="33">
        <v>-113924</v>
      </c>
      <c r="M16" s="33">
        <v>-82535</v>
      </c>
      <c r="N16" s="33">
        <v>-58551</v>
      </c>
      <c r="O16" s="33">
        <v>-33230</v>
      </c>
      <c r="P16" s="34"/>
      <c r="Q16" s="13"/>
      <c r="R16" s="32" t="s">
        <v>48</v>
      </c>
      <c r="S16" s="33">
        <v>-2285757</v>
      </c>
      <c r="T16" s="33">
        <v>-7995383</v>
      </c>
      <c r="U16" s="33">
        <v>-5855571</v>
      </c>
      <c r="V16" s="33">
        <v>-3454301</v>
      </c>
      <c r="W16" s="33">
        <v>-1426441</v>
      </c>
      <c r="X16" s="33">
        <v>-1982298</v>
      </c>
      <c r="Y16" s="33">
        <v>-1015387</v>
      </c>
      <c r="Z16" s="33">
        <v>-479303</v>
      </c>
      <c r="AA16" s="33">
        <v>-174129</v>
      </c>
      <c r="AB16" s="33">
        <v>-588190</v>
      </c>
      <c r="AC16" s="33">
        <v>-419690</v>
      </c>
      <c r="AD16" s="33">
        <v>-288386</v>
      </c>
      <c r="AE16" s="33">
        <v>-148621</v>
      </c>
      <c r="AF16" s="28"/>
      <c r="AG16" s="28"/>
    </row>
    <row r="17" spans="1:33" ht="15.75" customHeight="1" x14ac:dyDescent="0.15">
      <c r="A17" s="28"/>
      <c r="B17" s="43" t="s">
        <v>49</v>
      </c>
      <c r="C17" s="33">
        <v>-52778</v>
      </c>
      <c r="D17" s="33">
        <v>-176427</v>
      </c>
      <c r="E17" s="33">
        <v>-126959</v>
      </c>
      <c r="F17" s="33">
        <v>-82484</v>
      </c>
      <c r="G17" s="33">
        <v>-34448</v>
      </c>
      <c r="H17" s="33">
        <v>-117119</v>
      </c>
      <c r="I17" s="33">
        <v>-84691</v>
      </c>
      <c r="J17" s="33">
        <v>-56131</v>
      </c>
      <c r="K17" s="33">
        <v>-26349</v>
      </c>
      <c r="L17" s="33">
        <v>-126815</v>
      </c>
      <c r="M17" s="33">
        <v>-87650</v>
      </c>
      <c r="N17" s="33">
        <v>-55740</v>
      </c>
      <c r="O17" s="33">
        <v>-33136</v>
      </c>
      <c r="P17" s="13"/>
      <c r="Q17" s="13"/>
      <c r="R17" s="43" t="s">
        <v>50</v>
      </c>
      <c r="S17" s="33">
        <v>-274044</v>
      </c>
      <c r="T17" s="33">
        <v>-911298</v>
      </c>
      <c r="U17" s="33">
        <v>-651896</v>
      </c>
      <c r="V17" s="33">
        <v>-418697</v>
      </c>
      <c r="W17" s="33">
        <v>-179991</v>
      </c>
      <c r="X17" s="33">
        <v>-632009</v>
      </c>
      <c r="Y17" s="33">
        <v>-451716</v>
      </c>
      <c r="Z17" s="33">
        <v>-302361</v>
      </c>
      <c r="AA17" s="33">
        <v>-144540</v>
      </c>
      <c r="AB17" s="33">
        <v>-654746</v>
      </c>
      <c r="AC17" s="33">
        <v>-445700</v>
      </c>
      <c r="AD17" s="33">
        <v>-274541</v>
      </c>
      <c r="AE17" s="33">
        <v>-148201</v>
      </c>
      <c r="AF17" s="28"/>
      <c r="AG17" s="28"/>
    </row>
    <row r="18" spans="1:33" ht="15.75" customHeight="1" x14ac:dyDescent="0.15">
      <c r="A18" s="31"/>
      <c r="B18" s="32" t="s">
        <v>51</v>
      </c>
      <c r="C18" s="33">
        <v>-474795</v>
      </c>
      <c r="D18" s="33">
        <v>-1404911</v>
      </c>
      <c r="E18" s="36">
        <v>-989688</v>
      </c>
      <c r="F18" s="36">
        <v>-614214</v>
      </c>
      <c r="G18" s="36">
        <v>-275722</v>
      </c>
      <c r="H18" s="36">
        <v>-480643</v>
      </c>
      <c r="I18" s="36">
        <v>-280967</v>
      </c>
      <c r="J18" s="36">
        <v>-153962</v>
      </c>
      <c r="K18" s="36">
        <v>-71294</v>
      </c>
      <c r="L18" s="36">
        <v>-169485</v>
      </c>
      <c r="M18" s="36">
        <v>-113783</v>
      </c>
      <c r="N18" s="36">
        <v>-80844</v>
      </c>
      <c r="O18" s="36">
        <v>-61825</v>
      </c>
      <c r="P18" s="34"/>
      <c r="Q18" s="13"/>
      <c r="R18" s="32" t="s">
        <v>52</v>
      </c>
      <c r="S18" s="33">
        <v>-2465326</v>
      </c>
      <c r="T18" s="33">
        <v>-7256787</v>
      </c>
      <c r="U18" s="33">
        <v>-5081751</v>
      </c>
      <c r="V18" s="33">
        <v>-3117812</v>
      </c>
      <c r="W18" s="33">
        <v>-1440647</v>
      </c>
      <c r="X18" s="36">
        <v>-2593694</v>
      </c>
      <c r="Y18" s="36">
        <v>-1498594</v>
      </c>
      <c r="Z18" s="36">
        <v>-829347</v>
      </c>
      <c r="AA18" s="36">
        <v>-391090</v>
      </c>
      <c r="AB18" s="36">
        <v>-875051</v>
      </c>
      <c r="AC18" s="36">
        <v>-578587</v>
      </c>
      <c r="AD18" s="36">
        <v>-398188</v>
      </c>
      <c r="AE18" s="36">
        <v>-276512</v>
      </c>
      <c r="AF18" s="28"/>
      <c r="AG18" s="28"/>
    </row>
    <row r="19" spans="1:33" ht="15.75" customHeight="1" x14ac:dyDescent="0.15">
      <c r="A19" s="37"/>
      <c r="B19" s="38" t="s">
        <v>53</v>
      </c>
      <c r="C19" s="39">
        <v>-967785</v>
      </c>
      <c r="D19" s="39">
        <f>SUM(D16:D18)</f>
        <v>-3129241</v>
      </c>
      <c r="E19" s="40">
        <v>-2257039</v>
      </c>
      <c r="F19" s="40">
        <v>-1377201</v>
      </c>
      <c r="G19" s="40">
        <v>-583173</v>
      </c>
      <c r="H19" s="40">
        <v>-965106</v>
      </c>
      <c r="I19" s="40">
        <v>-556030</v>
      </c>
      <c r="J19" s="40">
        <v>-299072</v>
      </c>
      <c r="K19" s="40">
        <v>-129386</v>
      </c>
      <c r="L19" s="40">
        <v>-410224</v>
      </c>
      <c r="M19" s="40">
        <v>-283968</v>
      </c>
      <c r="N19" s="40">
        <v>-195135</v>
      </c>
      <c r="O19" s="40">
        <v>-128191</v>
      </c>
      <c r="P19" s="41"/>
      <c r="Q19" s="13"/>
      <c r="R19" s="38" t="s">
        <v>54</v>
      </c>
      <c r="S19" s="39">
        <v>-5025127</v>
      </c>
      <c r="T19" s="39">
        <v>-16163468</v>
      </c>
      <c r="U19" s="39">
        <v>-11589218</v>
      </c>
      <c r="V19" s="39">
        <v>-6990810</v>
      </c>
      <c r="W19" s="39">
        <v>-3047079</v>
      </c>
      <c r="X19" s="39">
        <v>-5208001</v>
      </c>
      <c r="Y19" s="39">
        <v>-2965697</v>
      </c>
      <c r="Z19" s="40">
        <v>-1611011</v>
      </c>
      <c r="AA19" s="40">
        <v>-709759</v>
      </c>
      <c r="AB19" s="40">
        <v>-2117987</v>
      </c>
      <c r="AC19" s="40">
        <v>-1443977</v>
      </c>
      <c r="AD19" s="40">
        <v>-961115</v>
      </c>
      <c r="AE19" s="40">
        <v>-573334</v>
      </c>
      <c r="AF19" s="28"/>
      <c r="AG19" s="28"/>
    </row>
    <row r="20" spans="1:33" ht="15.75" customHeight="1" x14ac:dyDescent="0.15">
      <c r="A20" s="31"/>
      <c r="B20" s="32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34"/>
      <c r="Q20" s="13"/>
      <c r="R20" s="32"/>
      <c r="S20" s="42"/>
      <c r="T20" s="42"/>
      <c r="U20" s="42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28"/>
      <c r="AG20" s="28"/>
    </row>
    <row r="21" spans="1:33" ht="15.75" customHeight="1" x14ac:dyDescent="0.15">
      <c r="A21" s="37"/>
      <c r="B21" s="38" t="s">
        <v>55</v>
      </c>
      <c r="C21" s="45">
        <v>650882</v>
      </c>
      <c r="D21" s="45">
        <f>SUM(D14,D19)</f>
        <v>1662990</v>
      </c>
      <c r="E21" s="45">
        <v>1084656</v>
      </c>
      <c r="F21" s="45">
        <v>657627</v>
      </c>
      <c r="G21" s="45">
        <v>294094</v>
      </c>
      <c r="H21" s="45">
        <v>732917</v>
      </c>
      <c r="I21" s="45">
        <v>506028</v>
      </c>
      <c r="J21" s="45">
        <v>282079</v>
      </c>
      <c r="K21" s="45">
        <v>115677</v>
      </c>
      <c r="L21" s="45">
        <v>326909</v>
      </c>
      <c r="M21" s="45">
        <v>250600</v>
      </c>
      <c r="N21" s="45">
        <v>183347</v>
      </c>
      <c r="O21" s="45">
        <v>87964</v>
      </c>
      <c r="P21" s="41"/>
      <c r="Q21" s="13"/>
      <c r="R21" s="38" t="s">
        <v>56</v>
      </c>
      <c r="S21" s="39">
        <v>3379639</v>
      </c>
      <c r="T21" s="39">
        <v>8589843</v>
      </c>
      <c r="U21" s="46">
        <v>5569383</v>
      </c>
      <c r="V21" s="45">
        <v>3338181</v>
      </c>
      <c r="W21" s="45">
        <v>1536641</v>
      </c>
      <c r="X21" s="45">
        <v>3955040</v>
      </c>
      <c r="Y21" s="45">
        <v>2699001</v>
      </c>
      <c r="Z21" s="45">
        <v>1519475</v>
      </c>
      <c r="AA21" s="45">
        <v>634559</v>
      </c>
      <c r="AB21" s="45">
        <v>1687830</v>
      </c>
      <c r="AC21" s="45">
        <v>1274302</v>
      </c>
      <c r="AD21" s="45">
        <v>903056</v>
      </c>
      <c r="AE21" s="45">
        <v>393419</v>
      </c>
      <c r="AF21" s="28"/>
      <c r="AG21" s="28"/>
    </row>
    <row r="22" spans="1:33" ht="15.75" customHeight="1" x14ac:dyDescent="0.15">
      <c r="A22" s="31"/>
      <c r="B22" s="3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34"/>
      <c r="Q22" s="13"/>
      <c r="R22" s="32"/>
      <c r="S22" s="42"/>
      <c r="T22" s="9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28"/>
      <c r="AG22" s="28"/>
    </row>
    <row r="23" spans="1:33" ht="15.75" customHeight="1" x14ac:dyDescent="0.15">
      <c r="A23" s="37"/>
      <c r="B23" s="38" t="s">
        <v>57</v>
      </c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1"/>
      <c r="Q23" s="13"/>
      <c r="R23" s="38" t="s">
        <v>58</v>
      </c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28"/>
      <c r="AG23" s="28"/>
    </row>
    <row r="24" spans="1:33" ht="15.75" customHeight="1" x14ac:dyDescent="0.15">
      <c r="A24" s="28"/>
      <c r="B24" s="43" t="s">
        <v>59</v>
      </c>
      <c r="C24" s="33">
        <v>-107815</v>
      </c>
      <c r="D24" s="33">
        <v>-335363</v>
      </c>
      <c r="E24" s="33">
        <v>-229523</v>
      </c>
      <c r="F24" s="33">
        <v>-139274</v>
      </c>
      <c r="G24" s="33">
        <v>-61571</v>
      </c>
      <c r="H24" s="33">
        <v>-190509</v>
      </c>
      <c r="I24" s="33">
        <v>-124747</v>
      </c>
      <c r="J24" s="33">
        <v>-73098</v>
      </c>
      <c r="K24" s="33">
        <v>-32130</v>
      </c>
      <c r="L24" s="33">
        <v>-123950</v>
      </c>
      <c r="M24" s="33">
        <v>-95456</v>
      </c>
      <c r="N24" s="33">
        <v>-66526</v>
      </c>
      <c r="O24" s="33">
        <v>-40099</v>
      </c>
      <c r="P24" s="13"/>
      <c r="Q24" s="13"/>
      <c r="R24" s="43" t="s">
        <v>60</v>
      </c>
      <c r="S24" s="33">
        <v>-559819</v>
      </c>
      <c r="T24" s="33">
        <v>-1732251</v>
      </c>
      <c r="U24" s="33">
        <v>-1178532</v>
      </c>
      <c r="V24" s="33">
        <v>-706969</v>
      </c>
      <c r="W24" s="33">
        <v>-321708</v>
      </c>
      <c r="X24" s="33">
        <v>-1028044</v>
      </c>
      <c r="Y24" s="33">
        <v>-665363</v>
      </c>
      <c r="Z24" s="33">
        <v>-393757</v>
      </c>
      <c r="AA24" s="33">
        <v>-176252</v>
      </c>
      <c r="AB24" s="33">
        <v>-639954</v>
      </c>
      <c r="AC24" s="33">
        <v>-485394</v>
      </c>
      <c r="AD24" s="33">
        <v>-327666</v>
      </c>
      <c r="AE24" s="33">
        <v>-179343</v>
      </c>
      <c r="AF24" s="28"/>
      <c r="AG24" s="28"/>
    </row>
    <row r="25" spans="1:33" ht="15.75" customHeight="1" x14ac:dyDescent="0.15">
      <c r="A25" s="31"/>
      <c r="B25" s="32" t="s">
        <v>61</v>
      </c>
      <c r="C25" s="33">
        <v>-236881</v>
      </c>
      <c r="D25" s="33">
        <f t="shared" ref="D25:O25" si="0">SUM(D26:D27)</f>
        <v>-1333267</v>
      </c>
      <c r="E25" s="33">
        <f t="shared" si="0"/>
        <v>-736391</v>
      </c>
      <c r="F25" s="33">
        <f t="shared" si="0"/>
        <v>-474613</v>
      </c>
      <c r="G25" s="33">
        <f t="shared" si="0"/>
        <v>-245108</v>
      </c>
      <c r="H25" s="33">
        <f t="shared" si="0"/>
        <v>-628901</v>
      </c>
      <c r="I25" s="33">
        <f t="shared" si="0"/>
        <v>-404670</v>
      </c>
      <c r="J25" s="33">
        <f t="shared" si="0"/>
        <v>-238143</v>
      </c>
      <c r="K25" s="33">
        <f t="shared" si="0"/>
        <v>-115848</v>
      </c>
      <c r="L25" s="33">
        <f t="shared" si="0"/>
        <v>-266024</v>
      </c>
      <c r="M25" s="33">
        <f t="shared" si="0"/>
        <v>-184391</v>
      </c>
      <c r="N25" s="33">
        <f t="shared" si="0"/>
        <v>-127603</v>
      </c>
      <c r="O25" s="33">
        <f t="shared" si="0"/>
        <v>-70624</v>
      </c>
      <c r="P25" s="34"/>
      <c r="Q25" s="13"/>
      <c r="R25" s="32" t="s">
        <v>62</v>
      </c>
      <c r="S25" s="33">
        <v>-1229981</v>
      </c>
      <c r="T25" s="33">
        <f t="shared" ref="T25:AE25" si="1">SUM(T26:T27)</f>
        <v>-6886724</v>
      </c>
      <c r="U25" s="33">
        <f t="shared" si="1"/>
        <v>-3781147</v>
      </c>
      <c r="V25" s="33">
        <f t="shared" si="1"/>
        <v>-2409183</v>
      </c>
      <c r="W25" s="33">
        <f t="shared" si="1"/>
        <v>-1280689</v>
      </c>
      <c r="X25" s="33">
        <f t="shared" si="1"/>
        <v>-3393738</v>
      </c>
      <c r="Y25" s="33">
        <f t="shared" si="1"/>
        <v>-2158388</v>
      </c>
      <c r="Z25" s="33">
        <f t="shared" si="1"/>
        <v>-1282805</v>
      </c>
      <c r="AA25" s="33">
        <f t="shared" si="1"/>
        <v>-635496</v>
      </c>
      <c r="AB25" s="33">
        <f t="shared" si="1"/>
        <v>-1373482</v>
      </c>
      <c r="AC25" s="33">
        <f t="shared" si="1"/>
        <v>-937628</v>
      </c>
      <c r="AD25" s="33">
        <f t="shared" si="1"/>
        <v>-628494</v>
      </c>
      <c r="AE25" s="33">
        <f t="shared" si="1"/>
        <v>-315866</v>
      </c>
      <c r="AF25" s="28"/>
      <c r="AG25" s="28"/>
    </row>
    <row r="26" spans="1:33" ht="15.75" customHeight="1" x14ac:dyDescent="0.15">
      <c r="A26" s="47"/>
      <c r="B26" s="48" t="s">
        <v>63</v>
      </c>
      <c r="C26" s="33" t="s">
        <v>64</v>
      </c>
      <c r="D26" s="33">
        <v>-355573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49">
        <v>0</v>
      </c>
      <c r="K26" s="49">
        <v>0</v>
      </c>
      <c r="L26" s="49">
        <v>0</v>
      </c>
      <c r="M26" s="49">
        <v>0</v>
      </c>
      <c r="N26" s="49">
        <v>0</v>
      </c>
      <c r="O26" s="49">
        <v>0</v>
      </c>
      <c r="P26" s="50"/>
      <c r="Q26" s="51"/>
      <c r="R26" s="48" t="s">
        <v>65</v>
      </c>
      <c r="S26" s="33" t="s">
        <v>64</v>
      </c>
      <c r="T26" s="33">
        <v>-1836641</v>
      </c>
      <c r="U26" s="49">
        <v>0</v>
      </c>
      <c r="V26" s="49">
        <v>0</v>
      </c>
      <c r="W26" s="49">
        <v>0</v>
      </c>
      <c r="X26" s="49">
        <v>0</v>
      </c>
      <c r="Y26" s="49">
        <v>0</v>
      </c>
      <c r="Z26" s="49">
        <v>0</v>
      </c>
      <c r="AA26" s="49">
        <v>0</v>
      </c>
      <c r="AB26" s="49">
        <v>0</v>
      </c>
      <c r="AC26" s="49">
        <v>0</v>
      </c>
      <c r="AD26" s="49">
        <v>0</v>
      </c>
      <c r="AE26" s="49">
        <v>0</v>
      </c>
      <c r="AF26" s="53"/>
      <c r="AG26" s="53"/>
    </row>
    <row r="27" spans="1:33" ht="15.75" customHeight="1" x14ac:dyDescent="0.15">
      <c r="A27" s="47"/>
      <c r="B27" s="48" t="s">
        <v>66</v>
      </c>
      <c r="C27" s="33">
        <v>-236881</v>
      </c>
      <c r="D27" s="33">
        <v>-977694</v>
      </c>
      <c r="E27" s="49">
        <v>-736391</v>
      </c>
      <c r="F27" s="49">
        <v>-474613</v>
      </c>
      <c r="G27" s="49">
        <v>-245108</v>
      </c>
      <c r="H27" s="49">
        <v>-628901</v>
      </c>
      <c r="I27" s="49">
        <v>-404670</v>
      </c>
      <c r="J27" s="49">
        <v>-238143</v>
      </c>
      <c r="K27" s="49">
        <v>-115848</v>
      </c>
      <c r="L27" s="49">
        <v>-266024</v>
      </c>
      <c r="M27" s="49">
        <v>-184391</v>
      </c>
      <c r="N27" s="49">
        <v>-127603</v>
      </c>
      <c r="O27" s="49">
        <v>-70624</v>
      </c>
      <c r="P27" s="50"/>
      <c r="Q27" s="51"/>
      <c r="R27" s="48" t="s">
        <v>67</v>
      </c>
      <c r="S27" s="33">
        <v>-1229981</v>
      </c>
      <c r="T27" s="33">
        <v>-5050083</v>
      </c>
      <c r="U27" s="49">
        <v>-3781147</v>
      </c>
      <c r="V27" s="49">
        <v>-2409183</v>
      </c>
      <c r="W27" s="49">
        <v>-1280689</v>
      </c>
      <c r="X27" s="49">
        <v>-3393738</v>
      </c>
      <c r="Y27" s="49">
        <v>-2158388</v>
      </c>
      <c r="Z27" s="49">
        <v>-1282805</v>
      </c>
      <c r="AA27" s="49">
        <v>-635496</v>
      </c>
      <c r="AB27" s="49">
        <v>-1373482</v>
      </c>
      <c r="AC27" s="49">
        <v>-937628</v>
      </c>
      <c r="AD27" s="49">
        <v>-628494</v>
      </c>
      <c r="AE27" s="49">
        <v>-315866</v>
      </c>
      <c r="AF27" s="53"/>
      <c r="AG27" s="53"/>
    </row>
    <row r="28" spans="1:33" ht="15.75" customHeight="1" x14ac:dyDescent="0.15">
      <c r="A28" s="31"/>
      <c r="B28" s="32" t="s">
        <v>68</v>
      </c>
      <c r="C28" s="33">
        <v>-19272</v>
      </c>
      <c r="D28" s="33">
        <v>-152997</v>
      </c>
      <c r="E28" s="33">
        <v>-101919</v>
      </c>
      <c r="F28" s="33">
        <v>-63816</v>
      </c>
      <c r="G28" s="33">
        <v>-27608</v>
      </c>
      <c r="H28" s="33">
        <v>-79574</v>
      </c>
      <c r="I28" s="33">
        <v>-45066</v>
      </c>
      <c r="J28" s="33">
        <v>-19498</v>
      </c>
      <c r="K28" s="33">
        <v>-4867</v>
      </c>
      <c r="L28" s="33">
        <v>-19426</v>
      </c>
      <c r="M28" s="33">
        <v>-11526</v>
      </c>
      <c r="N28" s="33">
        <v>-7438</v>
      </c>
      <c r="O28" s="33">
        <v>-6093</v>
      </c>
      <c r="P28" s="34"/>
      <c r="Q28" s="13"/>
      <c r="R28" s="32" t="s">
        <v>69</v>
      </c>
      <c r="S28" s="33">
        <v>-100068</v>
      </c>
      <c r="T28" s="33">
        <v>-790275</v>
      </c>
      <c r="U28" s="33">
        <v>-523323</v>
      </c>
      <c r="V28" s="33">
        <v>-323936</v>
      </c>
      <c r="W28" s="33">
        <v>-144252</v>
      </c>
      <c r="X28" s="33">
        <v>-429405</v>
      </c>
      <c r="Y28" s="33">
        <v>-240369</v>
      </c>
      <c r="Z28" s="33">
        <v>-105030</v>
      </c>
      <c r="AA28" s="33">
        <v>-26698</v>
      </c>
      <c r="AB28" s="33">
        <v>-100296</v>
      </c>
      <c r="AC28" s="33">
        <v>-58610</v>
      </c>
      <c r="AD28" s="33">
        <v>-36635</v>
      </c>
      <c r="AE28" s="33">
        <v>-27251</v>
      </c>
      <c r="AF28" s="28"/>
      <c r="AG28" s="28"/>
    </row>
    <row r="29" spans="1:33" ht="15.75" customHeight="1" x14ac:dyDescent="0.15">
      <c r="A29" s="31"/>
      <c r="B29" s="32" t="s">
        <v>70</v>
      </c>
      <c r="C29" s="33">
        <v>-43285</v>
      </c>
      <c r="D29" s="33">
        <v>-150264</v>
      </c>
      <c r="E29" s="44">
        <v>-103979</v>
      </c>
      <c r="F29" s="44">
        <v>-72187</v>
      </c>
      <c r="G29" s="44">
        <v>-27458</v>
      </c>
      <c r="H29" s="44">
        <v>-4097</v>
      </c>
      <c r="I29" s="44">
        <v>-13207</v>
      </c>
      <c r="J29" s="44">
        <v>-11245</v>
      </c>
      <c r="K29" s="44">
        <v>-16199</v>
      </c>
      <c r="L29" s="44">
        <v>-9535</v>
      </c>
      <c r="M29" s="44">
        <v>-25446</v>
      </c>
      <c r="N29" s="44">
        <v>-23340</v>
      </c>
      <c r="O29" s="44">
        <v>-17648</v>
      </c>
      <c r="P29" s="34"/>
      <c r="Q29" s="13"/>
      <c r="R29" s="32" t="s">
        <v>71</v>
      </c>
      <c r="S29" s="33">
        <v>-224753</v>
      </c>
      <c r="T29" s="33">
        <v>-776159</v>
      </c>
      <c r="U29" s="36">
        <v>-533901</v>
      </c>
      <c r="V29" s="36">
        <v>-366428</v>
      </c>
      <c r="W29" s="36">
        <v>-143468</v>
      </c>
      <c r="X29" s="44">
        <v>-22109</v>
      </c>
      <c r="Y29" s="44">
        <v>-70442</v>
      </c>
      <c r="Z29" s="44">
        <v>-60573</v>
      </c>
      <c r="AA29" s="44">
        <v>-88861</v>
      </c>
      <c r="AB29" s="44">
        <v>-49229</v>
      </c>
      <c r="AC29" s="44">
        <v>-129394</v>
      </c>
      <c r="AD29" s="44">
        <v>-114959</v>
      </c>
      <c r="AE29" s="44">
        <v>-78931</v>
      </c>
      <c r="AF29" s="28"/>
      <c r="AG29" s="28"/>
    </row>
    <row r="30" spans="1:33" ht="15.75" customHeight="1" x14ac:dyDescent="0.15">
      <c r="A30" s="37"/>
      <c r="B30" s="38" t="s">
        <v>72</v>
      </c>
      <c r="C30" s="39">
        <v>-407253</v>
      </c>
      <c r="D30" s="39">
        <f t="shared" ref="D30:O30" si="2">SUM(D24:D25,D28:D29)</f>
        <v>-1971891</v>
      </c>
      <c r="E30" s="40">
        <f t="shared" si="2"/>
        <v>-1171812</v>
      </c>
      <c r="F30" s="40">
        <f t="shared" si="2"/>
        <v>-749890</v>
      </c>
      <c r="G30" s="40">
        <f t="shared" si="2"/>
        <v>-361745</v>
      </c>
      <c r="H30" s="40">
        <f t="shared" si="2"/>
        <v>-903081</v>
      </c>
      <c r="I30" s="40">
        <f t="shared" si="2"/>
        <v>-587690</v>
      </c>
      <c r="J30" s="40">
        <f t="shared" si="2"/>
        <v>-341984</v>
      </c>
      <c r="K30" s="40">
        <f t="shared" si="2"/>
        <v>-169044</v>
      </c>
      <c r="L30" s="40">
        <f t="shared" si="2"/>
        <v>-418935</v>
      </c>
      <c r="M30" s="40">
        <f t="shared" si="2"/>
        <v>-316819</v>
      </c>
      <c r="N30" s="40">
        <f t="shared" si="2"/>
        <v>-224907</v>
      </c>
      <c r="O30" s="40">
        <f t="shared" si="2"/>
        <v>-134464</v>
      </c>
      <c r="P30" s="41"/>
      <c r="Q30" s="13"/>
      <c r="R30" s="38" t="s">
        <v>73</v>
      </c>
      <c r="S30" s="39">
        <v>-2114621</v>
      </c>
      <c r="T30" s="39">
        <v>-10185409</v>
      </c>
      <c r="U30" s="39">
        <v>-6016903</v>
      </c>
      <c r="V30" s="39">
        <v>-3806516</v>
      </c>
      <c r="W30" s="40">
        <v>-1890117</v>
      </c>
      <c r="X30" s="40">
        <v>-4873296</v>
      </c>
      <c r="Y30" s="40">
        <v>-3134562</v>
      </c>
      <c r="Z30" s="40">
        <v>-1842165</v>
      </c>
      <c r="AA30" s="40">
        <v>-927307</v>
      </c>
      <c r="AB30" s="40">
        <v>-2162961</v>
      </c>
      <c r="AC30" s="40">
        <v>-1611026</v>
      </c>
      <c r="AD30" s="40">
        <v>-1107754</v>
      </c>
      <c r="AE30" s="40">
        <v>-601391</v>
      </c>
      <c r="AF30" s="28"/>
      <c r="AG30" s="28"/>
    </row>
    <row r="31" spans="1:33" ht="15.75" customHeight="1" x14ac:dyDescent="0.15">
      <c r="A31" s="37"/>
      <c r="B31" s="38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1"/>
      <c r="Q31" s="13"/>
      <c r="R31" s="38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28"/>
      <c r="AG31" s="28"/>
    </row>
    <row r="32" spans="1:33" ht="15.75" customHeight="1" x14ac:dyDescent="0.15">
      <c r="A32" s="37"/>
      <c r="B32" s="38" t="s">
        <v>74</v>
      </c>
      <c r="C32" s="45" t="s">
        <v>64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-101152</v>
      </c>
      <c r="M32" s="45">
        <v>-13187</v>
      </c>
      <c r="N32" s="45">
        <v>0</v>
      </c>
      <c r="O32" s="45">
        <v>0</v>
      </c>
      <c r="P32" s="41"/>
      <c r="Q32" s="13"/>
      <c r="R32" s="38" t="s">
        <v>75</v>
      </c>
      <c r="S32" s="45" t="s">
        <v>64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-522247</v>
      </c>
      <c r="AC32" s="45">
        <v>-67056</v>
      </c>
      <c r="AD32" s="45">
        <v>0</v>
      </c>
      <c r="AE32" s="45">
        <v>0</v>
      </c>
      <c r="AF32" s="28"/>
      <c r="AG32" s="28"/>
    </row>
    <row r="33" spans="1:33" ht="15.75" customHeight="1" x14ac:dyDescent="0.15">
      <c r="A33" s="31"/>
      <c r="B33" s="32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34"/>
      <c r="Q33" s="13"/>
      <c r="R33" s="32"/>
      <c r="S33" s="42"/>
      <c r="T33" s="42"/>
      <c r="U33" s="42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28"/>
      <c r="AG33" s="28"/>
    </row>
    <row r="34" spans="1:33" ht="15.75" customHeight="1" x14ac:dyDescent="0.15">
      <c r="A34" s="54"/>
      <c r="B34" s="55" t="s">
        <v>104</v>
      </c>
      <c r="C34" s="40">
        <v>243629</v>
      </c>
      <c r="D34" s="40">
        <f>SUM(D21,D30)</f>
        <v>-308901</v>
      </c>
      <c r="E34" s="40">
        <v>-87156</v>
      </c>
      <c r="F34" s="40">
        <v>-92263</v>
      </c>
      <c r="G34" s="40">
        <v>-67651</v>
      </c>
      <c r="H34" s="40">
        <v>-170164</v>
      </c>
      <c r="I34" s="40">
        <v>-81662</v>
      </c>
      <c r="J34" s="40">
        <v>-59905</v>
      </c>
      <c r="K34" s="40">
        <v>-53367</v>
      </c>
      <c r="L34" s="40">
        <v>-193178</v>
      </c>
      <c r="M34" s="40">
        <v>-79406</v>
      </c>
      <c r="N34" s="40">
        <v>-41560</v>
      </c>
      <c r="O34" s="40">
        <v>-46500</v>
      </c>
      <c r="P34" s="56"/>
      <c r="Q34" s="13"/>
      <c r="R34" s="57" t="s">
        <v>105</v>
      </c>
      <c r="S34" s="39">
        <v>1265018</v>
      </c>
      <c r="T34" s="39">
        <v>-1595566</v>
      </c>
      <c r="U34" s="39">
        <v>-447520</v>
      </c>
      <c r="V34" s="39">
        <v>-468335</v>
      </c>
      <c r="W34" s="39">
        <v>-353476</v>
      </c>
      <c r="X34" s="39">
        <v>-918256</v>
      </c>
      <c r="Y34" s="39">
        <v>-435561</v>
      </c>
      <c r="Z34" s="39">
        <v>-322690</v>
      </c>
      <c r="AA34" s="39">
        <v>-292748</v>
      </c>
      <c r="AB34" s="40">
        <v>-997378</v>
      </c>
      <c r="AC34" s="40">
        <v>-403780</v>
      </c>
      <c r="AD34" s="40">
        <v>-204698</v>
      </c>
      <c r="AE34" s="40">
        <v>-207972</v>
      </c>
      <c r="AF34" s="28"/>
      <c r="AG34" s="28"/>
    </row>
    <row r="35" spans="1:33" ht="15.75" customHeight="1" x14ac:dyDescent="0.15">
      <c r="A35" s="31"/>
      <c r="B35" s="3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34"/>
      <c r="Q35" s="13"/>
      <c r="R35" s="3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28"/>
      <c r="AG35" s="28"/>
    </row>
    <row r="36" spans="1:33" ht="15.75" customHeight="1" x14ac:dyDescent="0.15">
      <c r="A36" s="37"/>
      <c r="B36" s="38" t="s">
        <v>78</v>
      </c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1"/>
      <c r="Q36" s="13"/>
      <c r="R36" s="38" t="s">
        <v>106</v>
      </c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28"/>
      <c r="AG36" s="28"/>
    </row>
    <row r="37" spans="1:33" ht="15.75" customHeight="1" x14ac:dyDescent="0.15">
      <c r="A37" s="31"/>
      <c r="B37" s="32" t="s">
        <v>80</v>
      </c>
      <c r="C37" s="33">
        <v>-205864</v>
      </c>
      <c r="D37" s="33">
        <v>-473345</v>
      </c>
      <c r="E37" s="42">
        <v>-302120</v>
      </c>
      <c r="F37" s="42">
        <v>-195301</v>
      </c>
      <c r="G37" s="42">
        <v>-99052</v>
      </c>
      <c r="H37" s="42">
        <v>-219824</v>
      </c>
      <c r="I37" s="42">
        <v>-150130</v>
      </c>
      <c r="J37" s="42">
        <v>-83756</v>
      </c>
      <c r="K37" s="42">
        <v>-31508</v>
      </c>
      <c r="L37" s="42">
        <v>-22338</v>
      </c>
      <c r="M37" s="42">
        <v>-9107</v>
      </c>
      <c r="N37" s="42">
        <v>-8925</v>
      </c>
      <c r="O37" s="42">
        <v>-6337</v>
      </c>
      <c r="P37" s="34"/>
      <c r="Q37" s="13"/>
      <c r="R37" s="32" t="s">
        <v>81</v>
      </c>
      <c r="S37" s="33">
        <v>-1068928</v>
      </c>
      <c r="T37" s="33">
        <v>-2444969</v>
      </c>
      <c r="U37" s="33">
        <v>-1551296</v>
      </c>
      <c r="V37" s="33">
        <v>-991367</v>
      </c>
      <c r="W37" s="33">
        <v>-517547</v>
      </c>
      <c r="X37" s="42">
        <v>-1186236</v>
      </c>
      <c r="Y37" s="42">
        <v>-800748</v>
      </c>
      <c r="Z37" s="42">
        <v>-451168</v>
      </c>
      <c r="AA37" s="42">
        <v>-172840</v>
      </c>
      <c r="AB37" s="42">
        <v>-115331</v>
      </c>
      <c r="AC37" s="42">
        <v>-46309</v>
      </c>
      <c r="AD37" s="42">
        <v>-43959</v>
      </c>
      <c r="AE37" s="42">
        <v>-28342</v>
      </c>
      <c r="AF37" s="28"/>
      <c r="AG37" s="28"/>
    </row>
    <row r="38" spans="1:33" ht="15.75" customHeight="1" x14ac:dyDescent="0.15">
      <c r="A38" s="31"/>
      <c r="B38" s="32" t="s">
        <v>82</v>
      </c>
      <c r="C38" s="33">
        <v>103986</v>
      </c>
      <c r="D38" s="33">
        <v>417612</v>
      </c>
      <c r="E38" s="36">
        <v>322255</v>
      </c>
      <c r="F38" s="36">
        <v>212710</v>
      </c>
      <c r="G38" s="36">
        <v>121699</v>
      </c>
      <c r="H38" s="36">
        <v>224654</v>
      </c>
      <c r="I38" s="36">
        <v>132732</v>
      </c>
      <c r="J38" s="36">
        <v>78958</v>
      </c>
      <c r="K38" s="36">
        <v>35392</v>
      </c>
      <c r="L38" s="36">
        <v>44025</v>
      </c>
      <c r="M38" s="36">
        <v>24079</v>
      </c>
      <c r="N38" s="36">
        <v>18613</v>
      </c>
      <c r="O38" s="36">
        <v>19404</v>
      </c>
      <c r="P38" s="34"/>
      <c r="Q38" s="13"/>
      <c r="R38" s="32" t="s">
        <v>83</v>
      </c>
      <c r="S38" s="33">
        <v>539937</v>
      </c>
      <c r="T38" s="33">
        <v>2157091</v>
      </c>
      <c r="U38" s="36">
        <v>1654683</v>
      </c>
      <c r="V38" s="36">
        <v>1079737</v>
      </c>
      <c r="W38" s="36">
        <v>635877</v>
      </c>
      <c r="X38" s="36">
        <v>1212300</v>
      </c>
      <c r="Y38" s="36">
        <v>707953</v>
      </c>
      <c r="Z38" s="36">
        <v>425323</v>
      </c>
      <c r="AA38" s="36">
        <v>194146</v>
      </c>
      <c r="AB38" s="36">
        <v>227301</v>
      </c>
      <c r="AC38" s="36">
        <v>122442</v>
      </c>
      <c r="AD38" s="36">
        <v>91676</v>
      </c>
      <c r="AE38" s="36">
        <v>86784</v>
      </c>
      <c r="AF38" s="28"/>
      <c r="AG38" s="28"/>
    </row>
    <row r="39" spans="1:33" ht="15.75" customHeight="1" x14ac:dyDescent="0.15">
      <c r="A39" s="37"/>
      <c r="B39" s="38" t="s">
        <v>84</v>
      </c>
      <c r="C39" s="39">
        <v>-101878</v>
      </c>
      <c r="D39" s="39">
        <f>SUM(D37:D38)</f>
        <v>-55733</v>
      </c>
      <c r="E39" s="39">
        <v>20135</v>
      </c>
      <c r="F39" s="40">
        <v>17409</v>
      </c>
      <c r="G39" s="40">
        <v>22647</v>
      </c>
      <c r="H39" s="40">
        <v>4830</v>
      </c>
      <c r="I39" s="40">
        <v>-17398</v>
      </c>
      <c r="J39" s="40">
        <v>-4798</v>
      </c>
      <c r="K39" s="40">
        <v>3884</v>
      </c>
      <c r="L39" s="40">
        <v>21687</v>
      </c>
      <c r="M39" s="40">
        <v>14972</v>
      </c>
      <c r="N39" s="40">
        <v>9688</v>
      </c>
      <c r="O39" s="40">
        <v>13067</v>
      </c>
      <c r="P39" s="41"/>
      <c r="Q39" s="13"/>
      <c r="R39" s="38" t="s">
        <v>107</v>
      </c>
      <c r="S39" s="39">
        <v>-528991</v>
      </c>
      <c r="T39" s="39">
        <v>-287878</v>
      </c>
      <c r="U39" s="40">
        <v>103387</v>
      </c>
      <c r="V39" s="40">
        <v>88370</v>
      </c>
      <c r="W39" s="40">
        <v>118330</v>
      </c>
      <c r="X39" s="40">
        <v>26064</v>
      </c>
      <c r="Y39" s="40">
        <v>-92795</v>
      </c>
      <c r="Z39" s="40">
        <v>-25845</v>
      </c>
      <c r="AA39" s="40">
        <v>21306</v>
      </c>
      <c r="AB39" s="40">
        <v>111970</v>
      </c>
      <c r="AC39" s="40">
        <v>76133</v>
      </c>
      <c r="AD39" s="40">
        <v>47717</v>
      </c>
      <c r="AE39" s="40">
        <v>58442</v>
      </c>
      <c r="AF39" s="28"/>
      <c r="AG39" s="28"/>
    </row>
    <row r="40" spans="1:33" ht="15.75" customHeight="1" x14ac:dyDescent="0.15">
      <c r="A40" s="31"/>
      <c r="B40" s="32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34"/>
      <c r="Q40" s="13"/>
      <c r="R40" s="32"/>
      <c r="S40" s="42"/>
      <c r="T40" s="42"/>
      <c r="U40" s="42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28"/>
      <c r="AG40" s="28"/>
    </row>
    <row r="41" spans="1:33" ht="15.75" customHeight="1" x14ac:dyDescent="0.15">
      <c r="A41" s="37"/>
      <c r="B41" s="58" t="s">
        <v>86</v>
      </c>
      <c r="C41" s="59">
        <v>141751</v>
      </c>
      <c r="D41" s="59">
        <f>SUM(D34,D39)</f>
        <v>-364634</v>
      </c>
      <c r="E41" s="59">
        <v>-67021</v>
      </c>
      <c r="F41" s="59">
        <v>-74854</v>
      </c>
      <c r="G41" s="59">
        <v>-45004</v>
      </c>
      <c r="H41" s="59">
        <v>-165334</v>
      </c>
      <c r="I41" s="59">
        <v>-99060</v>
      </c>
      <c r="J41" s="59">
        <v>-64703</v>
      </c>
      <c r="K41" s="59">
        <v>-49483</v>
      </c>
      <c r="L41" s="59">
        <v>-171491</v>
      </c>
      <c r="M41" s="59">
        <v>-64434</v>
      </c>
      <c r="N41" s="59">
        <v>-31872</v>
      </c>
      <c r="O41" s="59">
        <v>-33433</v>
      </c>
      <c r="P41" s="41"/>
      <c r="Q41" s="13"/>
      <c r="R41" s="38" t="s">
        <v>108</v>
      </c>
      <c r="S41" s="60">
        <v>736027</v>
      </c>
      <c r="T41" s="60">
        <v>-1883444</v>
      </c>
      <c r="U41" s="60">
        <v>-344133</v>
      </c>
      <c r="V41" s="59">
        <v>-379965</v>
      </c>
      <c r="W41" s="59">
        <v>-235146</v>
      </c>
      <c r="X41" s="59">
        <v>-892192</v>
      </c>
      <c r="Y41" s="59">
        <v>-528356</v>
      </c>
      <c r="Z41" s="59">
        <v>-348535</v>
      </c>
      <c r="AA41" s="59">
        <v>-271442</v>
      </c>
      <c r="AB41" s="59">
        <v>-885408</v>
      </c>
      <c r="AC41" s="59">
        <v>-327647</v>
      </c>
      <c r="AD41" s="59">
        <v>-156981</v>
      </c>
      <c r="AE41" s="59">
        <v>-149530</v>
      </c>
      <c r="AF41" s="28"/>
      <c r="AG41" s="28"/>
    </row>
    <row r="42" spans="1:33" ht="15.75" customHeight="1" x14ac:dyDescent="0.15">
      <c r="A42" s="31"/>
      <c r="B42" s="61" t="s">
        <v>88</v>
      </c>
      <c r="C42" s="33">
        <v>141751</v>
      </c>
      <c r="D42" s="33">
        <v>-364578</v>
      </c>
      <c r="E42" s="49">
        <v>-66965</v>
      </c>
      <c r="F42" s="49">
        <v>-74798</v>
      </c>
      <c r="G42" s="49">
        <v>-45101</v>
      </c>
      <c r="H42" s="49">
        <v>-164993</v>
      </c>
      <c r="I42" s="49">
        <v>-98915</v>
      </c>
      <c r="J42" s="49">
        <v>-64703</v>
      </c>
      <c r="K42" s="49">
        <v>-49483</v>
      </c>
      <c r="L42" s="49">
        <v>-171491</v>
      </c>
      <c r="M42" s="49">
        <v>-64434</v>
      </c>
      <c r="N42" s="49">
        <v>-31872</v>
      </c>
      <c r="O42" s="49">
        <v>-33433</v>
      </c>
      <c r="P42" s="34"/>
      <c r="Q42" s="13"/>
      <c r="R42" s="32" t="s">
        <v>109</v>
      </c>
      <c r="S42" s="33">
        <v>736027</v>
      </c>
      <c r="T42" s="33">
        <v>-1883160</v>
      </c>
      <c r="U42" s="49">
        <v>-343849</v>
      </c>
      <c r="V42" s="49">
        <v>-379681</v>
      </c>
      <c r="W42" s="33">
        <v>-235653</v>
      </c>
      <c r="X42" s="49">
        <v>-890352</v>
      </c>
      <c r="Y42" s="49">
        <v>-527583</v>
      </c>
      <c r="Z42" s="49">
        <v>-348535</v>
      </c>
      <c r="AA42" s="49">
        <v>-271442</v>
      </c>
      <c r="AB42" s="49">
        <v>-885408</v>
      </c>
      <c r="AC42" s="49">
        <v>-327647</v>
      </c>
      <c r="AD42" s="49">
        <v>-156981</v>
      </c>
      <c r="AE42" s="49">
        <v>-149530</v>
      </c>
      <c r="AF42" s="28"/>
      <c r="AG42" s="28"/>
    </row>
    <row r="43" spans="1:33" ht="15.75" customHeight="1" x14ac:dyDescent="0.15">
      <c r="A43" s="31"/>
      <c r="B43" s="32" t="s">
        <v>90</v>
      </c>
      <c r="C43" s="33" t="s">
        <v>64</v>
      </c>
      <c r="D43" s="33">
        <v>-56</v>
      </c>
      <c r="E43" s="49">
        <v>-56</v>
      </c>
      <c r="F43" s="49">
        <v>-56</v>
      </c>
      <c r="G43" s="49">
        <v>97</v>
      </c>
      <c r="H43" s="49">
        <v>-341</v>
      </c>
      <c r="I43" s="49">
        <v>-145</v>
      </c>
      <c r="J43" s="49">
        <v>0</v>
      </c>
      <c r="K43" s="49">
        <v>0</v>
      </c>
      <c r="L43" s="49">
        <v>0</v>
      </c>
      <c r="M43" s="49">
        <v>0</v>
      </c>
      <c r="N43" s="62" t="s">
        <v>64</v>
      </c>
      <c r="O43" s="49">
        <v>0</v>
      </c>
      <c r="P43" s="34"/>
      <c r="Q43" s="13"/>
      <c r="R43" s="32" t="s">
        <v>110</v>
      </c>
      <c r="S43" s="33" t="s">
        <v>64</v>
      </c>
      <c r="T43" s="33">
        <v>-284</v>
      </c>
      <c r="U43" s="49">
        <v>-284</v>
      </c>
      <c r="V43" s="49">
        <v>-284</v>
      </c>
      <c r="W43" s="33">
        <v>507</v>
      </c>
      <c r="X43" s="49">
        <v>-1840</v>
      </c>
      <c r="Y43" s="49">
        <v>-773</v>
      </c>
      <c r="Z43" s="49">
        <v>0</v>
      </c>
      <c r="AA43" s="49">
        <v>0</v>
      </c>
      <c r="AB43" s="49">
        <v>0</v>
      </c>
      <c r="AC43" s="49">
        <v>0</v>
      </c>
      <c r="AD43" s="62">
        <v>0</v>
      </c>
      <c r="AE43" s="49">
        <v>0</v>
      </c>
      <c r="AF43" s="28"/>
      <c r="AG43" s="28"/>
    </row>
    <row r="44" spans="1:33" ht="15.75" customHeight="1" x14ac:dyDescent="0.15">
      <c r="A44" s="37"/>
      <c r="B44" s="38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1"/>
      <c r="Q44" s="13"/>
      <c r="R44" s="38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28"/>
      <c r="AG44" s="28"/>
    </row>
    <row r="45" spans="1:33" ht="15.75" customHeight="1" x14ac:dyDescent="0.15">
      <c r="A45" s="63"/>
      <c r="B45" s="64" t="s">
        <v>111</v>
      </c>
      <c r="C45" s="65">
        <v>3.0099999999999998E-2</v>
      </c>
      <c r="D45" s="65">
        <f>-0.078</f>
        <v>-7.8E-2</v>
      </c>
      <c r="E45" s="65">
        <v>-1.4345982168180265E-2</v>
      </c>
      <c r="F45" s="65">
        <v>-1.6031503380881554E-2</v>
      </c>
      <c r="G45" s="65">
        <v>-9.6774851112725185E-3</v>
      </c>
      <c r="H45" s="65">
        <v>-0.10299999999999999</v>
      </c>
      <c r="I45" s="65">
        <v>-7.17E-2</v>
      </c>
      <c r="J45" s="66">
        <v>-4.768E-2</v>
      </c>
      <c r="K45" s="65">
        <v>-3.6700000000000003E-2</v>
      </c>
      <c r="L45" s="65">
        <v>-0.13039999999999999</v>
      </c>
      <c r="M45" s="65">
        <v>-4.9200000000000001E-2</v>
      </c>
      <c r="N45" s="65">
        <v>-0.24429999999999999</v>
      </c>
      <c r="O45" s="65">
        <v>-2.58E-2</v>
      </c>
      <c r="P45" s="67"/>
      <c r="Q45" s="13"/>
      <c r="R45" s="68" t="s">
        <v>93</v>
      </c>
      <c r="S45" s="65">
        <v>0.15629999999999999</v>
      </c>
      <c r="T45" s="65">
        <v>-0.38379999999999997</v>
      </c>
      <c r="U45" s="65">
        <v>-7.3599999999999999E-2</v>
      </c>
      <c r="V45" s="65">
        <v>-8.1377272589594513E-2</v>
      </c>
      <c r="W45" s="65">
        <v>-5.056491871414609E-2</v>
      </c>
      <c r="X45" s="65">
        <v>-0.55569999999999997</v>
      </c>
      <c r="Y45" s="65">
        <v>-0.38250000000000001</v>
      </c>
      <c r="Z45" s="66">
        <v>-0.25681999999999999</v>
      </c>
      <c r="AA45" s="65">
        <v>-0.20150000000000001</v>
      </c>
      <c r="AB45" s="65">
        <v>-0.67300000000000004</v>
      </c>
      <c r="AC45" s="65">
        <v>-0.25009999999999999</v>
      </c>
      <c r="AD45" s="65">
        <v>-0.12035</v>
      </c>
      <c r="AE45" s="65">
        <v>-0.1153</v>
      </c>
      <c r="AF45" s="28"/>
      <c r="AG45" s="28"/>
    </row>
    <row r="46" spans="1:33" ht="15.75" customHeight="1" x14ac:dyDescent="0.15">
      <c r="A46" s="63"/>
      <c r="B46" s="68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67"/>
      <c r="Q46" s="13"/>
      <c r="R46" s="68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28"/>
      <c r="AG46" s="28"/>
    </row>
    <row r="47" spans="1:33" ht="15.75" customHeight="1" x14ac:dyDescent="0.15">
      <c r="A47" s="63"/>
      <c r="B47" s="64" t="s">
        <v>112</v>
      </c>
      <c r="C47" s="65">
        <v>2.9399999999999999E-2</v>
      </c>
      <c r="D47" s="65">
        <f>-0.078</f>
        <v>-7.8E-2</v>
      </c>
      <c r="E47" s="65">
        <v>-1.4345982168180265E-2</v>
      </c>
      <c r="F47" s="65">
        <v>-1.6031503380881554E-2</v>
      </c>
      <c r="G47" s="65">
        <v>-9.6774851112725185E-3</v>
      </c>
      <c r="H47" s="65">
        <v>-0.10299999999999999</v>
      </c>
      <c r="I47" s="65">
        <v>-7.17E-2</v>
      </c>
      <c r="J47" s="65">
        <v>-4.768E-2</v>
      </c>
      <c r="K47" s="65">
        <v>-3.6700000000000003E-2</v>
      </c>
      <c r="L47" s="65">
        <v>-0.13039999999999999</v>
      </c>
      <c r="M47" s="65">
        <v>-4.9200000000000001E-2</v>
      </c>
      <c r="N47" s="65">
        <v>-0.24429999999999999</v>
      </c>
      <c r="O47" s="65">
        <v>-2.58E-2</v>
      </c>
      <c r="P47" s="67"/>
      <c r="Q47" s="13"/>
      <c r="R47" s="68" t="s">
        <v>95</v>
      </c>
      <c r="S47" s="65">
        <v>0.15279999999999999</v>
      </c>
      <c r="T47" s="65">
        <v>-0.38379999999999997</v>
      </c>
      <c r="U47" s="65">
        <v>-7.3599999999999999E-2</v>
      </c>
      <c r="V47" s="65">
        <v>-8.1377272589594513E-2</v>
      </c>
      <c r="W47" s="65">
        <v>-5.056491871414609E-2</v>
      </c>
      <c r="X47" s="65">
        <v>-0.55569999999999997</v>
      </c>
      <c r="Y47" s="65">
        <v>-0.38250000000000001</v>
      </c>
      <c r="Z47" s="65">
        <v>-0.25681999999999999</v>
      </c>
      <c r="AA47" s="65">
        <v>-0.20150000000000001</v>
      </c>
      <c r="AB47" s="65">
        <v>-0.67300000000000004</v>
      </c>
      <c r="AC47" s="65">
        <v>-0.25009999999999999</v>
      </c>
      <c r="AD47" s="65">
        <v>-0.12035</v>
      </c>
      <c r="AE47" s="65">
        <v>-0.1153</v>
      </c>
      <c r="AF47" s="28"/>
      <c r="AG47" s="28"/>
    </row>
    <row r="48" spans="1:33" ht="15.75" customHeight="1" x14ac:dyDescent="0.15">
      <c r="A48" s="63"/>
      <c r="B48" s="68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67"/>
      <c r="Q48" s="13"/>
      <c r="R48" s="6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28"/>
      <c r="AG48" s="28"/>
    </row>
    <row r="49" spans="1:34" ht="15.75" customHeight="1" x14ac:dyDescent="0.15">
      <c r="A49" s="69"/>
      <c r="B49" s="57" t="s">
        <v>96</v>
      </c>
      <c r="C49" s="40">
        <v>4709505</v>
      </c>
      <c r="D49" s="40">
        <v>4676977</v>
      </c>
      <c r="E49" s="40">
        <v>4671761</v>
      </c>
      <c r="F49" s="40">
        <v>4665688.4400000004</v>
      </c>
      <c r="G49" s="40">
        <v>4660405</v>
      </c>
      <c r="H49" s="70">
        <v>1602126</v>
      </c>
      <c r="I49" s="70">
        <v>1379271</v>
      </c>
      <c r="J49" s="70">
        <v>1357132</v>
      </c>
      <c r="K49" s="70">
        <v>1347258</v>
      </c>
      <c r="L49" s="70">
        <v>1315578</v>
      </c>
      <c r="M49" s="70">
        <v>1309861</v>
      </c>
      <c r="N49" s="70">
        <v>1304431</v>
      </c>
      <c r="O49" s="70">
        <v>1296708</v>
      </c>
      <c r="P49" s="71"/>
      <c r="Q49" s="13"/>
      <c r="R49" s="57" t="s">
        <v>97</v>
      </c>
      <c r="S49" s="70">
        <v>4709505</v>
      </c>
      <c r="T49" s="70">
        <v>4676977</v>
      </c>
      <c r="U49" s="70">
        <v>4671761</v>
      </c>
      <c r="V49" s="70">
        <v>4665688.4400000004</v>
      </c>
      <c r="W49" s="70">
        <v>4660405</v>
      </c>
      <c r="X49" s="70">
        <v>1602126</v>
      </c>
      <c r="Y49" s="70">
        <v>1379271</v>
      </c>
      <c r="Z49" s="70">
        <v>1357132</v>
      </c>
      <c r="AA49" s="70">
        <v>1347258</v>
      </c>
      <c r="AB49" s="70">
        <v>1315578</v>
      </c>
      <c r="AC49" s="70">
        <v>1309861</v>
      </c>
      <c r="AD49" s="70">
        <v>1304431</v>
      </c>
      <c r="AE49" s="70">
        <v>1296708</v>
      </c>
      <c r="AF49" s="28"/>
      <c r="AG49" s="28"/>
    </row>
    <row r="50" spans="1:34" ht="15.75" customHeight="1" x14ac:dyDescent="0.15">
      <c r="A50" s="28"/>
      <c r="B50" s="43"/>
      <c r="C50" s="35"/>
      <c r="D50" s="35"/>
      <c r="E50" s="35"/>
      <c r="F50" s="35"/>
      <c r="G50" s="35"/>
      <c r="H50" s="72"/>
      <c r="I50" s="72"/>
      <c r="J50" s="72"/>
      <c r="K50" s="72"/>
      <c r="L50" s="72"/>
      <c r="M50" s="72"/>
      <c r="N50" s="72"/>
      <c r="O50" s="72"/>
      <c r="P50" s="13"/>
      <c r="Q50" s="13"/>
      <c r="R50" s="43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28"/>
      <c r="AG50" s="28"/>
    </row>
    <row r="51" spans="1:34" ht="15.75" customHeight="1" x14ac:dyDescent="0.15">
      <c r="A51" s="69"/>
      <c r="B51" s="57" t="s">
        <v>98</v>
      </c>
      <c r="C51" s="40">
        <v>4808200</v>
      </c>
      <c r="D51" s="40">
        <v>4676977</v>
      </c>
      <c r="E51" s="40">
        <v>4671761</v>
      </c>
      <c r="F51" s="40">
        <v>4665688.4400000004</v>
      </c>
      <c r="G51" s="40">
        <v>4660405</v>
      </c>
      <c r="H51" s="70">
        <v>1602126</v>
      </c>
      <c r="I51" s="70">
        <v>1379271</v>
      </c>
      <c r="J51" s="70">
        <v>1357132</v>
      </c>
      <c r="K51" s="70">
        <v>1347258</v>
      </c>
      <c r="L51" s="70">
        <v>1315578</v>
      </c>
      <c r="M51" s="70">
        <v>1309861</v>
      </c>
      <c r="N51" s="70">
        <v>1304431</v>
      </c>
      <c r="O51" s="70">
        <v>1296708</v>
      </c>
      <c r="P51" s="71"/>
      <c r="Q51" s="13"/>
      <c r="R51" s="57" t="s">
        <v>99</v>
      </c>
      <c r="S51" s="40">
        <v>4808200</v>
      </c>
      <c r="T51" s="70">
        <v>4676977</v>
      </c>
      <c r="U51" s="70">
        <v>4671761</v>
      </c>
      <c r="V51" s="70">
        <v>4665688.4400000004</v>
      </c>
      <c r="W51" s="70">
        <v>4660405</v>
      </c>
      <c r="X51" s="70">
        <v>1602126</v>
      </c>
      <c r="Y51" s="70">
        <v>1379271</v>
      </c>
      <c r="Z51" s="70">
        <v>1357132</v>
      </c>
      <c r="AA51" s="70">
        <v>1347258</v>
      </c>
      <c r="AB51" s="70">
        <v>1315578</v>
      </c>
      <c r="AC51" s="70">
        <v>1309861</v>
      </c>
      <c r="AD51" s="70">
        <v>1304431</v>
      </c>
      <c r="AE51" s="70">
        <v>1296708</v>
      </c>
      <c r="AF51" s="28"/>
      <c r="AG51" s="28"/>
    </row>
    <row r="52" spans="1:34" ht="15.75" customHeight="1" x14ac:dyDescent="0.15">
      <c r="A52" s="93"/>
      <c r="B52" s="55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5"/>
      <c r="Q52" s="96"/>
      <c r="R52" s="55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7"/>
      <c r="AG52" s="97"/>
      <c r="AH52" s="97"/>
    </row>
    <row r="53" spans="1:34" ht="15.75" customHeight="1" x14ac:dyDescent="0.15">
      <c r="A53" s="97"/>
      <c r="B53" s="98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82"/>
      <c r="Q53" s="96"/>
      <c r="R53" s="98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7"/>
      <c r="AG53" s="97"/>
      <c r="AH53" s="97"/>
    </row>
    <row r="54" spans="1:34" ht="15.75" customHeight="1" x14ac:dyDescent="0.15">
      <c r="A54" s="97"/>
      <c r="B54" s="98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82"/>
      <c r="Q54" s="96"/>
      <c r="R54" s="98"/>
      <c r="S54" s="94"/>
      <c r="T54" s="94"/>
      <c r="U54" s="94"/>
      <c r="V54" s="94"/>
      <c r="W54" s="94"/>
      <c r="X54" s="99"/>
      <c r="Y54" s="99"/>
      <c r="Z54" s="99"/>
      <c r="AA54" s="99"/>
      <c r="AB54" s="99"/>
      <c r="AC54" s="99"/>
      <c r="AD54" s="99"/>
      <c r="AE54" s="99"/>
      <c r="AF54" s="97"/>
      <c r="AG54" s="97"/>
      <c r="AH54" s="97"/>
    </row>
    <row r="55" spans="1:34" ht="15.75" customHeight="1" x14ac:dyDescent="0.15">
      <c r="A55" s="97"/>
      <c r="B55" s="98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82"/>
      <c r="Q55" s="96"/>
      <c r="R55" s="98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7"/>
      <c r="AG55" s="97"/>
      <c r="AH55" s="97"/>
    </row>
    <row r="56" spans="1:34" ht="15.75" customHeight="1" x14ac:dyDescent="0.15">
      <c r="A56" s="97"/>
      <c r="B56" s="98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82"/>
      <c r="Q56" s="96"/>
      <c r="R56" s="98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7"/>
      <c r="AG56" s="97"/>
      <c r="AH56" s="97"/>
    </row>
    <row r="57" spans="1:34" ht="15.75" customHeight="1" x14ac:dyDescent="0.15">
      <c r="A57" s="97"/>
      <c r="B57" s="98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82"/>
      <c r="Q57" s="96"/>
      <c r="R57" s="98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7"/>
      <c r="AG57" s="97"/>
      <c r="AH57" s="97"/>
    </row>
    <row r="58" spans="1:34" ht="15.75" customHeight="1" x14ac:dyDescent="0.15">
      <c r="A58" s="97"/>
      <c r="B58" s="98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82"/>
      <c r="Q58" s="96"/>
      <c r="R58" s="98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7"/>
      <c r="AG58" s="97"/>
      <c r="AH58" s="97"/>
    </row>
    <row r="59" spans="1:34" ht="15.75" customHeight="1" x14ac:dyDescent="0.15">
      <c r="A59" s="97"/>
      <c r="B59" s="98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82"/>
      <c r="Q59" s="96"/>
      <c r="R59" s="98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7"/>
      <c r="AG59" s="97"/>
      <c r="AH59" s="97"/>
    </row>
    <row r="60" spans="1:34" ht="15.75" customHeight="1" x14ac:dyDescent="0.15">
      <c r="A60" s="97"/>
      <c r="B60" s="98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82"/>
      <c r="Q60" s="96"/>
      <c r="R60" s="98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7"/>
      <c r="AG60" s="97"/>
      <c r="AH60" s="97"/>
    </row>
    <row r="61" spans="1:34" ht="15.75" customHeight="1" x14ac:dyDescent="0.15">
      <c r="A61" s="97"/>
      <c r="B61" s="98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82"/>
      <c r="Q61" s="96"/>
      <c r="R61" s="100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7"/>
      <c r="AG61" s="97"/>
      <c r="AH61" s="97"/>
    </row>
    <row r="62" spans="1:34" ht="15.75" customHeight="1" x14ac:dyDescent="0.15">
      <c r="A62" s="97"/>
      <c r="B62" s="98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82"/>
      <c r="Q62" s="96"/>
      <c r="R62" s="100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7"/>
      <c r="AG62" s="97"/>
      <c r="AH62" s="97"/>
    </row>
    <row r="63" spans="1:34" ht="15.75" customHeight="1" x14ac:dyDescent="0.15">
      <c r="A63" s="97"/>
      <c r="B63" s="98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82"/>
      <c r="Q63" s="96"/>
      <c r="R63" s="100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7"/>
      <c r="AG63" s="97"/>
      <c r="AH63" s="97"/>
    </row>
    <row r="64" spans="1:34" ht="15.75" customHeight="1" x14ac:dyDescent="0.15">
      <c r="A64" s="97"/>
      <c r="B64" s="98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82"/>
      <c r="Q64" s="96"/>
      <c r="R64" s="100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7"/>
      <c r="AG64" s="97"/>
      <c r="AH64" s="97"/>
    </row>
    <row r="65" spans="1:34" ht="15.75" customHeight="1" x14ac:dyDescent="0.15">
      <c r="A65" s="97"/>
      <c r="B65" s="98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82"/>
      <c r="Q65" s="82"/>
      <c r="R65" s="98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</row>
    <row r="66" spans="1:34" ht="15.75" customHeight="1" x14ac:dyDescent="0.15">
      <c r="A66" s="97"/>
      <c r="B66" s="98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82"/>
      <c r="Q66" s="82"/>
      <c r="R66" s="98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</row>
    <row r="67" spans="1:34" ht="15.75" customHeight="1" x14ac:dyDescent="0.15">
      <c r="A67" s="97"/>
      <c r="B67" s="98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82"/>
      <c r="Q67" s="82"/>
      <c r="R67" s="98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</row>
    <row r="68" spans="1:34" ht="15.75" customHeight="1" x14ac:dyDescent="0.15">
      <c r="A68" s="97"/>
      <c r="B68" s="98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82"/>
      <c r="Q68" s="82"/>
      <c r="R68" s="98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</row>
    <row r="69" spans="1:34" ht="15.75" customHeight="1" x14ac:dyDescent="0.15">
      <c r="A69" s="97"/>
      <c r="B69" s="98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82"/>
      <c r="Q69" s="82"/>
      <c r="R69" s="98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</row>
    <row r="70" spans="1:34" ht="15.75" customHeight="1" x14ac:dyDescent="0.15">
      <c r="A70" s="97"/>
      <c r="B70" s="98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82"/>
      <c r="Q70" s="82"/>
      <c r="R70" s="98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</row>
    <row r="71" spans="1:34" ht="15.75" customHeight="1" x14ac:dyDescent="0.15">
      <c r="A71" s="97"/>
      <c r="B71" s="98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82"/>
      <c r="Q71" s="82"/>
      <c r="R71" s="98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</row>
    <row r="72" spans="1:34" ht="15.75" customHeight="1" x14ac:dyDescent="0.15">
      <c r="A72" s="97"/>
      <c r="B72" s="98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82"/>
      <c r="Q72" s="82"/>
      <c r="R72" s="98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</row>
    <row r="73" spans="1:34" ht="15.75" customHeight="1" x14ac:dyDescent="0.15">
      <c r="A73" s="97"/>
      <c r="B73" s="98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82"/>
      <c r="Q73" s="82"/>
      <c r="R73" s="98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</row>
    <row r="74" spans="1:34" ht="15.75" customHeight="1" x14ac:dyDescent="0.15">
      <c r="A74" s="97"/>
      <c r="B74" s="98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82"/>
      <c r="Q74" s="82"/>
      <c r="R74" s="98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</row>
    <row r="75" spans="1:34" ht="15.75" customHeight="1" x14ac:dyDescent="0.15">
      <c r="A75" s="97"/>
      <c r="B75" s="98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82"/>
      <c r="Q75" s="82"/>
      <c r="R75" s="98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</row>
    <row r="76" spans="1:34" ht="15.75" customHeight="1" x14ac:dyDescent="0.15">
      <c r="A76" s="97"/>
      <c r="B76" s="98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82"/>
      <c r="Q76" s="82"/>
      <c r="R76" s="98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</row>
    <row r="77" spans="1:34" ht="15.75" customHeight="1" x14ac:dyDescent="0.15">
      <c r="A77" s="97"/>
      <c r="B77" s="98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82"/>
      <c r="Q77" s="82"/>
      <c r="R77" s="98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</row>
    <row r="78" spans="1:34" ht="15.75" customHeight="1" x14ac:dyDescent="0.15">
      <c r="A78" s="97"/>
      <c r="B78" s="98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82"/>
      <c r="Q78" s="82"/>
      <c r="R78" s="98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</row>
    <row r="79" spans="1:34" ht="15.75" customHeight="1" x14ac:dyDescent="0.15">
      <c r="A79" s="97"/>
      <c r="B79" s="98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82"/>
      <c r="Q79" s="82"/>
      <c r="R79" s="98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</row>
    <row r="80" spans="1:34" ht="15.75" customHeight="1" x14ac:dyDescent="0.15">
      <c r="A80" s="97"/>
      <c r="B80" s="98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82"/>
      <c r="Q80" s="82"/>
      <c r="R80" s="98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</row>
    <row r="81" spans="1:34" ht="15.75" customHeight="1" x14ac:dyDescent="0.15">
      <c r="A81" s="97"/>
      <c r="B81" s="98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82"/>
      <c r="Q81" s="82"/>
      <c r="R81" s="98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</row>
    <row r="82" spans="1:34" ht="15.75" customHeight="1" x14ac:dyDescent="0.15">
      <c r="A82" s="97"/>
      <c r="B82" s="98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82"/>
      <c r="Q82" s="82"/>
      <c r="R82" s="98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</row>
    <row r="83" spans="1:34" ht="15.75" customHeight="1" x14ac:dyDescent="0.15">
      <c r="A83" s="97"/>
      <c r="B83" s="98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82"/>
      <c r="Q83" s="82"/>
      <c r="R83" s="98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</row>
    <row r="84" spans="1:34" ht="15.75" customHeight="1" x14ac:dyDescent="0.15">
      <c r="A84" s="97"/>
      <c r="B84" s="98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82"/>
      <c r="Q84" s="82"/>
      <c r="R84" s="98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</row>
    <row r="85" spans="1:34" ht="15.75" customHeight="1" x14ac:dyDescent="0.15">
      <c r="A85" s="97"/>
      <c r="B85" s="98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82"/>
      <c r="Q85" s="82"/>
      <c r="R85" s="98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</row>
    <row r="86" spans="1:34" ht="15.75" customHeight="1" x14ac:dyDescent="0.15">
      <c r="A86" s="97"/>
      <c r="B86" s="98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82"/>
      <c r="Q86" s="82"/>
      <c r="R86" s="98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</row>
    <row r="87" spans="1:34" ht="15.75" customHeight="1" x14ac:dyDescent="0.15">
      <c r="A87" s="97"/>
      <c r="B87" s="98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82"/>
      <c r="Q87" s="82"/>
      <c r="R87" s="98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</row>
    <row r="88" spans="1:34" ht="15.75" customHeight="1" x14ac:dyDescent="0.15">
      <c r="A88" s="97"/>
      <c r="B88" s="98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82"/>
      <c r="Q88" s="82"/>
      <c r="R88" s="98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</row>
    <row r="89" spans="1:34" ht="15.75" customHeight="1" x14ac:dyDescent="0.15">
      <c r="A89" s="97"/>
      <c r="B89" s="98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82"/>
      <c r="Q89" s="82"/>
      <c r="R89" s="98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</row>
    <row r="90" spans="1:34" ht="15.75" customHeight="1" x14ac:dyDescent="0.15">
      <c r="A90" s="97"/>
      <c r="B90" s="98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82"/>
      <c r="Q90" s="82"/>
      <c r="R90" s="98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</row>
    <row r="91" spans="1:34" ht="15.75" customHeight="1" x14ac:dyDescent="0.15">
      <c r="A91" s="97"/>
      <c r="B91" s="98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82"/>
      <c r="Q91" s="82"/>
      <c r="R91" s="98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</row>
    <row r="92" spans="1:34" ht="15.75" customHeight="1" x14ac:dyDescent="0.15">
      <c r="A92" s="97"/>
      <c r="B92" s="98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82"/>
      <c r="Q92" s="82"/>
      <c r="R92" s="98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</row>
    <row r="93" spans="1:34" ht="15.75" customHeight="1" x14ac:dyDescent="0.15">
      <c r="A93" s="97"/>
      <c r="B93" s="98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82"/>
      <c r="Q93" s="82"/>
      <c r="R93" s="98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</row>
    <row r="94" spans="1:34" ht="15.75" customHeight="1" x14ac:dyDescent="0.15">
      <c r="A94" s="97"/>
      <c r="B94" s="98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82"/>
      <c r="Q94" s="82"/>
      <c r="R94" s="98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</row>
    <row r="95" spans="1:34" ht="15.75" customHeight="1" x14ac:dyDescent="0.15">
      <c r="A95" s="97"/>
      <c r="B95" s="98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82"/>
      <c r="Q95" s="82"/>
      <c r="R95" s="98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</row>
    <row r="96" spans="1:34" ht="15.75" customHeight="1" x14ac:dyDescent="0.15">
      <c r="A96" s="97"/>
      <c r="B96" s="98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82"/>
      <c r="Q96" s="82"/>
      <c r="R96" s="98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</row>
    <row r="97" spans="1:34" ht="15.75" customHeight="1" x14ac:dyDescent="0.15">
      <c r="A97" s="97"/>
      <c r="B97" s="98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82"/>
      <c r="Q97" s="82"/>
      <c r="R97" s="98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</row>
    <row r="98" spans="1:34" ht="15.75" customHeight="1" x14ac:dyDescent="0.15">
      <c r="A98" s="97"/>
      <c r="B98" s="98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82"/>
      <c r="Q98" s="82"/>
      <c r="R98" s="98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</row>
    <row r="99" spans="1:34" ht="15.75" customHeight="1" x14ac:dyDescent="0.15">
      <c r="A99" s="97"/>
      <c r="B99" s="98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82"/>
      <c r="Q99" s="82"/>
      <c r="R99" s="98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</row>
    <row r="100" spans="1:34" ht="15.75" customHeight="1" x14ac:dyDescent="0.15">
      <c r="A100" s="97"/>
      <c r="B100" s="98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82"/>
      <c r="Q100" s="82"/>
      <c r="R100" s="98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</row>
    <row r="101" spans="1:34" ht="15.75" customHeight="1" x14ac:dyDescent="0.15">
      <c r="A101" s="97"/>
      <c r="B101" s="98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82"/>
      <c r="Q101" s="82"/>
      <c r="R101" s="98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</row>
    <row r="102" spans="1:34" ht="15.75" customHeight="1" x14ac:dyDescent="0.15">
      <c r="A102" s="97"/>
      <c r="B102" s="98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82"/>
      <c r="Q102" s="82"/>
      <c r="R102" s="98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</row>
    <row r="103" spans="1:34" ht="15.75" customHeight="1" x14ac:dyDescent="0.15">
      <c r="A103" s="97"/>
      <c r="B103" s="98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82"/>
      <c r="Q103" s="82"/>
      <c r="R103" s="98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</row>
    <row r="104" spans="1:34" ht="15.75" customHeight="1" x14ac:dyDescent="0.15">
      <c r="A104" s="97"/>
      <c r="B104" s="98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82"/>
      <c r="Q104" s="82"/>
      <c r="R104" s="98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</row>
    <row r="105" spans="1:34" ht="15.75" customHeight="1" x14ac:dyDescent="0.15">
      <c r="A105" s="97"/>
      <c r="B105" s="98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82"/>
      <c r="Q105" s="82"/>
      <c r="R105" s="98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</row>
    <row r="106" spans="1:34" ht="15.75" customHeight="1" x14ac:dyDescent="0.15">
      <c r="A106" s="97"/>
      <c r="B106" s="98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82"/>
      <c r="Q106" s="82"/>
      <c r="R106" s="98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</row>
    <row r="107" spans="1:34" ht="15.75" customHeight="1" x14ac:dyDescent="0.15">
      <c r="A107" s="97"/>
      <c r="B107" s="98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82"/>
      <c r="Q107" s="82"/>
      <c r="R107" s="98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</row>
    <row r="108" spans="1:34" ht="15.75" customHeight="1" x14ac:dyDescent="0.15">
      <c r="A108" s="97"/>
      <c r="B108" s="98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82"/>
      <c r="Q108" s="82"/>
      <c r="R108" s="98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97"/>
      <c r="AH108" s="97"/>
    </row>
    <row r="109" spans="1:34" ht="15.75" customHeight="1" x14ac:dyDescent="0.15">
      <c r="A109" s="97"/>
      <c r="B109" s="98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82"/>
      <c r="Q109" s="82"/>
      <c r="R109" s="98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</row>
    <row r="110" spans="1:34" ht="15.75" customHeight="1" x14ac:dyDescent="0.15">
      <c r="A110" s="97"/>
      <c r="B110" s="98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82"/>
      <c r="Q110" s="82"/>
      <c r="R110" s="98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</row>
    <row r="111" spans="1:34" ht="15.75" customHeight="1" x14ac:dyDescent="0.15">
      <c r="A111" s="97"/>
      <c r="B111" s="98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82"/>
      <c r="Q111" s="82"/>
      <c r="R111" s="98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</row>
    <row r="112" spans="1:34" ht="15.75" customHeight="1" x14ac:dyDescent="0.15">
      <c r="A112" s="97"/>
      <c r="B112" s="98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82"/>
      <c r="Q112" s="82"/>
      <c r="R112" s="98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</row>
    <row r="113" spans="1:34" ht="15.75" customHeight="1" x14ac:dyDescent="0.15">
      <c r="A113" s="97"/>
      <c r="B113" s="98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82"/>
      <c r="Q113" s="82"/>
      <c r="R113" s="98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</row>
    <row r="114" spans="1:34" ht="15.75" customHeight="1" x14ac:dyDescent="0.15">
      <c r="A114" s="97"/>
      <c r="B114" s="98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82"/>
      <c r="Q114" s="82"/>
      <c r="R114" s="98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</row>
    <row r="115" spans="1:34" ht="15.75" customHeight="1" x14ac:dyDescent="0.15">
      <c r="A115" s="97"/>
      <c r="B115" s="98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82"/>
      <c r="Q115" s="82"/>
      <c r="R115" s="98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</row>
    <row r="116" spans="1:34" ht="15.75" customHeight="1" x14ac:dyDescent="0.15">
      <c r="A116" s="97"/>
      <c r="B116" s="98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82"/>
      <c r="Q116" s="82"/>
      <c r="R116" s="98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</row>
    <row r="117" spans="1:34" ht="15.75" customHeight="1" x14ac:dyDescent="0.15">
      <c r="A117" s="97"/>
      <c r="B117" s="98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82"/>
      <c r="Q117" s="82"/>
      <c r="R117" s="98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</row>
    <row r="118" spans="1:34" ht="15.75" customHeight="1" x14ac:dyDescent="0.15">
      <c r="A118" s="97"/>
      <c r="B118" s="98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82"/>
      <c r="Q118" s="82"/>
      <c r="R118" s="98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</row>
    <row r="119" spans="1:34" ht="15.75" customHeight="1" x14ac:dyDescent="0.15">
      <c r="A119" s="97"/>
      <c r="B119" s="98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82"/>
      <c r="Q119" s="82"/>
      <c r="R119" s="98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</row>
    <row r="120" spans="1:34" ht="15.75" customHeight="1" x14ac:dyDescent="0.15">
      <c r="A120" s="97"/>
      <c r="B120" s="98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82"/>
      <c r="Q120" s="82"/>
      <c r="R120" s="98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</row>
    <row r="121" spans="1:34" ht="15.75" customHeight="1" x14ac:dyDescent="0.15">
      <c r="A121" s="97"/>
      <c r="B121" s="98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82"/>
      <c r="Q121" s="82"/>
      <c r="R121" s="98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</row>
    <row r="122" spans="1:34" ht="15.75" customHeight="1" x14ac:dyDescent="0.15">
      <c r="A122" s="97"/>
      <c r="B122" s="98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82"/>
      <c r="Q122" s="82"/>
      <c r="R122" s="98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  <c r="AG122" s="97"/>
      <c r="AH122" s="97"/>
    </row>
    <row r="123" spans="1:34" ht="15.75" customHeight="1" x14ac:dyDescent="0.15">
      <c r="A123" s="97"/>
      <c r="B123" s="98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82"/>
      <c r="Q123" s="82"/>
      <c r="R123" s="98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</row>
    <row r="124" spans="1:34" ht="15.75" customHeight="1" x14ac:dyDescent="0.15">
      <c r="A124" s="97"/>
      <c r="B124" s="98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82"/>
      <c r="Q124" s="82"/>
      <c r="R124" s="98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</row>
    <row r="125" spans="1:34" ht="15.75" customHeight="1" x14ac:dyDescent="0.15">
      <c r="A125" s="97"/>
      <c r="B125" s="98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82"/>
      <c r="Q125" s="82"/>
      <c r="R125" s="98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</row>
    <row r="126" spans="1:34" ht="15.75" customHeight="1" x14ac:dyDescent="0.15">
      <c r="A126" s="97"/>
      <c r="B126" s="98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82"/>
      <c r="Q126" s="82"/>
      <c r="R126" s="98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</row>
    <row r="127" spans="1:34" ht="15.75" customHeight="1" x14ac:dyDescent="0.15">
      <c r="A127" s="97"/>
      <c r="B127" s="98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82"/>
      <c r="Q127" s="82"/>
      <c r="R127" s="98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</row>
    <row r="128" spans="1:34" ht="15.75" customHeight="1" x14ac:dyDescent="0.15">
      <c r="A128" s="97"/>
      <c r="B128" s="98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82"/>
      <c r="Q128" s="82"/>
      <c r="R128" s="98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</row>
    <row r="129" spans="1:34" ht="15.75" customHeight="1" x14ac:dyDescent="0.15">
      <c r="A129" s="97"/>
      <c r="B129" s="98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82"/>
      <c r="Q129" s="82"/>
      <c r="R129" s="98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</row>
    <row r="130" spans="1:34" ht="15.75" customHeight="1" x14ac:dyDescent="0.15">
      <c r="A130" s="97"/>
      <c r="B130" s="98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82"/>
      <c r="Q130" s="82"/>
      <c r="R130" s="98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</row>
    <row r="131" spans="1:34" ht="15.75" customHeight="1" x14ac:dyDescent="0.15">
      <c r="A131" s="97"/>
      <c r="B131" s="98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82"/>
      <c r="Q131" s="82"/>
      <c r="R131" s="98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</row>
    <row r="132" spans="1:34" ht="15.75" customHeight="1" x14ac:dyDescent="0.15">
      <c r="A132" s="97"/>
      <c r="B132" s="98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82"/>
      <c r="Q132" s="82"/>
      <c r="R132" s="98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</row>
    <row r="133" spans="1:34" ht="15.75" customHeight="1" x14ac:dyDescent="0.15">
      <c r="A133" s="97"/>
      <c r="B133" s="98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82"/>
      <c r="Q133" s="82"/>
      <c r="R133" s="98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</row>
    <row r="134" spans="1:34" ht="15.75" customHeight="1" x14ac:dyDescent="0.15">
      <c r="A134" s="97"/>
      <c r="B134" s="98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82"/>
      <c r="Q134" s="82"/>
      <c r="R134" s="98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</row>
    <row r="135" spans="1:34" ht="15.75" customHeight="1" x14ac:dyDescent="0.15">
      <c r="A135" s="97"/>
      <c r="B135" s="98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82"/>
      <c r="Q135" s="82"/>
      <c r="R135" s="98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97"/>
      <c r="AH135" s="97"/>
    </row>
    <row r="136" spans="1:34" ht="15.75" customHeight="1" x14ac:dyDescent="0.15">
      <c r="A136" s="97"/>
      <c r="B136" s="98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82"/>
      <c r="Q136" s="82"/>
      <c r="R136" s="98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</row>
    <row r="137" spans="1:34" ht="15.75" customHeight="1" x14ac:dyDescent="0.15">
      <c r="A137" s="97"/>
      <c r="B137" s="98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82"/>
      <c r="Q137" s="82"/>
      <c r="R137" s="98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</row>
    <row r="138" spans="1:34" ht="15.75" customHeight="1" x14ac:dyDescent="0.15">
      <c r="A138" s="97"/>
      <c r="B138" s="98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82"/>
      <c r="Q138" s="82"/>
      <c r="R138" s="98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</row>
    <row r="139" spans="1:34" ht="15.75" customHeight="1" x14ac:dyDescent="0.15">
      <c r="A139" s="97"/>
      <c r="B139" s="98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82"/>
      <c r="Q139" s="82"/>
      <c r="R139" s="98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</row>
    <row r="140" spans="1:34" ht="15.75" customHeight="1" x14ac:dyDescent="0.15">
      <c r="A140" s="97"/>
      <c r="B140" s="98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82"/>
      <c r="Q140" s="82"/>
      <c r="R140" s="98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</row>
    <row r="141" spans="1:34" ht="15.75" customHeight="1" x14ac:dyDescent="0.15">
      <c r="A141" s="97"/>
      <c r="B141" s="98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82"/>
      <c r="Q141" s="82"/>
      <c r="R141" s="98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</row>
    <row r="142" spans="1:34" ht="15.75" customHeight="1" x14ac:dyDescent="0.15">
      <c r="A142" s="97"/>
      <c r="B142" s="98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82"/>
      <c r="Q142" s="82"/>
      <c r="R142" s="98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</row>
    <row r="143" spans="1:34" ht="15.75" customHeight="1" x14ac:dyDescent="0.15">
      <c r="A143" s="97"/>
      <c r="B143" s="98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82"/>
      <c r="Q143" s="82"/>
      <c r="R143" s="98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</row>
    <row r="144" spans="1:34" ht="15.75" customHeight="1" x14ac:dyDescent="0.15">
      <c r="A144" s="97"/>
      <c r="B144" s="98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82"/>
      <c r="Q144" s="82"/>
      <c r="R144" s="98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97"/>
      <c r="AH144" s="97"/>
    </row>
    <row r="145" spans="1:34" ht="15.75" customHeight="1" x14ac:dyDescent="0.15">
      <c r="A145" s="97"/>
      <c r="B145" s="98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82"/>
      <c r="Q145" s="82"/>
      <c r="R145" s="98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97"/>
      <c r="AH145" s="97"/>
    </row>
    <row r="146" spans="1:34" ht="15.75" customHeight="1" x14ac:dyDescent="0.15">
      <c r="A146" s="97"/>
      <c r="B146" s="98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82"/>
      <c r="Q146" s="82"/>
      <c r="R146" s="98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7"/>
    </row>
    <row r="147" spans="1:34" ht="15.75" customHeight="1" x14ac:dyDescent="0.15">
      <c r="A147" s="97"/>
      <c r="B147" s="98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82"/>
      <c r="Q147" s="82"/>
      <c r="R147" s="98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7"/>
    </row>
    <row r="148" spans="1:34" ht="15.75" customHeight="1" x14ac:dyDescent="0.15">
      <c r="A148" s="97"/>
      <c r="B148" s="98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82"/>
      <c r="Q148" s="82"/>
      <c r="R148" s="98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97"/>
      <c r="AH148" s="97"/>
    </row>
    <row r="149" spans="1:34" ht="15.75" customHeight="1" x14ac:dyDescent="0.15">
      <c r="A149" s="97"/>
      <c r="B149" s="98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82"/>
      <c r="Q149" s="82"/>
      <c r="R149" s="98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7"/>
      <c r="AH149" s="97"/>
    </row>
    <row r="150" spans="1:34" ht="15.75" customHeight="1" x14ac:dyDescent="0.15">
      <c r="A150" s="97"/>
      <c r="B150" s="98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82"/>
      <c r="Q150" s="82"/>
      <c r="R150" s="98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7"/>
      <c r="AH150" s="97"/>
    </row>
    <row r="151" spans="1:34" ht="15.75" customHeight="1" x14ac:dyDescent="0.15">
      <c r="A151" s="97"/>
      <c r="B151" s="98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82"/>
      <c r="Q151" s="82"/>
      <c r="R151" s="98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97"/>
      <c r="AH151" s="97"/>
    </row>
    <row r="152" spans="1:34" ht="15.75" customHeight="1" x14ac:dyDescent="0.15">
      <c r="A152" s="97"/>
      <c r="B152" s="98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82"/>
      <c r="Q152" s="82"/>
      <c r="R152" s="98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97"/>
      <c r="AH152" s="97"/>
    </row>
    <row r="153" spans="1:34" ht="15.75" customHeight="1" x14ac:dyDescent="0.15">
      <c r="A153" s="97"/>
      <c r="B153" s="98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82"/>
      <c r="Q153" s="82"/>
      <c r="R153" s="98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97"/>
      <c r="AH153" s="97"/>
    </row>
    <row r="154" spans="1:34" ht="15.75" customHeight="1" x14ac:dyDescent="0.15">
      <c r="A154" s="97"/>
      <c r="B154" s="98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82"/>
      <c r="Q154" s="82"/>
      <c r="R154" s="98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97"/>
      <c r="AH154" s="97"/>
    </row>
    <row r="155" spans="1:34" ht="15.75" customHeight="1" x14ac:dyDescent="0.15">
      <c r="A155" s="97"/>
      <c r="B155" s="98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82"/>
      <c r="Q155" s="82"/>
      <c r="R155" s="98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</row>
    <row r="156" spans="1:34" ht="15.75" customHeight="1" x14ac:dyDescent="0.15">
      <c r="A156" s="97"/>
      <c r="B156" s="98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82"/>
      <c r="Q156" s="82"/>
      <c r="R156" s="98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97"/>
      <c r="AH156" s="97"/>
    </row>
    <row r="157" spans="1:34" ht="15.75" customHeight="1" x14ac:dyDescent="0.15">
      <c r="A157" s="97"/>
      <c r="B157" s="98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82"/>
      <c r="Q157" s="82"/>
      <c r="R157" s="98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97"/>
      <c r="AH157" s="97"/>
    </row>
    <row r="158" spans="1:34" ht="15.75" customHeight="1" x14ac:dyDescent="0.15">
      <c r="A158" s="97"/>
      <c r="B158" s="98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82"/>
      <c r="Q158" s="82"/>
      <c r="R158" s="98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97"/>
      <c r="AH158" s="97"/>
    </row>
    <row r="159" spans="1:34" ht="15.75" customHeight="1" x14ac:dyDescent="0.15">
      <c r="A159" s="97"/>
      <c r="B159" s="98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82"/>
      <c r="Q159" s="82"/>
      <c r="R159" s="98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97"/>
      <c r="AH159" s="97"/>
    </row>
    <row r="160" spans="1:34" ht="15.75" customHeight="1" x14ac:dyDescent="0.15">
      <c r="A160" s="97"/>
      <c r="B160" s="98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82"/>
      <c r="Q160" s="82"/>
      <c r="R160" s="98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97"/>
      <c r="AH160" s="97"/>
    </row>
    <row r="161" spans="1:34" ht="15.75" customHeight="1" x14ac:dyDescent="0.15">
      <c r="A161" s="97"/>
      <c r="B161" s="98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82"/>
      <c r="Q161" s="82"/>
      <c r="R161" s="98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</row>
    <row r="162" spans="1:34" ht="15.75" customHeight="1" x14ac:dyDescent="0.15">
      <c r="A162" s="97"/>
      <c r="B162" s="98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82"/>
      <c r="Q162" s="82"/>
      <c r="R162" s="98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97"/>
      <c r="AH162" s="97"/>
    </row>
    <row r="163" spans="1:34" ht="15.75" customHeight="1" x14ac:dyDescent="0.15">
      <c r="A163" s="97"/>
      <c r="B163" s="98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82"/>
      <c r="Q163" s="82"/>
      <c r="R163" s="98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</row>
    <row r="164" spans="1:34" ht="15.75" customHeight="1" x14ac:dyDescent="0.15">
      <c r="A164" s="97"/>
      <c r="B164" s="98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82"/>
      <c r="Q164" s="82"/>
      <c r="R164" s="98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97"/>
      <c r="AH164" s="97"/>
    </row>
    <row r="165" spans="1:34" ht="15.75" customHeight="1" x14ac:dyDescent="0.15">
      <c r="A165" s="97"/>
      <c r="B165" s="98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82"/>
      <c r="Q165" s="82"/>
      <c r="R165" s="98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97"/>
      <c r="AH165" s="97"/>
    </row>
    <row r="166" spans="1:34" ht="15.75" customHeight="1" x14ac:dyDescent="0.15">
      <c r="A166" s="97"/>
      <c r="B166" s="98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82"/>
      <c r="Q166" s="82"/>
      <c r="R166" s="98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97"/>
      <c r="AH166" s="97"/>
    </row>
    <row r="167" spans="1:34" ht="15.75" customHeight="1" x14ac:dyDescent="0.15">
      <c r="A167" s="97"/>
      <c r="B167" s="98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82"/>
      <c r="Q167" s="82"/>
      <c r="R167" s="98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97"/>
      <c r="AH167" s="97"/>
    </row>
    <row r="168" spans="1:34" ht="15.75" customHeight="1" x14ac:dyDescent="0.15">
      <c r="A168" s="97"/>
      <c r="B168" s="98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82"/>
      <c r="Q168" s="82"/>
      <c r="R168" s="98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97"/>
      <c r="AH168" s="97"/>
    </row>
    <row r="169" spans="1:34" ht="15.75" customHeight="1" x14ac:dyDescent="0.15">
      <c r="A169" s="97"/>
      <c r="B169" s="98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82"/>
      <c r="Q169" s="82"/>
      <c r="R169" s="98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</row>
    <row r="170" spans="1:34" ht="15.75" customHeight="1" x14ac:dyDescent="0.15">
      <c r="A170" s="97"/>
      <c r="B170" s="98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82"/>
      <c r="Q170" s="82"/>
      <c r="R170" s="98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97"/>
      <c r="AH170" s="97"/>
    </row>
    <row r="171" spans="1:34" ht="15.75" customHeight="1" x14ac:dyDescent="0.15">
      <c r="A171" s="97"/>
      <c r="B171" s="98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82"/>
      <c r="Q171" s="82"/>
      <c r="R171" s="98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97"/>
      <c r="AH171" s="97"/>
    </row>
    <row r="172" spans="1:34" ht="15.75" customHeight="1" x14ac:dyDescent="0.15">
      <c r="A172" s="97"/>
      <c r="B172" s="98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82"/>
      <c r="Q172" s="82"/>
      <c r="R172" s="98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97"/>
      <c r="AH172" s="97"/>
    </row>
    <row r="173" spans="1:34" ht="15.75" customHeight="1" x14ac:dyDescent="0.15">
      <c r="A173" s="97"/>
      <c r="B173" s="98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82"/>
      <c r="Q173" s="82"/>
      <c r="R173" s="98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97"/>
      <c r="AH173" s="97"/>
    </row>
    <row r="174" spans="1:34" ht="15.75" customHeight="1" x14ac:dyDescent="0.15">
      <c r="A174" s="97"/>
      <c r="B174" s="98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82"/>
      <c r="Q174" s="82"/>
      <c r="R174" s="98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97"/>
      <c r="AH174" s="97"/>
    </row>
    <row r="175" spans="1:34" ht="15.75" customHeight="1" x14ac:dyDescent="0.15">
      <c r="A175" s="97"/>
      <c r="B175" s="98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82"/>
      <c r="Q175" s="82"/>
      <c r="R175" s="98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97"/>
      <c r="AH175" s="97"/>
    </row>
    <row r="176" spans="1:34" ht="15.75" customHeight="1" x14ac:dyDescent="0.15">
      <c r="A176" s="97"/>
      <c r="B176" s="98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82"/>
      <c r="Q176" s="82"/>
      <c r="R176" s="98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97"/>
      <c r="AH176" s="97"/>
    </row>
    <row r="177" spans="1:34" ht="15.75" customHeight="1" x14ac:dyDescent="0.15">
      <c r="A177" s="97"/>
      <c r="B177" s="98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82"/>
      <c r="Q177" s="82"/>
      <c r="R177" s="98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97"/>
      <c r="AH177" s="97"/>
    </row>
    <row r="178" spans="1:34" ht="15.75" customHeight="1" x14ac:dyDescent="0.15">
      <c r="A178" s="97"/>
      <c r="B178" s="98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82"/>
      <c r="Q178" s="82"/>
      <c r="R178" s="98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97"/>
      <c r="AH178" s="97"/>
    </row>
    <row r="179" spans="1:34" ht="15.75" customHeight="1" x14ac:dyDescent="0.15">
      <c r="A179" s="97"/>
      <c r="B179" s="98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82"/>
      <c r="Q179" s="82"/>
      <c r="R179" s="98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97"/>
      <c r="AH179" s="97"/>
    </row>
    <row r="180" spans="1:34" ht="15.75" customHeight="1" x14ac:dyDescent="0.15">
      <c r="A180" s="97"/>
      <c r="B180" s="98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82"/>
      <c r="Q180" s="82"/>
      <c r="R180" s="98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97"/>
      <c r="AH180" s="97"/>
    </row>
    <row r="181" spans="1:34" ht="15.75" customHeight="1" x14ac:dyDescent="0.15">
      <c r="A181" s="97"/>
      <c r="B181" s="98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82"/>
      <c r="Q181" s="82"/>
      <c r="R181" s="98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97"/>
      <c r="AH181" s="97"/>
    </row>
    <row r="182" spans="1:34" ht="15.75" customHeight="1" x14ac:dyDescent="0.15">
      <c r="A182" s="97"/>
      <c r="B182" s="98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82"/>
      <c r="Q182" s="82"/>
      <c r="R182" s="98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</row>
    <row r="183" spans="1:34" ht="15.75" customHeight="1" x14ac:dyDescent="0.15">
      <c r="A183" s="97"/>
      <c r="B183" s="98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82"/>
      <c r="Q183" s="82"/>
      <c r="R183" s="98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</row>
    <row r="184" spans="1:34" ht="15.75" customHeight="1" x14ac:dyDescent="0.15">
      <c r="A184" s="97"/>
      <c r="B184" s="98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82"/>
      <c r="Q184" s="82"/>
      <c r="R184" s="98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97"/>
      <c r="AH184" s="97"/>
    </row>
    <row r="185" spans="1:34" ht="15.75" customHeight="1" x14ac:dyDescent="0.15">
      <c r="A185" s="97"/>
      <c r="B185" s="98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82"/>
      <c r="Q185" s="82"/>
      <c r="R185" s="98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97"/>
      <c r="AH185" s="97"/>
    </row>
    <row r="186" spans="1:34" ht="15.75" customHeight="1" x14ac:dyDescent="0.15">
      <c r="A186" s="97"/>
      <c r="B186" s="98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82"/>
      <c r="Q186" s="82"/>
      <c r="R186" s="98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97"/>
      <c r="AH186" s="97"/>
    </row>
    <row r="187" spans="1:34" ht="15.75" customHeight="1" x14ac:dyDescent="0.15">
      <c r="A187" s="97"/>
      <c r="B187" s="98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82"/>
      <c r="Q187" s="82"/>
      <c r="R187" s="98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97"/>
      <c r="AH187" s="97"/>
    </row>
    <row r="188" spans="1:34" ht="15.75" customHeight="1" x14ac:dyDescent="0.15">
      <c r="A188" s="97"/>
      <c r="B188" s="98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82"/>
      <c r="Q188" s="82"/>
      <c r="R188" s="98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97"/>
      <c r="AH188" s="97"/>
    </row>
    <row r="189" spans="1:34" ht="15.75" customHeight="1" x14ac:dyDescent="0.15">
      <c r="A189" s="97"/>
      <c r="B189" s="98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82"/>
      <c r="Q189" s="82"/>
      <c r="R189" s="98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97"/>
      <c r="AH189" s="97"/>
    </row>
    <row r="190" spans="1:34" ht="15.75" customHeight="1" x14ac:dyDescent="0.15">
      <c r="A190" s="97"/>
      <c r="B190" s="98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82"/>
      <c r="Q190" s="82"/>
      <c r="R190" s="98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97"/>
      <c r="AH190" s="97"/>
    </row>
    <row r="191" spans="1:34" ht="15.75" customHeight="1" x14ac:dyDescent="0.15">
      <c r="A191" s="97"/>
      <c r="B191" s="98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82"/>
      <c r="Q191" s="82"/>
      <c r="R191" s="98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97"/>
      <c r="AH191" s="97"/>
    </row>
    <row r="192" spans="1:34" ht="15.75" customHeight="1" x14ac:dyDescent="0.15">
      <c r="A192" s="97"/>
      <c r="B192" s="98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82"/>
      <c r="Q192" s="82"/>
      <c r="R192" s="98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97"/>
      <c r="AH192" s="97"/>
    </row>
    <row r="193" spans="1:34" ht="15.75" customHeight="1" x14ac:dyDescent="0.15">
      <c r="A193" s="97"/>
      <c r="B193" s="98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82"/>
      <c r="Q193" s="82"/>
      <c r="R193" s="98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97"/>
      <c r="AH193" s="97"/>
    </row>
    <row r="194" spans="1:34" ht="15.75" customHeight="1" x14ac:dyDescent="0.15">
      <c r="A194" s="97"/>
      <c r="B194" s="98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82"/>
      <c r="Q194" s="82"/>
      <c r="R194" s="98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97"/>
      <c r="AH194" s="97"/>
    </row>
    <row r="195" spans="1:34" ht="15.75" customHeight="1" x14ac:dyDescent="0.15">
      <c r="A195" s="97"/>
      <c r="B195" s="98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82"/>
      <c r="Q195" s="82"/>
      <c r="R195" s="98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97"/>
      <c r="AH195" s="97"/>
    </row>
    <row r="196" spans="1:34" ht="15.75" customHeight="1" x14ac:dyDescent="0.15">
      <c r="A196" s="97"/>
      <c r="B196" s="98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82"/>
      <c r="Q196" s="82"/>
      <c r="R196" s="98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97"/>
      <c r="AH196" s="97"/>
    </row>
    <row r="197" spans="1:34" ht="15.75" customHeight="1" x14ac:dyDescent="0.15">
      <c r="A197" s="97"/>
      <c r="B197" s="98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82"/>
      <c r="Q197" s="82"/>
      <c r="R197" s="98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97"/>
      <c r="AH197" s="97"/>
    </row>
    <row r="198" spans="1:34" ht="15.75" customHeight="1" x14ac:dyDescent="0.15">
      <c r="A198" s="97"/>
      <c r="B198" s="98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82"/>
      <c r="Q198" s="82"/>
      <c r="R198" s="98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97"/>
      <c r="AH198" s="97"/>
    </row>
    <row r="199" spans="1:34" ht="15.75" customHeight="1" x14ac:dyDescent="0.15">
      <c r="A199" s="97"/>
      <c r="B199" s="98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82"/>
      <c r="Q199" s="82"/>
      <c r="R199" s="98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97"/>
      <c r="AH199" s="97"/>
    </row>
    <row r="200" spans="1:34" ht="15.75" customHeight="1" x14ac:dyDescent="0.15">
      <c r="A200" s="97"/>
      <c r="B200" s="98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82"/>
      <c r="Q200" s="82"/>
      <c r="R200" s="98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97"/>
      <c r="AH200" s="97"/>
    </row>
    <row r="201" spans="1:34" ht="15.75" customHeight="1" x14ac:dyDescent="0.15">
      <c r="A201" s="97"/>
      <c r="B201" s="98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82"/>
      <c r="Q201" s="82"/>
      <c r="R201" s="98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97"/>
      <c r="AH201" s="97"/>
    </row>
    <row r="202" spans="1:34" ht="15.75" customHeight="1" x14ac:dyDescent="0.15">
      <c r="A202" s="97"/>
      <c r="B202" s="98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82"/>
      <c r="Q202" s="82"/>
      <c r="R202" s="98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97"/>
      <c r="AH202" s="97"/>
    </row>
    <row r="203" spans="1:34" ht="15.75" customHeight="1" x14ac:dyDescent="0.15">
      <c r="A203" s="97"/>
      <c r="B203" s="98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82"/>
      <c r="Q203" s="82"/>
      <c r="R203" s="98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97"/>
      <c r="AH203" s="97"/>
    </row>
    <row r="204" spans="1:34" ht="15.75" customHeight="1" x14ac:dyDescent="0.15">
      <c r="A204" s="97"/>
      <c r="B204" s="98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82"/>
      <c r="Q204" s="82"/>
      <c r="R204" s="98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97"/>
      <c r="AH204" s="97"/>
    </row>
    <row r="205" spans="1:34" ht="15.75" customHeight="1" x14ac:dyDescent="0.15">
      <c r="A205" s="97"/>
      <c r="B205" s="98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82"/>
      <c r="Q205" s="82"/>
      <c r="R205" s="98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97"/>
      <c r="AH205" s="97"/>
    </row>
    <row r="206" spans="1:34" ht="15.75" customHeight="1" x14ac:dyDescent="0.15">
      <c r="A206" s="97"/>
      <c r="B206" s="98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82"/>
      <c r="Q206" s="82"/>
      <c r="R206" s="98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97"/>
      <c r="AH206" s="97"/>
    </row>
    <row r="207" spans="1:34" ht="15.75" customHeight="1" x14ac:dyDescent="0.15">
      <c r="A207" s="97"/>
      <c r="B207" s="98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82"/>
      <c r="Q207" s="82"/>
      <c r="R207" s="98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</row>
    <row r="208" spans="1:34" ht="15.75" customHeight="1" x14ac:dyDescent="0.15">
      <c r="A208" s="97"/>
      <c r="B208" s="98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82"/>
      <c r="Q208" s="82"/>
      <c r="R208" s="98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97"/>
      <c r="AH208" s="97"/>
    </row>
    <row r="209" spans="1:34" ht="15.75" customHeight="1" x14ac:dyDescent="0.15">
      <c r="A209" s="97"/>
      <c r="B209" s="98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82"/>
      <c r="Q209" s="82"/>
      <c r="R209" s="98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97"/>
      <c r="AH209" s="97"/>
    </row>
    <row r="210" spans="1:34" ht="15.75" customHeight="1" x14ac:dyDescent="0.15">
      <c r="A210" s="97"/>
      <c r="B210" s="98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82"/>
      <c r="Q210" s="82"/>
      <c r="R210" s="98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97"/>
      <c r="AH210" s="97"/>
    </row>
    <row r="211" spans="1:34" ht="15.75" customHeight="1" x14ac:dyDescent="0.15">
      <c r="A211" s="97"/>
      <c r="B211" s="98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82"/>
      <c r="Q211" s="82"/>
      <c r="R211" s="98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  <c r="AF211" s="97"/>
      <c r="AG211" s="97"/>
      <c r="AH211" s="97"/>
    </row>
    <row r="212" spans="1:34" ht="15.75" customHeight="1" x14ac:dyDescent="0.15">
      <c r="A212" s="97"/>
      <c r="B212" s="98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82"/>
      <c r="Q212" s="82"/>
      <c r="R212" s="98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  <c r="AE212" s="97"/>
      <c r="AF212" s="97"/>
      <c r="AG212" s="97"/>
      <c r="AH212" s="97"/>
    </row>
    <row r="213" spans="1:34" ht="15.75" customHeight="1" x14ac:dyDescent="0.15">
      <c r="A213" s="97"/>
      <c r="B213" s="98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82"/>
      <c r="Q213" s="82"/>
      <c r="R213" s="98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  <c r="AE213" s="97"/>
      <c r="AF213" s="97"/>
      <c r="AG213" s="97"/>
      <c r="AH213" s="97"/>
    </row>
    <row r="214" spans="1:34" ht="15.75" customHeight="1" x14ac:dyDescent="0.15">
      <c r="A214" s="97"/>
      <c r="B214" s="98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82"/>
      <c r="Q214" s="82"/>
      <c r="R214" s="98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  <c r="AD214" s="97"/>
      <c r="AE214" s="97"/>
      <c r="AF214" s="97"/>
      <c r="AG214" s="97"/>
      <c r="AH214" s="97"/>
    </row>
    <row r="215" spans="1:34" ht="15.75" customHeight="1" x14ac:dyDescent="0.15">
      <c r="A215" s="97"/>
      <c r="B215" s="98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82"/>
      <c r="Q215" s="82"/>
      <c r="R215" s="98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97"/>
      <c r="AH215" s="97"/>
    </row>
    <row r="216" spans="1:34" ht="15.75" customHeight="1" x14ac:dyDescent="0.15">
      <c r="A216" s="97"/>
      <c r="B216" s="98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82"/>
      <c r="Q216" s="82"/>
      <c r="R216" s="98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97"/>
      <c r="AH216" s="97"/>
    </row>
    <row r="217" spans="1:34" ht="15.75" customHeight="1" x14ac:dyDescent="0.15">
      <c r="A217" s="97"/>
      <c r="B217" s="98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82"/>
      <c r="Q217" s="82"/>
      <c r="R217" s="98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97"/>
      <c r="AH217" s="97"/>
    </row>
    <row r="218" spans="1:34" ht="15.75" customHeight="1" x14ac:dyDescent="0.15">
      <c r="A218" s="97"/>
      <c r="B218" s="98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82"/>
      <c r="Q218" s="82"/>
      <c r="R218" s="98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97"/>
      <c r="AH218" s="97"/>
    </row>
    <row r="219" spans="1:34" ht="15.75" customHeight="1" x14ac:dyDescent="0.15">
      <c r="A219" s="97"/>
      <c r="B219" s="98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82"/>
      <c r="Q219" s="82"/>
      <c r="R219" s="98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  <c r="AF219" s="97"/>
      <c r="AG219" s="97"/>
      <c r="AH219" s="97"/>
    </row>
    <row r="220" spans="1:34" ht="15.75" customHeight="1" x14ac:dyDescent="0.15">
      <c r="A220" s="97"/>
      <c r="B220" s="98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82"/>
      <c r="Q220" s="82"/>
      <c r="R220" s="98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  <c r="AE220" s="97"/>
      <c r="AF220" s="97"/>
      <c r="AG220" s="97"/>
      <c r="AH220" s="97"/>
    </row>
    <row r="221" spans="1:34" ht="15.75" customHeight="1" x14ac:dyDescent="0.15">
      <c r="A221" s="97"/>
      <c r="B221" s="98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82"/>
      <c r="Q221" s="82"/>
      <c r="R221" s="98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  <c r="AD221" s="97"/>
      <c r="AE221" s="97"/>
      <c r="AF221" s="97"/>
      <c r="AG221" s="97"/>
      <c r="AH221" s="97"/>
    </row>
    <row r="222" spans="1:34" ht="15.75" customHeight="1" x14ac:dyDescent="0.15">
      <c r="A222" s="97"/>
      <c r="B222" s="98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82"/>
      <c r="Q222" s="82"/>
      <c r="R222" s="98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D222" s="97"/>
      <c r="AE222" s="97"/>
      <c r="AF222" s="97"/>
      <c r="AG222" s="97"/>
      <c r="AH222" s="97"/>
    </row>
    <row r="223" spans="1:34" ht="15.75" customHeight="1" x14ac:dyDescent="0.15">
      <c r="A223" s="97"/>
      <c r="B223" s="98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82"/>
      <c r="Q223" s="82"/>
      <c r="R223" s="98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  <c r="AE223" s="97"/>
      <c r="AF223" s="97"/>
      <c r="AG223" s="97"/>
      <c r="AH223" s="97"/>
    </row>
    <row r="224" spans="1:34" ht="15.75" customHeight="1" x14ac:dyDescent="0.15">
      <c r="A224" s="97"/>
      <c r="B224" s="98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82"/>
      <c r="Q224" s="82"/>
      <c r="R224" s="98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  <c r="AE224" s="97"/>
      <c r="AF224" s="97"/>
      <c r="AG224" s="97"/>
      <c r="AH224" s="97"/>
    </row>
    <row r="225" spans="1:34" ht="15.75" customHeight="1" x14ac:dyDescent="0.15">
      <c r="A225" s="97"/>
      <c r="B225" s="98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82"/>
      <c r="Q225" s="82"/>
      <c r="R225" s="98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  <c r="AE225" s="97"/>
      <c r="AF225" s="97"/>
      <c r="AG225" s="97"/>
      <c r="AH225" s="97"/>
    </row>
    <row r="226" spans="1:34" ht="15.75" customHeight="1" x14ac:dyDescent="0.15">
      <c r="A226" s="97"/>
      <c r="B226" s="98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82"/>
      <c r="Q226" s="82"/>
      <c r="R226" s="98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  <c r="AF226" s="97"/>
      <c r="AG226" s="97"/>
      <c r="AH226" s="97"/>
    </row>
    <row r="227" spans="1:34" ht="15.75" customHeight="1" x14ac:dyDescent="0.15">
      <c r="A227" s="97"/>
      <c r="B227" s="98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82"/>
      <c r="Q227" s="82"/>
      <c r="R227" s="98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  <c r="AD227" s="97"/>
      <c r="AE227" s="97"/>
      <c r="AF227" s="97"/>
      <c r="AG227" s="97"/>
      <c r="AH227" s="97"/>
    </row>
    <row r="228" spans="1:34" ht="15.75" customHeight="1" x14ac:dyDescent="0.15">
      <c r="A228" s="97"/>
      <c r="B228" s="98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82"/>
      <c r="Q228" s="82"/>
      <c r="R228" s="98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  <c r="AD228" s="97"/>
      <c r="AE228" s="97"/>
      <c r="AF228" s="97"/>
      <c r="AG228" s="97"/>
      <c r="AH228" s="97"/>
    </row>
    <row r="229" spans="1:34" ht="15.75" customHeight="1" x14ac:dyDescent="0.15">
      <c r="A229" s="97"/>
      <c r="B229" s="98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82"/>
      <c r="Q229" s="82"/>
      <c r="R229" s="98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  <c r="AD229" s="97"/>
      <c r="AE229" s="97"/>
      <c r="AF229" s="97"/>
      <c r="AG229" s="97"/>
      <c r="AH229" s="97"/>
    </row>
    <row r="230" spans="1:34" ht="15.75" customHeight="1" x14ac:dyDescent="0.15">
      <c r="A230" s="97"/>
      <c r="B230" s="98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82"/>
      <c r="Q230" s="82"/>
      <c r="R230" s="98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  <c r="AD230" s="97"/>
      <c r="AE230" s="97"/>
      <c r="AF230" s="97"/>
      <c r="AG230" s="97"/>
      <c r="AH230" s="97"/>
    </row>
    <row r="231" spans="1:34" ht="15.75" customHeight="1" x14ac:dyDescent="0.15">
      <c r="A231" s="97"/>
      <c r="B231" s="98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82"/>
      <c r="Q231" s="82"/>
      <c r="R231" s="98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  <c r="AC231" s="97"/>
      <c r="AD231" s="97"/>
      <c r="AE231" s="97"/>
      <c r="AF231" s="97"/>
      <c r="AG231" s="97"/>
      <c r="AH231" s="97"/>
    </row>
    <row r="232" spans="1:34" ht="15.75" customHeight="1" x14ac:dyDescent="0.15">
      <c r="A232" s="97"/>
      <c r="B232" s="98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82"/>
      <c r="Q232" s="82"/>
      <c r="R232" s="98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97"/>
      <c r="AD232" s="97"/>
      <c r="AE232" s="97"/>
      <c r="AF232" s="97"/>
      <c r="AG232" s="97"/>
      <c r="AH232" s="97"/>
    </row>
    <row r="233" spans="1:34" ht="15.75" customHeight="1" x14ac:dyDescent="0.15">
      <c r="A233" s="97"/>
      <c r="B233" s="98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82"/>
      <c r="Q233" s="82"/>
      <c r="R233" s="98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97"/>
      <c r="AD233" s="97"/>
      <c r="AE233" s="97"/>
      <c r="AF233" s="97"/>
      <c r="AG233" s="97"/>
      <c r="AH233" s="97"/>
    </row>
    <row r="234" spans="1:34" ht="15.75" customHeight="1" x14ac:dyDescent="0.15">
      <c r="A234" s="97"/>
      <c r="B234" s="98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82"/>
      <c r="Q234" s="82"/>
      <c r="R234" s="98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97"/>
      <c r="AD234" s="97"/>
      <c r="AE234" s="97"/>
      <c r="AF234" s="97"/>
      <c r="AG234" s="97"/>
      <c r="AH234" s="97"/>
    </row>
    <row r="235" spans="1:34" ht="15.75" customHeight="1" x14ac:dyDescent="0.15">
      <c r="A235" s="97"/>
      <c r="B235" s="98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82"/>
      <c r="Q235" s="82"/>
      <c r="R235" s="98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  <c r="AD235" s="97"/>
      <c r="AE235" s="97"/>
      <c r="AF235" s="97"/>
      <c r="AG235" s="97"/>
      <c r="AH235" s="97"/>
    </row>
    <row r="236" spans="1:34" ht="15.75" customHeight="1" x14ac:dyDescent="0.15">
      <c r="A236" s="97"/>
      <c r="B236" s="98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82"/>
      <c r="Q236" s="82"/>
      <c r="R236" s="98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97"/>
      <c r="AD236" s="97"/>
      <c r="AE236" s="97"/>
      <c r="AF236" s="97"/>
      <c r="AG236" s="97"/>
      <c r="AH236" s="97"/>
    </row>
    <row r="237" spans="1:34" ht="15.75" customHeight="1" x14ac:dyDescent="0.15">
      <c r="A237" s="97"/>
      <c r="B237" s="98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82"/>
      <c r="Q237" s="82"/>
      <c r="R237" s="98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  <c r="AC237" s="97"/>
      <c r="AD237" s="97"/>
      <c r="AE237" s="97"/>
      <c r="AF237" s="97"/>
      <c r="AG237" s="97"/>
      <c r="AH237" s="97"/>
    </row>
    <row r="238" spans="1:34" ht="15.75" customHeight="1" x14ac:dyDescent="0.15">
      <c r="A238" s="97"/>
      <c r="B238" s="98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82"/>
      <c r="Q238" s="82"/>
      <c r="R238" s="98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  <c r="AD238" s="97"/>
      <c r="AE238" s="97"/>
      <c r="AF238" s="97"/>
      <c r="AG238" s="97"/>
      <c r="AH238" s="97"/>
    </row>
    <row r="239" spans="1:34" ht="15.75" customHeight="1" x14ac:dyDescent="0.15">
      <c r="A239" s="97"/>
      <c r="B239" s="98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82"/>
      <c r="Q239" s="82"/>
      <c r="R239" s="98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  <c r="AC239" s="97"/>
      <c r="AD239" s="97"/>
      <c r="AE239" s="97"/>
      <c r="AF239" s="97"/>
      <c r="AG239" s="97"/>
      <c r="AH239" s="97"/>
    </row>
    <row r="240" spans="1:34" ht="15.75" customHeight="1" x14ac:dyDescent="0.15">
      <c r="A240" s="97"/>
      <c r="B240" s="98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82"/>
      <c r="Q240" s="82"/>
      <c r="R240" s="98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97"/>
      <c r="AD240" s="97"/>
      <c r="AE240" s="97"/>
      <c r="AF240" s="97"/>
      <c r="AG240" s="97"/>
      <c r="AH240" s="97"/>
    </row>
    <row r="241" spans="1:34" ht="15.75" customHeight="1" x14ac:dyDescent="0.15">
      <c r="A241" s="97"/>
      <c r="B241" s="98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82"/>
      <c r="Q241" s="82"/>
      <c r="R241" s="98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97"/>
      <c r="AD241" s="97"/>
      <c r="AE241" s="97"/>
      <c r="AF241" s="97"/>
      <c r="AG241" s="97"/>
      <c r="AH241" s="97"/>
    </row>
    <row r="242" spans="1:34" ht="15.75" customHeight="1" x14ac:dyDescent="0.15">
      <c r="A242" s="97"/>
      <c r="B242" s="98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82"/>
      <c r="Q242" s="82"/>
      <c r="R242" s="98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  <c r="AC242" s="97"/>
      <c r="AD242" s="97"/>
      <c r="AE242" s="97"/>
      <c r="AF242" s="97"/>
      <c r="AG242" s="97"/>
      <c r="AH242" s="97"/>
    </row>
    <row r="243" spans="1:34" ht="15.75" customHeight="1" x14ac:dyDescent="0.15">
      <c r="A243" s="97"/>
      <c r="B243" s="98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82"/>
      <c r="Q243" s="82"/>
      <c r="R243" s="98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  <c r="AD243" s="97"/>
      <c r="AE243" s="97"/>
      <c r="AF243" s="97"/>
      <c r="AG243" s="97"/>
      <c r="AH243" s="97"/>
    </row>
    <row r="244" spans="1:34" ht="15.75" customHeight="1" x14ac:dyDescent="0.15">
      <c r="A244" s="97"/>
      <c r="B244" s="98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82"/>
      <c r="Q244" s="82"/>
      <c r="R244" s="98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  <c r="AE244" s="97"/>
      <c r="AF244" s="97"/>
      <c r="AG244" s="97"/>
      <c r="AH244" s="97"/>
    </row>
    <row r="245" spans="1:34" ht="15.75" customHeight="1" x14ac:dyDescent="0.15">
      <c r="A245" s="97"/>
      <c r="B245" s="98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82"/>
      <c r="Q245" s="82"/>
      <c r="R245" s="98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  <c r="AC245" s="97"/>
      <c r="AD245" s="97"/>
      <c r="AE245" s="97"/>
      <c r="AF245" s="97"/>
      <c r="AG245" s="97"/>
      <c r="AH245" s="97"/>
    </row>
    <row r="246" spans="1:34" ht="15.75" customHeight="1" x14ac:dyDescent="0.15">
      <c r="A246" s="97"/>
      <c r="B246" s="98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82"/>
      <c r="Q246" s="82"/>
      <c r="R246" s="98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97"/>
      <c r="AD246" s="97"/>
      <c r="AE246" s="97"/>
      <c r="AF246" s="97"/>
      <c r="AG246" s="97"/>
      <c r="AH246" s="97"/>
    </row>
    <row r="247" spans="1:34" ht="15.75" customHeight="1" x14ac:dyDescent="0.15">
      <c r="A247" s="97"/>
      <c r="B247" s="98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82"/>
      <c r="Q247" s="82"/>
      <c r="R247" s="98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  <c r="AC247" s="97"/>
      <c r="AD247" s="97"/>
      <c r="AE247" s="97"/>
      <c r="AF247" s="97"/>
      <c r="AG247" s="97"/>
      <c r="AH247" s="97"/>
    </row>
    <row r="248" spans="1:34" ht="15.75" customHeight="1" x14ac:dyDescent="0.15">
      <c r="A248" s="97"/>
      <c r="B248" s="98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82"/>
      <c r="Q248" s="82"/>
      <c r="R248" s="98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97"/>
      <c r="AD248" s="97"/>
      <c r="AE248" s="97"/>
      <c r="AF248" s="97"/>
      <c r="AG248" s="97"/>
      <c r="AH248" s="97"/>
    </row>
    <row r="249" spans="1:34" ht="15.75" customHeight="1" x14ac:dyDescent="0.15">
      <c r="A249" s="97"/>
      <c r="B249" s="98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82"/>
      <c r="Q249" s="82"/>
      <c r="R249" s="98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97"/>
      <c r="AD249" s="97"/>
      <c r="AE249" s="97"/>
      <c r="AF249" s="97"/>
      <c r="AG249" s="97"/>
      <c r="AH249" s="97"/>
    </row>
    <row r="250" spans="1:34" ht="15.75" customHeight="1" x14ac:dyDescent="0.15">
      <c r="A250" s="97"/>
      <c r="B250" s="98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82"/>
      <c r="Q250" s="82"/>
      <c r="R250" s="98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  <c r="AC250" s="97"/>
      <c r="AD250" s="97"/>
      <c r="AE250" s="97"/>
      <c r="AF250" s="97"/>
      <c r="AG250" s="97"/>
      <c r="AH250" s="97"/>
    </row>
    <row r="251" spans="1:34" ht="15.75" customHeight="1" x14ac:dyDescent="0.15">
      <c r="A251" s="97"/>
      <c r="B251" s="98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82"/>
      <c r="Q251" s="82"/>
      <c r="R251" s="98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  <c r="AC251" s="97"/>
      <c r="AD251" s="97"/>
      <c r="AE251" s="97"/>
      <c r="AF251" s="97"/>
      <c r="AG251" s="97"/>
      <c r="AH251" s="97"/>
    </row>
    <row r="252" spans="1:34" ht="15.75" customHeight="1" x14ac:dyDescent="0.15">
      <c r="P252" s="101"/>
      <c r="Q252" s="101"/>
    </row>
    <row r="253" spans="1:34" ht="15.75" customHeight="1" x14ac:dyDescent="0.15">
      <c r="P253" s="101"/>
      <c r="Q253" s="101"/>
    </row>
    <row r="254" spans="1:34" ht="15.75" customHeight="1" x14ac:dyDescent="0.15">
      <c r="P254" s="101"/>
      <c r="Q254" s="101"/>
    </row>
    <row r="255" spans="1:34" ht="15.75" customHeight="1" x14ac:dyDescent="0.15">
      <c r="P255" s="101"/>
      <c r="Q255" s="101"/>
    </row>
    <row r="256" spans="1:34" ht="15.75" customHeight="1" x14ac:dyDescent="0.15">
      <c r="P256" s="101"/>
      <c r="Q256" s="101"/>
    </row>
    <row r="257" spans="16:17" ht="15.75" customHeight="1" x14ac:dyDescent="0.15">
      <c r="P257" s="101"/>
      <c r="Q257" s="101"/>
    </row>
    <row r="258" spans="16:17" ht="15.75" customHeight="1" x14ac:dyDescent="0.15">
      <c r="P258" s="101"/>
      <c r="Q258" s="101"/>
    </row>
    <row r="259" spans="16:17" ht="15.75" customHeight="1" x14ac:dyDescent="0.15">
      <c r="P259" s="101"/>
      <c r="Q259" s="101"/>
    </row>
    <row r="260" spans="16:17" ht="15.75" customHeight="1" x14ac:dyDescent="0.15">
      <c r="P260" s="101"/>
      <c r="Q260" s="101"/>
    </row>
    <row r="261" spans="16:17" ht="15.75" customHeight="1" x14ac:dyDescent="0.15">
      <c r="P261" s="101"/>
      <c r="Q261" s="101"/>
    </row>
    <row r="262" spans="16:17" ht="15.75" customHeight="1" x14ac:dyDescent="0.15">
      <c r="P262" s="101"/>
      <c r="Q262" s="101"/>
    </row>
    <row r="263" spans="16:17" ht="15.75" customHeight="1" x14ac:dyDescent="0.15">
      <c r="P263" s="101"/>
      <c r="Q263" s="101"/>
    </row>
    <row r="264" spans="16:17" ht="15.75" customHeight="1" x14ac:dyDescent="0.15">
      <c r="P264" s="101"/>
      <c r="Q264" s="101"/>
    </row>
    <row r="265" spans="16:17" ht="15.75" customHeight="1" x14ac:dyDescent="0.15">
      <c r="P265" s="101"/>
      <c r="Q265" s="101"/>
    </row>
    <row r="266" spans="16:17" ht="15.75" customHeight="1" x14ac:dyDescent="0.15">
      <c r="P266" s="101"/>
      <c r="Q266" s="101"/>
    </row>
    <row r="267" spans="16:17" ht="15.75" customHeight="1" x14ac:dyDescent="0.15">
      <c r="P267" s="101"/>
      <c r="Q267" s="101"/>
    </row>
    <row r="268" spans="16:17" ht="15.75" customHeight="1" x14ac:dyDescent="0.15">
      <c r="P268" s="101"/>
      <c r="Q268" s="101"/>
    </row>
    <row r="269" spans="16:17" ht="15.75" customHeight="1" x14ac:dyDescent="0.15">
      <c r="P269" s="101"/>
      <c r="Q269" s="101"/>
    </row>
    <row r="270" spans="16:17" ht="15.75" customHeight="1" x14ac:dyDescent="0.15">
      <c r="P270" s="101"/>
      <c r="Q270" s="101"/>
    </row>
    <row r="271" spans="16:17" ht="15.75" customHeight="1" x14ac:dyDescent="0.15">
      <c r="P271" s="101"/>
      <c r="Q271" s="101"/>
    </row>
    <row r="272" spans="16:17" ht="15.75" customHeight="1" x14ac:dyDescent="0.15">
      <c r="P272" s="101"/>
      <c r="Q272" s="101"/>
    </row>
    <row r="273" spans="16:17" ht="15.75" customHeight="1" x14ac:dyDescent="0.15">
      <c r="P273" s="101"/>
      <c r="Q273" s="101"/>
    </row>
    <row r="274" spans="16:17" ht="15.75" customHeight="1" x14ac:dyDescent="0.15">
      <c r="P274" s="101"/>
      <c r="Q274" s="101"/>
    </row>
    <row r="275" spans="16:17" ht="15.75" customHeight="1" x14ac:dyDescent="0.15">
      <c r="P275" s="101"/>
      <c r="Q275" s="101"/>
    </row>
    <row r="276" spans="16:17" ht="15.75" customHeight="1" x14ac:dyDescent="0.15">
      <c r="P276" s="101"/>
      <c r="Q276" s="101"/>
    </row>
    <row r="277" spans="16:17" ht="15.75" customHeight="1" x14ac:dyDescent="0.15">
      <c r="P277" s="101"/>
      <c r="Q277" s="101"/>
    </row>
    <row r="278" spans="16:17" ht="15.75" customHeight="1" x14ac:dyDescent="0.15">
      <c r="P278" s="101"/>
      <c r="Q278" s="101"/>
    </row>
    <row r="279" spans="16:17" ht="15.75" customHeight="1" x14ac:dyDescent="0.15">
      <c r="P279" s="101"/>
      <c r="Q279" s="101"/>
    </row>
    <row r="280" spans="16:17" ht="15.75" customHeight="1" x14ac:dyDescent="0.15">
      <c r="P280" s="101"/>
      <c r="Q280" s="101"/>
    </row>
    <row r="281" spans="16:17" ht="15.75" customHeight="1" x14ac:dyDescent="0.15">
      <c r="P281" s="101"/>
      <c r="Q281" s="101"/>
    </row>
    <row r="282" spans="16:17" ht="15.75" customHeight="1" x14ac:dyDescent="0.15">
      <c r="P282" s="101"/>
      <c r="Q282" s="101"/>
    </row>
    <row r="283" spans="16:17" ht="15.75" customHeight="1" x14ac:dyDescent="0.15">
      <c r="P283" s="101"/>
      <c r="Q283" s="101"/>
    </row>
    <row r="284" spans="16:17" ht="15.75" customHeight="1" x14ac:dyDescent="0.15">
      <c r="P284" s="101"/>
      <c r="Q284" s="101"/>
    </row>
    <row r="285" spans="16:17" ht="15.75" customHeight="1" x14ac:dyDescent="0.15">
      <c r="P285" s="101"/>
      <c r="Q285" s="101"/>
    </row>
    <row r="286" spans="16:17" ht="15.75" customHeight="1" x14ac:dyDescent="0.15">
      <c r="P286" s="101"/>
      <c r="Q286" s="101"/>
    </row>
    <row r="287" spans="16:17" ht="15.75" customHeight="1" x14ac:dyDescent="0.15">
      <c r="P287" s="101"/>
      <c r="Q287" s="101"/>
    </row>
    <row r="288" spans="16:17" ht="15.75" customHeight="1" x14ac:dyDescent="0.15">
      <c r="P288" s="101"/>
      <c r="Q288" s="101"/>
    </row>
    <row r="289" spans="16:17" ht="15.75" customHeight="1" x14ac:dyDescent="0.15">
      <c r="P289" s="101"/>
      <c r="Q289" s="101"/>
    </row>
    <row r="290" spans="16:17" ht="15.75" customHeight="1" x14ac:dyDescent="0.15">
      <c r="P290" s="101"/>
      <c r="Q290" s="101"/>
    </row>
    <row r="291" spans="16:17" ht="15.75" customHeight="1" x14ac:dyDescent="0.15">
      <c r="P291" s="101"/>
      <c r="Q291" s="101"/>
    </row>
    <row r="292" spans="16:17" ht="15.75" customHeight="1" x14ac:dyDescent="0.15">
      <c r="P292" s="101"/>
      <c r="Q292" s="101"/>
    </row>
    <row r="293" spans="16:17" ht="15.75" customHeight="1" x14ac:dyDescent="0.15">
      <c r="P293" s="101"/>
      <c r="Q293" s="101"/>
    </row>
    <row r="294" spans="16:17" ht="15.75" customHeight="1" x14ac:dyDescent="0.15">
      <c r="P294" s="101"/>
      <c r="Q294" s="101"/>
    </row>
    <row r="295" spans="16:17" ht="15.75" customHeight="1" x14ac:dyDescent="0.15">
      <c r="P295" s="101"/>
      <c r="Q295" s="101"/>
    </row>
    <row r="296" spans="16:17" ht="15.75" customHeight="1" x14ac:dyDescent="0.15">
      <c r="P296" s="101"/>
      <c r="Q296" s="101"/>
    </row>
    <row r="297" spans="16:17" ht="15.75" customHeight="1" x14ac:dyDescent="0.15">
      <c r="P297" s="101"/>
      <c r="Q297" s="101"/>
    </row>
    <row r="298" spans="16:17" ht="15.75" customHeight="1" x14ac:dyDescent="0.15">
      <c r="P298" s="101"/>
      <c r="Q298" s="101"/>
    </row>
    <row r="299" spans="16:17" ht="15.75" customHeight="1" x14ac:dyDescent="0.15">
      <c r="P299" s="101"/>
      <c r="Q299" s="101"/>
    </row>
    <row r="300" spans="16:17" ht="15.75" customHeight="1" x14ac:dyDescent="0.15">
      <c r="P300" s="101"/>
      <c r="Q300" s="101"/>
    </row>
    <row r="301" spans="16:17" ht="15.75" customHeight="1" x14ac:dyDescent="0.15">
      <c r="P301" s="101"/>
      <c r="Q301" s="101"/>
    </row>
    <row r="302" spans="16:17" ht="15.75" customHeight="1" x14ac:dyDescent="0.15">
      <c r="P302" s="101"/>
      <c r="Q302" s="101"/>
    </row>
    <row r="303" spans="16:17" ht="15.75" customHeight="1" x14ac:dyDescent="0.15">
      <c r="P303" s="101"/>
      <c r="Q303" s="101"/>
    </row>
    <row r="304" spans="16:17" ht="15.75" customHeight="1" x14ac:dyDescent="0.15">
      <c r="P304" s="101"/>
      <c r="Q304" s="101"/>
    </row>
    <row r="305" spans="16:17" ht="15.75" customHeight="1" x14ac:dyDescent="0.15">
      <c r="P305" s="101"/>
      <c r="Q305" s="101"/>
    </row>
    <row r="306" spans="16:17" ht="15.75" customHeight="1" x14ac:dyDescent="0.15">
      <c r="P306" s="101"/>
      <c r="Q306" s="101"/>
    </row>
    <row r="307" spans="16:17" ht="15.75" customHeight="1" x14ac:dyDescent="0.15">
      <c r="P307" s="101"/>
      <c r="Q307" s="101"/>
    </row>
    <row r="308" spans="16:17" ht="15.75" customHeight="1" x14ac:dyDescent="0.15">
      <c r="P308" s="101"/>
      <c r="Q308" s="101"/>
    </row>
    <row r="309" spans="16:17" ht="15.75" customHeight="1" x14ac:dyDescent="0.15">
      <c r="P309" s="101"/>
      <c r="Q309" s="101"/>
    </row>
    <row r="310" spans="16:17" ht="15.75" customHeight="1" x14ac:dyDescent="0.15">
      <c r="P310" s="101"/>
      <c r="Q310" s="101"/>
    </row>
    <row r="311" spans="16:17" ht="15.75" customHeight="1" x14ac:dyDescent="0.15">
      <c r="P311" s="101"/>
      <c r="Q311" s="101"/>
    </row>
    <row r="312" spans="16:17" ht="15.75" customHeight="1" x14ac:dyDescent="0.15">
      <c r="P312" s="101"/>
      <c r="Q312" s="101"/>
    </row>
    <row r="313" spans="16:17" ht="15.75" customHeight="1" x14ac:dyDescent="0.15">
      <c r="P313" s="101"/>
      <c r="Q313" s="101"/>
    </row>
    <row r="314" spans="16:17" ht="15.75" customHeight="1" x14ac:dyDescent="0.15">
      <c r="P314" s="101"/>
      <c r="Q314" s="101"/>
    </row>
    <row r="315" spans="16:17" ht="15.75" customHeight="1" x14ac:dyDescent="0.15">
      <c r="P315" s="101"/>
      <c r="Q315" s="101"/>
    </row>
    <row r="316" spans="16:17" ht="15.75" customHeight="1" x14ac:dyDescent="0.15">
      <c r="P316" s="101"/>
      <c r="Q316" s="101"/>
    </row>
    <row r="317" spans="16:17" ht="15.75" customHeight="1" x14ac:dyDescent="0.15">
      <c r="P317" s="101"/>
      <c r="Q317" s="101"/>
    </row>
    <row r="318" spans="16:17" ht="15.75" customHeight="1" x14ac:dyDescent="0.15">
      <c r="P318" s="101"/>
      <c r="Q318" s="101"/>
    </row>
    <row r="319" spans="16:17" ht="15.75" customHeight="1" x14ac:dyDescent="0.15">
      <c r="P319" s="101"/>
      <c r="Q319" s="101"/>
    </row>
    <row r="320" spans="16:17" ht="15.75" customHeight="1" x14ac:dyDescent="0.15">
      <c r="P320" s="101"/>
      <c r="Q320" s="101"/>
    </row>
    <row r="321" spans="16:17" ht="15.75" customHeight="1" x14ac:dyDescent="0.15">
      <c r="P321" s="101"/>
      <c r="Q321" s="101"/>
    </row>
    <row r="322" spans="16:17" ht="15.75" customHeight="1" x14ac:dyDescent="0.15">
      <c r="P322" s="101"/>
      <c r="Q322" s="101"/>
    </row>
    <row r="323" spans="16:17" ht="15.75" customHeight="1" x14ac:dyDescent="0.15">
      <c r="P323" s="101"/>
      <c r="Q323" s="101"/>
    </row>
    <row r="324" spans="16:17" ht="15.75" customHeight="1" x14ac:dyDescent="0.15">
      <c r="P324" s="101"/>
      <c r="Q324" s="101"/>
    </row>
    <row r="325" spans="16:17" ht="15.75" customHeight="1" x14ac:dyDescent="0.15">
      <c r="P325" s="101"/>
      <c r="Q325" s="101"/>
    </row>
    <row r="326" spans="16:17" ht="15.75" customHeight="1" x14ac:dyDescent="0.15">
      <c r="P326" s="101"/>
      <c r="Q326" s="101"/>
    </row>
    <row r="327" spans="16:17" ht="15.75" customHeight="1" x14ac:dyDescent="0.15">
      <c r="P327" s="101"/>
      <c r="Q327" s="101"/>
    </row>
    <row r="328" spans="16:17" ht="15.75" customHeight="1" x14ac:dyDescent="0.15">
      <c r="P328" s="101"/>
      <c r="Q328" s="101"/>
    </row>
    <row r="329" spans="16:17" ht="15.75" customHeight="1" x14ac:dyDescent="0.15">
      <c r="P329" s="101"/>
      <c r="Q329" s="101"/>
    </row>
    <row r="330" spans="16:17" ht="15.75" customHeight="1" x14ac:dyDescent="0.15">
      <c r="P330" s="101"/>
      <c r="Q330" s="101"/>
    </row>
    <row r="331" spans="16:17" ht="15.75" customHeight="1" x14ac:dyDescent="0.15">
      <c r="P331" s="101"/>
      <c r="Q331" s="101"/>
    </row>
    <row r="332" spans="16:17" ht="15.75" customHeight="1" x14ac:dyDescent="0.15">
      <c r="P332" s="101"/>
      <c r="Q332" s="101"/>
    </row>
    <row r="333" spans="16:17" ht="15.75" customHeight="1" x14ac:dyDescent="0.15">
      <c r="P333" s="101"/>
      <c r="Q333" s="101"/>
    </row>
    <row r="334" spans="16:17" ht="15.75" customHeight="1" x14ac:dyDescent="0.15">
      <c r="P334" s="101"/>
      <c r="Q334" s="101"/>
    </row>
    <row r="335" spans="16:17" ht="15.75" customHeight="1" x14ac:dyDescent="0.15">
      <c r="P335" s="101"/>
      <c r="Q335" s="101"/>
    </row>
    <row r="336" spans="16:17" ht="15.75" customHeight="1" x14ac:dyDescent="0.15">
      <c r="P336" s="101"/>
      <c r="Q336" s="101"/>
    </row>
    <row r="337" spans="16:17" ht="15.75" customHeight="1" x14ac:dyDescent="0.15">
      <c r="P337" s="101"/>
      <c r="Q337" s="101"/>
    </row>
    <row r="338" spans="16:17" ht="15.75" customHeight="1" x14ac:dyDescent="0.15">
      <c r="P338" s="101"/>
      <c r="Q338" s="101"/>
    </row>
    <row r="339" spans="16:17" ht="15.75" customHeight="1" x14ac:dyDescent="0.15">
      <c r="P339" s="101"/>
      <c r="Q339" s="101"/>
    </row>
    <row r="340" spans="16:17" ht="15.75" customHeight="1" x14ac:dyDescent="0.15">
      <c r="P340" s="101"/>
      <c r="Q340" s="101"/>
    </row>
    <row r="341" spans="16:17" ht="15.75" customHeight="1" x14ac:dyDescent="0.15">
      <c r="P341" s="101"/>
      <c r="Q341" s="101"/>
    </row>
    <row r="342" spans="16:17" ht="15.75" customHeight="1" x14ac:dyDescent="0.15">
      <c r="P342" s="101"/>
      <c r="Q342" s="101"/>
    </row>
    <row r="343" spans="16:17" ht="15.75" customHeight="1" x14ac:dyDescent="0.15">
      <c r="P343" s="101"/>
      <c r="Q343" s="101"/>
    </row>
    <row r="344" spans="16:17" ht="15.75" customHeight="1" x14ac:dyDescent="0.15">
      <c r="P344" s="101"/>
      <c r="Q344" s="101"/>
    </row>
    <row r="345" spans="16:17" ht="15.75" customHeight="1" x14ac:dyDescent="0.15">
      <c r="P345" s="101"/>
      <c r="Q345" s="101"/>
    </row>
    <row r="346" spans="16:17" ht="15.75" customHeight="1" x14ac:dyDescent="0.15">
      <c r="P346" s="101"/>
      <c r="Q346" s="101"/>
    </row>
    <row r="347" spans="16:17" ht="15.75" customHeight="1" x14ac:dyDescent="0.15">
      <c r="P347" s="101"/>
      <c r="Q347" s="101"/>
    </row>
    <row r="348" spans="16:17" ht="15.75" customHeight="1" x14ac:dyDescent="0.15">
      <c r="P348" s="101"/>
      <c r="Q348" s="101"/>
    </row>
    <row r="349" spans="16:17" ht="15.75" customHeight="1" x14ac:dyDescent="0.15">
      <c r="P349" s="101"/>
      <c r="Q349" s="101"/>
    </row>
    <row r="350" spans="16:17" ht="15.75" customHeight="1" x14ac:dyDescent="0.15">
      <c r="P350" s="101"/>
      <c r="Q350" s="101"/>
    </row>
    <row r="351" spans="16:17" ht="15.75" customHeight="1" x14ac:dyDescent="0.15">
      <c r="P351" s="101"/>
      <c r="Q351" s="101"/>
    </row>
    <row r="352" spans="16:17" ht="15.75" customHeight="1" x14ac:dyDescent="0.15">
      <c r="P352" s="101"/>
      <c r="Q352" s="101"/>
    </row>
    <row r="353" spans="16:17" ht="15.75" customHeight="1" x14ac:dyDescent="0.15">
      <c r="P353" s="101"/>
      <c r="Q353" s="101"/>
    </row>
    <row r="354" spans="16:17" ht="15.75" customHeight="1" x14ac:dyDescent="0.15">
      <c r="P354" s="101"/>
      <c r="Q354" s="101"/>
    </row>
    <row r="355" spans="16:17" ht="15.75" customHeight="1" x14ac:dyDescent="0.15">
      <c r="P355" s="101"/>
      <c r="Q355" s="101"/>
    </row>
    <row r="356" spans="16:17" ht="15.75" customHeight="1" x14ac:dyDescent="0.15">
      <c r="P356" s="101"/>
      <c r="Q356" s="101"/>
    </row>
    <row r="357" spans="16:17" ht="15.75" customHeight="1" x14ac:dyDescent="0.15">
      <c r="P357" s="101"/>
      <c r="Q357" s="101"/>
    </row>
    <row r="358" spans="16:17" ht="15.75" customHeight="1" x14ac:dyDescent="0.15">
      <c r="P358" s="101"/>
      <c r="Q358" s="101"/>
    </row>
    <row r="359" spans="16:17" ht="15.75" customHeight="1" x14ac:dyDescent="0.15">
      <c r="P359" s="101"/>
      <c r="Q359" s="101"/>
    </row>
    <row r="360" spans="16:17" ht="15.75" customHeight="1" x14ac:dyDescent="0.15">
      <c r="P360" s="101"/>
      <c r="Q360" s="101"/>
    </row>
    <row r="361" spans="16:17" ht="15.75" customHeight="1" x14ac:dyDescent="0.15">
      <c r="P361" s="101"/>
      <c r="Q361" s="101"/>
    </row>
    <row r="362" spans="16:17" ht="15.75" customHeight="1" x14ac:dyDescent="0.15">
      <c r="P362" s="101"/>
      <c r="Q362" s="101"/>
    </row>
    <row r="363" spans="16:17" ht="15.75" customHeight="1" x14ac:dyDescent="0.15">
      <c r="P363" s="101"/>
      <c r="Q363" s="101"/>
    </row>
    <row r="364" spans="16:17" ht="15.75" customHeight="1" x14ac:dyDescent="0.15">
      <c r="P364" s="101"/>
      <c r="Q364" s="101"/>
    </row>
    <row r="365" spans="16:17" ht="15.75" customHeight="1" x14ac:dyDescent="0.15">
      <c r="P365" s="101"/>
      <c r="Q365" s="101"/>
    </row>
    <row r="366" spans="16:17" ht="15.75" customHeight="1" x14ac:dyDescent="0.15">
      <c r="P366" s="101"/>
      <c r="Q366" s="101"/>
    </row>
    <row r="367" spans="16:17" ht="15.75" customHeight="1" x14ac:dyDescent="0.15">
      <c r="P367" s="101"/>
      <c r="Q367" s="101"/>
    </row>
    <row r="368" spans="16:17" ht="15.75" customHeight="1" x14ac:dyDescent="0.15">
      <c r="P368" s="101"/>
      <c r="Q368" s="101"/>
    </row>
    <row r="369" spans="16:17" ht="15.75" customHeight="1" x14ac:dyDescent="0.15">
      <c r="P369" s="101"/>
      <c r="Q369" s="101"/>
    </row>
    <row r="370" spans="16:17" ht="15.75" customHeight="1" x14ac:dyDescent="0.15">
      <c r="P370" s="101"/>
      <c r="Q370" s="101"/>
    </row>
    <row r="371" spans="16:17" ht="15.75" customHeight="1" x14ac:dyDescent="0.15">
      <c r="P371" s="101"/>
      <c r="Q371" s="101"/>
    </row>
    <row r="372" spans="16:17" ht="15.75" customHeight="1" x14ac:dyDescent="0.15">
      <c r="P372" s="101"/>
      <c r="Q372" s="101"/>
    </row>
    <row r="373" spans="16:17" ht="15.75" customHeight="1" x14ac:dyDescent="0.15">
      <c r="P373" s="101"/>
      <c r="Q373" s="101"/>
    </row>
    <row r="374" spans="16:17" ht="15.75" customHeight="1" x14ac:dyDescent="0.15">
      <c r="P374" s="101"/>
      <c r="Q374" s="101"/>
    </row>
    <row r="375" spans="16:17" ht="15.75" customHeight="1" x14ac:dyDescent="0.15">
      <c r="P375" s="101"/>
      <c r="Q375" s="101"/>
    </row>
    <row r="376" spans="16:17" ht="15.75" customHeight="1" x14ac:dyDescent="0.15">
      <c r="P376" s="101"/>
      <c r="Q376" s="101"/>
    </row>
    <row r="377" spans="16:17" ht="15.75" customHeight="1" x14ac:dyDescent="0.15">
      <c r="P377" s="101"/>
      <c r="Q377" s="101"/>
    </row>
    <row r="378" spans="16:17" ht="15.75" customHeight="1" x14ac:dyDescent="0.15">
      <c r="P378" s="101"/>
      <c r="Q378" s="101"/>
    </row>
    <row r="379" spans="16:17" ht="15.75" customHeight="1" x14ac:dyDescent="0.15">
      <c r="P379" s="101"/>
      <c r="Q379" s="101"/>
    </row>
    <row r="380" spans="16:17" ht="15.75" customHeight="1" x14ac:dyDescent="0.15">
      <c r="P380" s="101"/>
      <c r="Q380" s="101"/>
    </row>
    <row r="381" spans="16:17" ht="15.75" customHeight="1" x14ac:dyDescent="0.15">
      <c r="P381" s="101"/>
      <c r="Q381" s="101"/>
    </row>
    <row r="382" spans="16:17" ht="15.75" customHeight="1" x14ac:dyDescent="0.15">
      <c r="P382" s="101"/>
      <c r="Q382" s="101"/>
    </row>
    <row r="383" spans="16:17" ht="15.75" customHeight="1" x14ac:dyDescent="0.15">
      <c r="P383" s="101"/>
      <c r="Q383" s="101"/>
    </row>
    <row r="384" spans="16:17" ht="15.75" customHeight="1" x14ac:dyDescent="0.15">
      <c r="P384" s="101"/>
      <c r="Q384" s="101"/>
    </row>
    <row r="385" spans="16:17" ht="15.75" customHeight="1" x14ac:dyDescent="0.15">
      <c r="P385" s="101"/>
      <c r="Q385" s="101"/>
    </row>
    <row r="386" spans="16:17" ht="15.75" customHeight="1" x14ac:dyDescent="0.15">
      <c r="P386" s="101"/>
      <c r="Q386" s="101"/>
    </row>
    <row r="387" spans="16:17" ht="15.75" customHeight="1" x14ac:dyDescent="0.15">
      <c r="P387" s="101"/>
      <c r="Q387" s="101"/>
    </row>
    <row r="388" spans="16:17" ht="15.75" customHeight="1" x14ac:dyDescent="0.15">
      <c r="P388" s="101"/>
      <c r="Q388" s="101"/>
    </row>
    <row r="389" spans="16:17" ht="15.75" customHeight="1" x14ac:dyDescent="0.15">
      <c r="P389" s="101"/>
      <c r="Q389" s="101"/>
    </row>
    <row r="390" spans="16:17" ht="15.75" customHeight="1" x14ac:dyDescent="0.15">
      <c r="P390" s="101"/>
      <c r="Q390" s="101"/>
    </row>
    <row r="391" spans="16:17" ht="15.75" customHeight="1" x14ac:dyDescent="0.15">
      <c r="P391" s="101"/>
      <c r="Q391" s="101"/>
    </row>
    <row r="392" spans="16:17" ht="15.75" customHeight="1" x14ac:dyDescent="0.15">
      <c r="P392" s="101"/>
      <c r="Q392" s="101"/>
    </row>
    <row r="393" spans="16:17" ht="15.75" customHeight="1" x14ac:dyDescent="0.15">
      <c r="P393" s="101"/>
      <c r="Q393" s="101"/>
    </row>
    <row r="394" spans="16:17" ht="15.75" customHeight="1" x14ac:dyDescent="0.15">
      <c r="P394" s="101"/>
      <c r="Q394" s="101"/>
    </row>
    <row r="395" spans="16:17" ht="15.75" customHeight="1" x14ac:dyDescent="0.15">
      <c r="P395" s="101"/>
      <c r="Q395" s="101"/>
    </row>
    <row r="396" spans="16:17" ht="15.75" customHeight="1" x14ac:dyDescent="0.15">
      <c r="P396" s="101"/>
      <c r="Q396" s="101"/>
    </row>
    <row r="397" spans="16:17" ht="15.75" customHeight="1" x14ac:dyDescent="0.15">
      <c r="P397" s="101"/>
      <c r="Q397" s="101"/>
    </row>
    <row r="398" spans="16:17" ht="15.75" customHeight="1" x14ac:dyDescent="0.15">
      <c r="P398" s="101"/>
      <c r="Q398" s="101"/>
    </row>
    <row r="399" spans="16:17" ht="15.75" customHeight="1" x14ac:dyDescent="0.15">
      <c r="P399" s="101"/>
      <c r="Q399" s="101"/>
    </row>
    <row r="400" spans="16:17" ht="15.75" customHeight="1" x14ac:dyDescent="0.15">
      <c r="P400" s="101"/>
      <c r="Q400" s="101"/>
    </row>
    <row r="401" spans="16:17" ht="15.75" customHeight="1" x14ac:dyDescent="0.15">
      <c r="P401" s="101"/>
      <c r="Q401" s="101"/>
    </row>
    <row r="402" spans="16:17" ht="15.75" customHeight="1" x14ac:dyDescent="0.15">
      <c r="P402" s="101"/>
      <c r="Q402" s="101"/>
    </row>
    <row r="403" spans="16:17" ht="15.75" customHeight="1" x14ac:dyDescent="0.15">
      <c r="P403" s="101"/>
      <c r="Q403" s="101"/>
    </row>
    <row r="404" spans="16:17" ht="15.75" customHeight="1" x14ac:dyDescent="0.15">
      <c r="P404" s="101"/>
      <c r="Q404" s="101"/>
    </row>
    <row r="405" spans="16:17" ht="15.75" customHeight="1" x14ac:dyDescent="0.15">
      <c r="P405" s="101"/>
      <c r="Q405" s="101"/>
    </row>
    <row r="406" spans="16:17" ht="15.75" customHeight="1" x14ac:dyDescent="0.15">
      <c r="P406" s="101"/>
      <c r="Q406" s="101"/>
    </row>
    <row r="407" spans="16:17" ht="15.75" customHeight="1" x14ac:dyDescent="0.15">
      <c r="P407" s="101"/>
      <c r="Q407" s="101"/>
    </row>
    <row r="408" spans="16:17" ht="15.75" customHeight="1" x14ac:dyDescent="0.15">
      <c r="P408" s="101"/>
      <c r="Q408" s="101"/>
    </row>
    <row r="409" spans="16:17" ht="15.75" customHeight="1" x14ac:dyDescent="0.15">
      <c r="P409" s="101"/>
      <c r="Q409" s="101"/>
    </row>
    <row r="410" spans="16:17" ht="15.75" customHeight="1" x14ac:dyDescent="0.15">
      <c r="P410" s="101"/>
      <c r="Q410" s="101"/>
    </row>
    <row r="411" spans="16:17" ht="15.75" customHeight="1" x14ac:dyDescent="0.15">
      <c r="P411" s="101"/>
      <c r="Q411" s="101"/>
    </row>
    <row r="412" spans="16:17" ht="15.75" customHeight="1" x14ac:dyDescent="0.15">
      <c r="P412" s="101"/>
      <c r="Q412" s="101"/>
    </row>
    <row r="413" spans="16:17" ht="15.75" customHeight="1" x14ac:dyDescent="0.15">
      <c r="P413" s="101"/>
      <c r="Q413" s="101"/>
    </row>
    <row r="414" spans="16:17" ht="15.75" customHeight="1" x14ac:dyDescent="0.15">
      <c r="P414" s="101"/>
      <c r="Q414" s="101"/>
    </row>
    <row r="415" spans="16:17" ht="15.75" customHeight="1" x14ac:dyDescent="0.15">
      <c r="P415" s="101"/>
      <c r="Q415" s="101"/>
    </row>
    <row r="416" spans="16:17" ht="15.75" customHeight="1" x14ac:dyDescent="0.15">
      <c r="P416" s="101"/>
      <c r="Q416" s="101"/>
    </row>
    <row r="417" spans="16:17" ht="15.75" customHeight="1" x14ac:dyDescent="0.15">
      <c r="P417" s="101"/>
      <c r="Q417" s="101"/>
    </row>
    <row r="418" spans="16:17" ht="15.75" customHeight="1" x14ac:dyDescent="0.15">
      <c r="P418" s="101"/>
      <c r="Q418" s="101"/>
    </row>
    <row r="419" spans="16:17" ht="15.75" customHeight="1" x14ac:dyDescent="0.15">
      <c r="P419" s="101"/>
      <c r="Q419" s="101"/>
    </row>
    <row r="420" spans="16:17" ht="15.75" customHeight="1" x14ac:dyDescent="0.15">
      <c r="P420" s="101"/>
      <c r="Q420" s="101"/>
    </row>
    <row r="421" spans="16:17" ht="15.75" customHeight="1" x14ac:dyDescent="0.15">
      <c r="P421" s="101"/>
      <c r="Q421" s="101"/>
    </row>
    <row r="422" spans="16:17" ht="15.75" customHeight="1" x14ac:dyDescent="0.15">
      <c r="P422" s="101"/>
      <c r="Q422" s="101"/>
    </row>
    <row r="423" spans="16:17" ht="15.75" customHeight="1" x14ac:dyDescent="0.15">
      <c r="P423" s="101"/>
      <c r="Q423" s="101"/>
    </row>
    <row r="424" spans="16:17" ht="15.75" customHeight="1" x14ac:dyDescent="0.15">
      <c r="P424" s="101"/>
      <c r="Q424" s="101"/>
    </row>
    <row r="425" spans="16:17" ht="15.75" customHeight="1" x14ac:dyDescent="0.15">
      <c r="P425" s="101"/>
      <c r="Q425" s="101"/>
    </row>
    <row r="426" spans="16:17" ht="15.75" customHeight="1" x14ac:dyDescent="0.15">
      <c r="P426" s="101"/>
      <c r="Q426" s="101"/>
    </row>
    <row r="427" spans="16:17" ht="15.75" customHeight="1" x14ac:dyDescent="0.15">
      <c r="P427" s="101"/>
      <c r="Q427" s="101"/>
    </row>
    <row r="428" spans="16:17" ht="15.75" customHeight="1" x14ac:dyDescent="0.15">
      <c r="P428" s="101"/>
      <c r="Q428" s="101"/>
    </row>
    <row r="429" spans="16:17" ht="15.75" customHeight="1" x14ac:dyDescent="0.15">
      <c r="P429" s="101"/>
      <c r="Q429" s="101"/>
    </row>
    <row r="430" spans="16:17" ht="15.75" customHeight="1" x14ac:dyDescent="0.15">
      <c r="P430" s="101"/>
      <c r="Q430" s="101"/>
    </row>
    <row r="431" spans="16:17" ht="15.75" customHeight="1" x14ac:dyDescent="0.15">
      <c r="P431" s="101"/>
      <c r="Q431" s="101"/>
    </row>
    <row r="432" spans="16:17" ht="15.75" customHeight="1" x14ac:dyDescent="0.15">
      <c r="P432" s="101"/>
      <c r="Q432" s="101"/>
    </row>
    <row r="433" spans="16:17" ht="15.75" customHeight="1" x14ac:dyDescent="0.15">
      <c r="P433" s="101"/>
      <c r="Q433" s="101"/>
    </row>
    <row r="434" spans="16:17" ht="15.75" customHeight="1" x14ac:dyDescent="0.15">
      <c r="P434" s="101"/>
      <c r="Q434" s="101"/>
    </row>
    <row r="435" spans="16:17" ht="15.75" customHeight="1" x14ac:dyDescent="0.15">
      <c r="P435" s="101"/>
      <c r="Q435" s="101"/>
    </row>
    <row r="436" spans="16:17" ht="15.75" customHeight="1" x14ac:dyDescent="0.15">
      <c r="P436" s="101"/>
      <c r="Q436" s="101"/>
    </row>
    <row r="437" spans="16:17" ht="15.75" customHeight="1" x14ac:dyDescent="0.15">
      <c r="P437" s="101"/>
      <c r="Q437" s="101"/>
    </row>
    <row r="438" spans="16:17" ht="15.75" customHeight="1" x14ac:dyDescent="0.15">
      <c r="P438" s="101"/>
      <c r="Q438" s="101"/>
    </row>
    <row r="439" spans="16:17" ht="15.75" customHeight="1" x14ac:dyDescent="0.15">
      <c r="P439" s="101"/>
      <c r="Q439" s="101"/>
    </row>
    <row r="440" spans="16:17" ht="15.75" customHeight="1" x14ac:dyDescent="0.15">
      <c r="P440" s="101"/>
      <c r="Q440" s="101"/>
    </row>
    <row r="441" spans="16:17" ht="15.75" customHeight="1" x14ac:dyDescent="0.15">
      <c r="P441" s="101"/>
      <c r="Q441" s="101"/>
    </row>
    <row r="442" spans="16:17" ht="15.75" customHeight="1" x14ac:dyDescent="0.15">
      <c r="P442" s="101"/>
      <c r="Q442" s="101"/>
    </row>
    <row r="443" spans="16:17" ht="15.75" customHeight="1" x14ac:dyDescent="0.15">
      <c r="P443" s="101"/>
      <c r="Q443" s="101"/>
    </row>
    <row r="444" spans="16:17" ht="15.75" customHeight="1" x14ac:dyDescent="0.15">
      <c r="P444" s="101"/>
      <c r="Q444" s="101"/>
    </row>
    <row r="445" spans="16:17" ht="15.75" customHeight="1" x14ac:dyDescent="0.15">
      <c r="P445" s="101"/>
      <c r="Q445" s="101"/>
    </row>
    <row r="446" spans="16:17" ht="15.75" customHeight="1" x14ac:dyDescent="0.15">
      <c r="P446" s="101"/>
      <c r="Q446" s="101"/>
    </row>
    <row r="447" spans="16:17" ht="15.75" customHeight="1" x14ac:dyDescent="0.15">
      <c r="P447" s="101"/>
      <c r="Q447" s="101"/>
    </row>
    <row r="448" spans="16:17" ht="15.75" customHeight="1" x14ac:dyDescent="0.15">
      <c r="P448" s="101"/>
      <c r="Q448" s="101"/>
    </row>
    <row r="449" spans="16:17" ht="15.75" customHeight="1" x14ac:dyDescent="0.15">
      <c r="P449" s="101"/>
      <c r="Q449" s="101"/>
    </row>
    <row r="450" spans="16:17" ht="15.75" customHeight="1" x14ac:dyDescent="0.15">
      <c r="P450" s="101"/>
      <c r="Q450" s="101"/>
    </row>
    <row r="451" spans="16:17" ht="15.75" customHeight="1" x14ac:dyDescent="0.15">
      <c r="P451" s="101"/>
      <c r="Q451" s="101"/>
    </row>
    <row r="452" spans="16:17" ht="15.75" customHeight="1" x14ac:dyDescent="0.15">
      <c r="P452" s="101"/>
      <c r="Q452" s="101"/>
    </row>
    <row r="453" spans="16:17" ht="15.75" customHeight="1" x14ac:dyDescent="0.15">
      <c r="P453" s="101"/>
      <c r="Q453" s="101"/>
    </row>
    <row r="454" spans="16:17" ht="15.75" customHeight="1" x14ac:dyDescent="0.15">
      <c r="P454" s="101"/>
      <c r="Q454" s="101"/>
    </row>
    <row r="455" spans="16:17" ht="15.75" customHeight="1" x14ac:dyDescent="0.15">
      <c r="P455" s="101"/>
      <c r="Q455" s="101"/>
    </row>
    <row r="456" spans="16:17" ht="15.75" customHeight="1" x14ac:dyDescent="0.15">
      <c r="P456" s="101"/>
      <c r="Q456" s="101"/>
    </row>
    <row r="457" spans="16:17" ht="15.75" customHeight="1" x14ac:dyDescent="0.15">
      <c r="P457" s="101"/>
      <c r="Q457" s="101"/>
    </row>
    <row r="458" spans="16:17" ht="15.75" customHeight="1" x14ac:dyDescent="0.15">
      <c r="P458" s="101"/>
      <c r="Q458" s="101"/>
    </row>
    <row r="459" spans="16:17" ht="15.75" customHeight="1" x14ac:dyDescent="0.15">
      <c r="P459" s="101"/>
      <c r="Q459" s="101"/>
    </row>
    <row r="460" spans="16:17" ht="15.75" customHeight="1" x14ac:dyDescent="0.15">
      <c r="P460" s="101"/>
      <c r="Q460" s="101"/>
    </row>
    <row r="461" spans="16:17" ht="15.75" customHeight="1" x14ac:dyDescent="0.15">
      <c r="P461" s="101"/>
      <c r="Q461" s="101"/>
    </row>
    <row r="462" spans="16:17" ht="15.75" customHeight="1" x14ac:dyDescent="0.15">
      <c r="P462" s="101"/>
      <c r="Q462" s="101"/>
    </row>
    <row r="463" spans="16:17" ht="15.75" customHeight="1" x14ac:dyDescent="0.15">
      <c r="P463" s="101"/>
      <c r="Q463" s="101"/>
    </row>
    <row r="464" spans="16:17" ht="15.75" customHeight="1" x14ac:dyDescent="0.15">
      <c r="P464" s="101"/>
      <c r="Q464" s="101"/>
    </row>
    <row r="465" spans="16:17" ht="15.75" customHeight="1" x14ac:dyDescent="0.15">
      <c r="P465" s="101"/>
      <c r="Q465" s="101"/>
    </row>
    <row r="466" spans="16:17" ht="15.75" customHeight="1" x14ac:dyDescent="0.15">
      <c r="P466" s="101"/>
      <c r="Q466" s="101"/>
    </row>
    <row r="467" spans="16:17" ht="15.75" customHeight="1" x14ac:dyDescent="0.15">
      <c r="P467" s="101"/>
      <c r="Q467" s="101"/>
    </row>
    <row r="468" spans="16:17" ht="15.75" customHeight="1" x14ac:dyDescent="0.15">
      <c r="P468" s="101"/>
      <c r="Q468" s="101"/>
    </row>
    <row r="469" spans="16:17" ht="15.75" customHeight="1" x14ac:dyDescent="0.15">
      <c r="P469" s="101"/>
      <c r="Q469" s="101"/>
    </row>
    <row r="470" spans="16:17" ht="15.75" customHeight="1" x14ac:dyDescent="0.15">
      <c r="P470" s="101"/>
      <c r="Q470" s="101"/>
    </row>
    <row r="471" spans="16:17" ht="15.75" customHeight="1" x14ac:dyDescent="0.15">
      <c r="P471" s="101"/>
      <c r="Q471" s="101"/>
    </row>
    <row r="472" spans="16:17" ht="15.75" customHeight="1" x14ac:dyDescent="0.15">
      <c r="P472" s="101"/>
      <c r="Q472" s="101"/>
    </row>
    <row r="473" spans="16:17" ht="15.75" customHeight="1" x14ac:dyDescent="0.15">
      <c r="P473" s="101"/>
      <c r="Q473" s="101"/>
    </row>
    <row r="474" spans="16:17" ht="15.75" customHeight="1" x14ac:dyDescent="0.15">
      <c r="P474" s="101"/>
      <c r="Q474" s="101"/>
    </row>
    <row r="475" spans="16:17" ht="15.75" customHeight="1" x14ac:dyDescent="0.15">
      <c r="P475" s="101"/>
      <c r="Q475" s="101"/>
    </row>
    <row r="476" spans="16:17" ht="15.75" customHeight="1" x14ac:dyDescent="0.15">
      <c r="P476" s="101"/>
      <c r="Q476" s="101"/>
    </row>
    <row r="477" spans="16:17" ht="15.75" customHeight="1" x14ac:dyDescent="0.15">
      <c r="P477" s="101"/>
      <c r="Q477" s="101"/>
    </row>
    <row r="478" spans="16:17" ht="15.75" customHeight="1" x14ac:dyDescent="0.15">
      <c r="P478" s="101"/>
      <c r="Q478" s="101"/>
    </row>
    <row r="479" spans="16:17" ht="15.75" customHeight="1" x14ac:dyDescent="0.15">
      <c r="P479" s="101"/>
      <c r="Q479" s="101"/>
    </row>
    <row r="480" spans="16:17" ht="15.75" customHeight="1" x14ac:dyDescent="0.15">
      <c r="P480" s="101"/>
      <c r="Q480" s="101"/>
    </row>
    <row r="481" spans="16:17" ht="15.75" customHeight="1" x14ac:dyDescent="0.15">
      <c r="P481" s="101"/>
      <c r="Q481" s="101"/>
    </row>
    <row r="482" spans="16:17" ht="15.75" customHeight="1" x14ac:dyDescent="0.15">
      <c r="P482" s="101"/>
      <c r="Q482" s="101"/>
    </row>
    <row r="483" spans="16:17" ht="15.75" customHeight="1" x14ac:dyDescent="0.15">
      <c r="P483" s="101"/>
      <c r="Q483" s="101"/>
    </row>
    <row r="484" spans="16:17" ht="15.75" customHeight="1" x14ac:dyDescent="0.15">
      <c r="P484" s="101"/>
      <c r="Q484" s="101"/>
    </row>
    <row r="485" spans="16:17" ht="15.75" customHeight="1" x14ac:dyDescent="0.15">
      <c r="P485" s="101"/>
      <c r="Q485" s="101"/>
    </row>
    <row r="486" spans="16:17" ht="15.75" customHeight="1" x14ac:dyDescent="0.15">
      <c r="P486" s="101"/>
      <c r="Q486" s="101"/>
    </row>
    <row r="487" spans="16:17" ht="15.75" customHeight="1" x14ac:dyDescent="0.15">
      <c r="P487" s="101"/>
      <c r="Q487" s="101"/>
    </row>
    <row r="488" spans="16:17" ht="15.75" customHeight="1" x14ac:dyDescent="0.15">
      <c r="P488" s="101"/>
      <c r="Q488" s="101"/>
    </row>
    <row r="489" spans="16:17" ht="15.75" customHeight="1" x14ac:dyDescent="0.15">
      <c r="P489" s="101"/>
      <c r="Q489" s="101"/>
    </row>
    <row r="490" spans="16:17" ht="15.75" customHeight="1" x14ac:dyDescent="0.15">
      <c r="P490" s="101"/>
      <c r="Q490" s="101"/>
    </row>
    <row r="491" spans="16:17" ht="15.75" customHeight="1" x14ac:dyDescent="0.15">
      <c r="P491" s="101"/>
      <c r="Q491" s="101"/>
    </row>
    <row r="492" spans="16:17" ht="15.75" customHeight="1" x14ac:dyDescent="0.15">
      <c r="P492" s="101"/>
      <c r="Q492" s="101"/>
    </row>
    <row r="493" spans="16:17" ht="15.75" customHeight="1" x14ac:dyDescent="0.15">
      <c r="P493" s="101"/>
      <c r="Q493" s="101"/>
    </row>
    <row r="494" spans="16:17" ht="15.75" customHeight="1" x14ac:dyDescent="0.15">
      <c r="P494" s="101"/>
      <c r="Q494" s="101"/>
    </row>
    <row r="495" spans="16:17" ht="15.75" customHeight="1" x14ac:dyDescent="0.15">
      <c r="P495" s="101"/>
      <c r="Q495" s="101"/>
    </row>
    <row r="496" spans="16:17" ht="15.75" customHeight="1" x14ac:dyDescent="0.15">
      <c r="P496" s="101"/>
      <c r="Q496" s="101"/>
    </row>
    <row r="497" spans="16:17" ht="15.75" customHeight="1" x14ac:dyDescent="0.15">
      <c r="P497" s="101"/>
      <c r="Q497" s="101"/>
    </row>
    <row r="498" spans="16:17" ht="15.75" customHeight="1" x14ac:dyDescent="0.15">
      <c r="P498" s="101"/>
      <c r="Q498" s="101"/>
    </row>
    <row r="499" spans="16:17" ht="15.75" customHeight="1" x14ac:dyDescent="0.15">
      <c r="P499" s="101"/>
      <c r="Q499" s="101"/>
    </row>
    <row r="500" spans="16:17" ht="15.75" customHeight="1" x14ac:dyDescent="0.15">
      <c r="P500" s="101"/>
      <c r="Q500" s="101"/>
    </row>
    <row r="501" spans="16:17" ht="15.75" customHeight="1" x14ac:dyDescent="0.15">
      <c r="P501" s="101"/>
      <c r="Q501" s="101"/>
    </row>
    <row r="502" spans="16:17" ht="15.75" customHeight="1" x14ac:dyDescent="0.15">
      <c r="P502" s="101"/>
      <c r="Q502" s="101"/>
    </row>
    <row r="503" spans="16:17" ht="15.75" customHeight="1" x14ac:dyDescent="0.15">
      <c r="P503" s="101"/>
      <c r="Q503" s="101"/>
    </row>
    <row r="504" spans="16:17" ht="15.75" customHeight="1" x14ac:dyDescent="0.15">
      <c r="P504" s="101"/>
      <c r="Q504" s="101"/>
    </row>
    <row r="505" spans="16:17" ht="15.75" customHeight="1" x14ac:dyDescent="0.15">
      <c r="P505" s="101"/>
      <c r="Q505" s="101"/>
    </row>
    <row r="506" spans="16:17" ht="15.75" customHeight="1" x14ac:dyDescent="0.15">
      <c r="P506" s="101"/>
      <c r="Q506" s="101"/>
    </row>
    <row r="507" spans="16:17" ht="15.75" customHeight="1" x14ac:dyDescent="0.15">
      <c r="P507" s="101"/>
      <c r="Q507" s="101"/>
    </row>
    <row r="508" spans="16:17" ht="15.75" customHeight="1" x14ac:dyDescent="0.15">
      <c r="P508" s="101"/>
      <c r="Q508" s="101"/>
    </row>
    <row r="509" spans="16:17" ht="15.75" customHeight="1" x14ac:dyDescent="0.15">
      <c r="P509" s="101"/>
      <c r="Q509" s="101"/>
    </row>
    <row r="510" spans="16:17" ht="15.75" customHeight="1" x14ac:dyDescent="0.15">
      <c r="P510" s="101"/>
      <c r="Q510" s="101"/>
    </row>
    <row r="511" spans="16:17" ht="15.75" customHeight="1" x14ac:dyDescent="0.15">
      <c r="P511" s="101"/>
      <c r="Q511" s="101"/>
    </row>
    <row r="512" spans="16:17" ht="15.75" customHeight="1" x14ac:dyDescent="0.15">
      <c r="P512" s="101"/>
      <c r="Q512" s="101"/>
    </row>
    <row r="513" spans="16:17" ht="15.75" customHeight="1" x14ac:dyDescent="0.15">
      <c r="P513" s="101"/>
      <c r="Q513" s="101"/>
    </row>
    <row r="514" spans="16:17" ht="15.75" customHeight="1" x14ac:dyDescent="0.15">
      <c r="P514" s="101"/>
      <c r="Q514" s="101"/>
    </row>
    <row r="515" spans="16:17" ht="15.75" customHeight="1" x14ac:dyDescent="0.15">
      <c r="P515" s="101"/>
      <c r="Q515" s="101"/>
    </row>
    <row r="516" spans="16:17" ht="15.75" customHeight="1" x14ac:dyDescent="0.15">
      <c r="P516" s="101"/>
      <c r="Q516" s="101"/>
    </row>
    <row r="517" spans="16:17" ht="15.75" customHeight="1" x14ac:dyDescent="0.15">
      <c r="P517" s="101"/>
      <c r="Q517" s="101"/>
    </row>
    <row r="518" spans="16:17" ht="15.75" customHeight="1" x14ac:dyDescent="0.15">
      <c r="P518" s="101"/>
      <c r="Q518" s="101"/>
    </row>
    <row r="519" spans="16:17" ht="15.75" customHeight="1" x14ac:dyDescent="0.15">
      <c r="P519" s="101"/>
      <c r="Q519" s="101"/>
    </row>
    <row r="520" spans="16:17" ht="15.75" customHeight="1" x14ac:dyDescent="0.15">
      <c r="P520" s="101"/>
      <c r="Q520" s="101"/>
    </row>
    <row r="521" spans="16:17" ht="15.75" customHeight="1" x14ac:dyDescent="0.15">
      <c r="P521" s="101"/>
      <c r="Q521" s="101"/>
    </row>
    <row r="522" spans="16:17" ht="15.75" customHeight="1" x14ac:dyDescent="0.15">
      <c r="P522" s="101"/>
      <c r="Q522" s="101"/>
    </row>
    <row r="523" spans="16:17" ht="15.75" customHeight="1" x14ac:dyDescent="0.15">
      <c r="P523" s="101"/>
      <c r="Q523" s="101"/>
    </row>
    <row r="524" spans="16:17" ht="15.75" customHeight="1" x14ac:dyDescent="0.15">
      <c r="P524" s="101"/>
      <c r="Q524" s="101"/>
    </row>
    <row r="525" spans="16:17" ht="15.75" customHeight="1" x14ac:dyDescent="0.15">
      <c r="P525" s="101"/>
      <c r="Q525" s="101"/>
    </row>
    <row r="526" spans="16:17" ht="15.75" customHeight="1" x14ac:dyDescent="0.15">
      <c r="P526" s="101"/>
      <c r="Q526" s="101"/>
    </row>
    <row r="527" spans="16:17" ht="15.75" customHeight="1" x14ac:dyDescent="0.15">
      <c r="P527" s="101"/>
      <c r="Q527" s="101"/>
    </row>
    <row r="528" spans="16:17" ht="15.75" customHeight="1" x14ac:dyDescent="0.15">
      <c r="P528" s="101"/>
      <c r="Q528" s="101"/>
    </row>
    <row r="529" spans="16:17" ht="15.75" customHeight="1" x14ac:dyDescent="0.15">
      <c r="P529" s="101"/>
      <c r="Q529" s="101"/>
    </row>
    <row r="530" spans="16:17" ht="15.75" customHeight="1" x14ac:dyDescent="0.15">
      <c r="P530" s="101"/>
      <c r="Q530" s="101"/>
    </row>
    <row r="531" spans="16:17" ht="15.75" customHeight="1" x14ac:dyDescent="0.15">
      <c r="P531" s="101"/>
      <c r="Q531" s="101"/>
    </row>
    <row r="532" spans="16:17" ht="15.75" customHeight="1" x14ac:dyDescent="0.15">
      <c r="P532" s="101"/>
      <c r="Q532" s="101"/>
    </row>
    <row r="533" spans="16:17" ht="15.75" customHeight="1" x14ac:dyDescent="0.15">
      <c r="P533" s="101"/>
      <c r="Q533" s="101"/>
    </row>
    <row r="534" spans="16:17" ht="15.75" customHeight="1" x14ac:dyDescent="0.15">
      <c r="P534" s="101"/>
      <c r="Q534" s="101"/>
    </row>
    <row r="535" spans="16:17" ht="15.75" customHeight="1" x14ac:dyDescent="0.15">
      <c r="P535" s="101"/>
      <c r="Q535" s="101"/>
    </row>
    <row r="536" spans="16:17" ht="15.75" customHeight="1" x14ac:dyDescent="0.15">
      <c r="P536" s="101"/>
      <c r="Q536" s="101"/>
    </row>
    <row r="537" spans="16:17" ht="15.75" customHeight="1" x14ac:dyDescent="0.15">
      <c r="P537" s="101"/>
      <c r="Q537" s="101"/>
    </row>
    <row r="538" spans="16:17" ht="15.75" customHeight="1" x14ac:dyDescent="0.15">
      <c r="P538" s="101"/>
      <c r="Q538" s="101"/>
    </row>
    <row r="539" spans="16:17" ht="15.75" customHeight="1" x14ac:dyDescent="0.15">
      <c r="P539" s="101"/>
      <c r="Q539" s="101"/>
    </row>
    <row r="540" spans="16:17" ht="15.75" customHeight="1" x14ac:dyDescent="0.15">
      <c r="P540" s="101"/>
      <c r="Q540" s="101"/>
    </row>
    <row r="541" spans="16:17" ht="15.75" customHeight="1" x14ac:dyDescent="0.15">
      <c r="P541" s="101"/>
      <c r="Q541" s="101"/>
    </row>
    <row r="542" spans="16:17" ht="15.75" customHeight="1" x14ac:dyDescent="0.15">
      <c r="P542" s="101"/>
      <c r="Q542" s="101"/>
    </row>
    <row r="543" spans="16:17" ht="15.75" customHeight="1" x14ac:dyDescent="0.15">
      <c r="P543" s="101"/>
      <c r="Q543" s="101"/>
    </row>
    <row r="544" spans="16:17" ht="15.75" customHeight="1" x14ac:dyDescent="0.15">
      <c r="P544" s="101"/>
      <c r="Q544" s="101"/>
    </row>
    <row r="545" spans="16:17" ht="15.75" customHeight="1" x14ac:dyDescent="0.15">
      <c r="P545" s="101"/>
      <c r="Q545" s="101"/>
    </row>
    <row r="546" spans="16:17" ht="15.75" customHeight="1" x14ac:dyDescent="0.15">
      <c r="P546" s="101"/>
      <c r="Q546" s="101"/>
    </row>
    <row r="547" spans="16:17" ht="15.75" customHeight="1" x14ac:dyDescent="0.15">
      <c r="P547" s="101"/>
      <c r="Q547" s="101"/>
    </row>
    <row r="548" spans="16:17" ht="15.75" customHeight="1" x14ac:dyDescent="0.15">
      <c r="P548" s="101"/>
      <c r="Q548" s="101"/>
    </row>
    <row r="549" spans="16:17" ht="15.75" customHeight="1" x14ac:dyDescent="0.15">
      <c r="P549" s="101"/>
      <c r="Q549" s="101"/>
    </row>
    <row r="550" spans="16:17" ht="15.75" customHeight="1" x14ac:dyDescent="0.15">
      <c r="P550" s="101"/>
      <c r="Q550" s="101"/>
    </row>
    <row r="551" spans="16:17" ht="15.75" customHeight="1" x14ac:dyDescent="0.15">
      <c r="P551" s="101"/>
      <c r="Q551" s="101"/>
    </row>
    <row r="552" spans="16:17" ht="15.75" customHeight="1" x14ac:dyDescent="0.15">
      <c r="P552" s="101"/>
      <c r="Q552" s="101"/>
    </row>
    <row r="553" spans="16:17" ht="15.75" customHeight="1" x14ac:dyDescent="0.15">
      <c r="P553" s="101"/>
      <c r="Q553" s="101"/>
    </row>
    <row r="554" spans="16:17" ht="15.75" customHeight="1" x14ac:dyDescent="0.15">
      <c r="P554" s="101"/>
      <c r="Q554" s="101"/>
    </row>
    <row r="555" spans="16:17" ht="15.75" customHeight="1" x14ac:dyDescent="0.15">
      <c r="P555" s="101"/>
      <c r="Q555" s="101"/>
    </row>
    <row r="556" spans="16:17" ht="15.75" customHeight="1" x14ac:dyDescent="0.15">
      <c r="P556" s="101"/>
      <c r="Q556" s="101"/>
    </row>
    <row r="557" spans="16:17" ht="15.75" customHeight="1" x14ac:dyDescent="0.15">
      <c r="P557" s="101"/>
      <c r="Q557" s="101"/>
    </row>
    <row r="558" spans="16:17" ht="15.75" customHeight="1" x14ac:dyDescent="0.15">
      <c r="P558" s="101"/>
      <c r="Q558" s="101"/>
    </row>
    <row r="559" spans="16:17" ht="15.75" customHeight="1" x14ac:dyDescent="0.15">
      <c r="P559" s="101"/>
      <c r="Q559" s="101"/>
    </row>
    <row r="560" spans="16:17" ht="15.75" customHeight="1" x14ac:dyDescent="0.15">
      <c r="P560" s="101"/>
      <c r="Q560" s="101"/>
    </row>
    <row r="561" spans="16:17" ht="15.75" customHeight="1" x14ac:dyDescent="0.15">
      <c r="P561" s="101"/>
      <c r="Q561" s="101"/>
    </row>
    <row r="562" spans="16:17" ht="15.75" customHeight="1" x14ac:dyDescent="0.15">
      <c r="P562" s="101"/>
      <c r="Q562" s="101"/>
    </row>
    <row r="563" spans="16:17" ht="15.75" customHeight="1" x14ac:dyDescent="0.15">
      <c r="P563" s="101"/>
      <c r="Q563" s="101"/>
    </row>
    <row r="564" spans="16:17" ht="15.75" customHeight="1" x14ac:dyDescent="0.15">
      <c r="P564" s="101"/>
      <c r="Q564" s="101"/>
    </row>
    <row r="565" spans="16:17" ht="15.75" customHeight="1" x14ac:dyDescent="0.15">
      <c r="P565" s="101"/>
      <c r="Q565" s="101"/>
    </row>
    <row r="566" spans="16:17" ht="15.75" customHeight="1" x14ac:dyDescent="0.15">
      <c r="P566" s="101"/>
      <c r="Q566" s="101"/>
    </row>
    <row r="567" spans="16:17" ht="15.75" customHeight="1" x14ac:dyDescent="0.15">
      <c r="P567" s="101"/>
      <c r="Q567" s="101"/>
    </row>
    <row r="568" spans="16:17" ht="15.75" customHeight="1" x14ac:dyDescent="0.15">
      <c r="P568" s="101"/>
      <c r="Q568" s="101"/>
    </row>
    <row r="569" spans="16:17" ht="15.75" customHeight="1" x14ac:dyDescent="0.15">
      <c r="P569" s="101"/>
      <c r="Q569" s="101"/>
    </row>
    <row r="570" spans="16:17" ht="15.75" customHeight="1" x14ac:dyDescent="0.15">
      <c r="P570" s="101"/>
      <c r="Q570" s="101"/>
    </row>
    <row r="571" spans="16:17" ht="15.75" customHeight="1" x14ac:dyDescent="0.15">
      <c r="P571" s="101"/>
      <c r="Q571" s="101"/>
    </row>
    <row r="572" spans="16:17" ht="15.75" customHeight="1" x14ac:dyDescent="0.15">
      <c r="P572" s="101"/>
      <c r="Q572" s="101"/>
    </row>
    <row r="573" spans="16:17" ht="15.75" customHeight="1" x14ac:dyDescent="0.15">
      <c r="P573" s="101"/>
      <c r="Q573" s="101"/>
    </row>
    <row r="574" spans="16:17" ht="15.75" customHeight="1" x14ac:dyDescent="0.15">
      <c r="P574" s="101"/>
      <c r="Q574" s="101"/>
    </row>
    <row r="575" spans="16:17" ht="15.75" customHeight="1" x14ac:dyDescent="0.15">
      <c r="P575" s="101"/>
      <c r="Q575" s="101"/>
    </row>
    <row r="576" spans="16:17" ht="15.75" customHeight="1" x14ac:dyDescent="0.15">
      <c r="P576" s="101"/>
      <c r="Q576" s="101"/>
    </row>
    <row r="577" spans="16:17" ht="15.75" customHeight="1" x14ac:dyDescent="0.15">
      <c r="P577" s="101"/>
      <c r="Q577" s="101"/>
    </row>
    <row r="578" spans="16:17" ht="15.75" customHeight="1" x14ac:dyDescent="0.15">
      <c r="P578" s="101"/>
      <c r="Q578" s="101"/>
    </row>
    <row r="579" spans="16:17" ht="15.75" customHeight="1" x14ac:dyDescent="0.15">
      <c r="P579" s="101"/>
      <c r="Q579" s="101"/>
    </row>
    <row r="580" spans="16:17" ht="15.75" customHeight="1" x14ac:dyDescent="0.15">
      <c r="P580" s="101"/>
      <c r="Q580" s="101"/>
    </row>
    <row r="581" spans="16:17" ht="15.75" customHeight="1" x14ac:dyDescent="0.15">
      <c r="P581" s="101"/>
      <c r="Q581" s="101"/>
    </row>
    <row r="582" spans="16:17" ht="15.75" customHeight="1" x14ac:dyDescent="0.15">
      <c r="P582" s="101"/>
      <c r="Q582" s="101"/>
    </row>
    <row r="583" spans="16:17" ht="15.75" customHeight="1" x14ac:dyDescent="0.15">
      <c r="P583" s="101"/>
      <c r="Q583" s="101"/>
    </row>
    <row r="584" spans="16:17" ht="15.75" customHeight="1" x14ac:dyDescent="0.15">
      <c r="P584" s="101"/>
      <c r="Q584" s="101"/>
    </row>
    <row r="585" spans="16:17" ht="15.75" customHeight="1" x14ac:dyDescent="0.15">
      <c r="P585" s="101"/>
      <c r="Q585" s="101"/>
    </row>
    <row r="586" spans="16:17" ht="15.75" customHeight="1" x14ac:dyDescent="0.15">
      <c r="P586" s="101"/>
      <c r="Q586" s="101"/>
    </row>
    <row r="587" spans="16:17" ht="15.75" customHeight="1" x14ac:dyDescent="0.15">
      <c r="P587" s="101"/>
      <c r="Q587" s="101"/>
    </row>
    <row r="588" spans="16:17" ht="15.75" customHeight="1" x14ac:dyDescent="0.15">
      <c r="P588" s="101"/>
      <c r="Q588" s="101"/>
    </row>
    <row r="589" spans="16:17" ht="15.75" customHeight="1" x14ac:dyDescent="0.15">
      <c r="P589" s="101"/>
      <c r="Q589" s="101"/>
    </row>
    <row r="590" spans="16:17" ht="15.75" customHeight="1" x14ac:dyDescent="0.15">
      <c r="P590" s="101"/>
      <c r="Q590" s="101"/>
    </row>
    <row r="591" spans="16:17" ht="15.75" customHeight="1" x14ac:dyDescent="0.15">
      <c r="P591" s="101"/>
      <c r="Q591" s="101"/>
    </row>
    <row r="592" spans="16:17" ht="15.75" customHeight="1" x14ac:dyDescent="0.15">
      <c r="P592" s="101"/>
      <c r="Q592" s="101"/>
    </row>
    <row r="593" spans="16:17" ht="15.75" customHeight="1" x14ac:dyDescent="0.15">
      <c r="P593" s="101"/>
      <c r="Q593" s="101"/>
    </row>
    <row r="594" spans="16:17" ht="15.75" customHeight="1" x14ac:dyDescent="0.15">
      <c r="P594" s="101"/>
      <c r="Q594" s="101"/>
    </row>
    <row r="595" spans="16:17" ht="15.75" customHeight="1" x14ac:dyDescent="0.15">
      <c r="P595" s="101"/>
      <c r="Q595" s="101"/>
    </row>
    <row r="596" spans="16:17" ht="15.75" customHeight="1" x14ac:dyDescent="0.15">
      <c r="P596" s="101"/>
      <c r="Q596" s="101"/>
    </row>
    <row r="597" spans="16:17" ht="15.75" customHeight="1" x14ac:dyDescent="0.15">
      <c r="P597" s="101"/>
      <c r="Q597" s="101"/>
    </row>
    <row r="598" spans="16:17" ht="15.75" customHeight="1" x14ac:dyDescent="0.15">
      <c r="P598" s="101"/>
      <c r="Q598" s="101"/>
    </row>
    <row r="599" spans="16:17" ht="15.75" customHeight="1" x14ac:dyDescent="0.15">
      <c r="P599" s="101"/>
      <c r="Q599" s="101"/>
    </row>
    <row r="600" spans="16:17" ht="15.75" customHeight="1" x14ac:dyDescent="0.15">
      <c r="P600" s="101"/>
      <c r="Q600" s="101"/>
    </row>
    <row r="601" spans="16:17" ht="15.75" customHeight="1" x14ac:dyDescent="0.15">
      <c r="P601" s="101"/>
      <c r="Q601" s="101"/>
    </row>
    <row r="602" spans="16:17" ht="15.75" customHeight="1" x14ac:dyDescent="0.15">
      <c r="P602" s="101"/>
      <c r="Q602" s="101"/>
    </row>
    <row r="603" spans="16:17" ht="15.75" customHeight="1" x14ac:dyDescent="0.15">
      <c r="P603" s="101"/>
      <c r="Q603" s="101"/>
    </row>
    <row r="604" spans="16:17" ht="15.75" customHeight="1" x14ac:dyDescent="0.15">
      <c r="P604" s="101"/>
      <c r="Q604" s="101"/>
    </row>
    <row r="605" spans="16:17" ht="15.75" customHeight="1" x14ac:dyDescent="0.15">
      <c r="P605" s="101"/>
      <c r="Q605" s="101"/>
    </row>
    <row r="606" spans="16:17" ht="15.75" customHeight="1" x14ac:dyDescent="0.15">
      <c r="P606" s="101"/>
      <c r="Q606" s="101"/>
    </row>
    <row r="607" spans="16:17" ht="15.75" customHeight="1" x14ac:dyDescent="0.15">
      <c r="P607" s="101"/>
      <c r="Q607" s="101"/>
    </row>
    <row r="608" spans="16:17" ht="15.75" customHeight="1" x14ac:dyDescent="0.15">
      <c r="P608" s="101"/>
      <c r="Q608" s="101"/>
    </row>
    <row r="609" spans="16:17" ht="15.75" customHeight="1" x14ac:dyDescent="0.15">
      <c r="P609" s="101"/>
      <c r="Q609" s="101"/>
    </row>
    <row r="610" spans="16:17" ht="15.75" customHeight="1" x14ac:dyDescent="0.15">
      <c r="P610" s="101"/>
      <c r="Q610" s="101"/>
    </row>
    <row r="611" spans="16:17" ht="15.75" customHeight="1" x14ac:dyDescent="0.15">
      <c r="P611" s="101"/>
      <c r="Q611" s="101"/>
    </row>
    <row r="612" spans="16:17" ht="15.75" customHeight="1" x14ac:dyDescent="0.15">
      <c r="P612" s="101"/>
      <c r="Q612" s="101"/>
    </row>
    <row r="613" spans="16:17" ht="15.75" customHeight="1" x14ac:dyDescent="0.15">
      <c r="P613" s="101"/>
      <c r="Q613" s="101"/>
    </row>
    <row r="614" spans="16:17" ht="15.75" customHeight="1" x14ac:dyDescent="0.15">
      <c r="P614" s="101"/>
      <c r="Q614" s="101"/>
    </row>
    <row r="615" spans="16:17" ht="15.75" customHeight="1" x14ac:dyDescent="0.15">
      <c r="P615" s="101"/>
      <c r="Q615" s="101"/>
    </row>
    <row r="616" spans="16:17" ht="15.75" customHeight="1" x14ac:dyDescent="0.15">
      <c r="P616" s="101"/>
      <c r="Q616" s="101"/>
    </row>
    <row r="617" spans="16:17" ht="15.75" customHeight="1" x14ac:dyDescent="0.15">
      <c r="P617" s="101"/>
      <c r="Q617" s="101"/>
    </row>
    <row r="618" spans="16:17" ht="15.75" customHeight="1" x14ac:dyDescent="0.15">
      <c r="P618" s="101"/>
      <c r="Q618" s="101"/>
    </row>
    <row r="619" spans="16:17" ht="15.75" customHeight="1" x14ac:dyDescent="0.15">
      <c r="P619" s="101"/>
      <c r="Q619" s="101"/>
    </row>
    <row r="620" spans="16:17" ht="15.75" customHeight="1" x14ac:dyDescent="0.15">
      <c r="P620" s="101"/>
      <c r="Q620" s="101"/>
    </row>
    <row r="621" spans="16:17" ht="15.75" customHeight="1" x14ac:dyDescent="0.15">
      <c r="P621" s="101"/>
      <c r="Q621" s="101"/>
    </row>
    <row r="622" spans="16:17" ht="15.75" customHeight="1" x14ac:dyDescent="0.15">
      <c r="P622" s="101"/>
      <c r="Q622" s="101"/>
    </row>
    <row r="623" spans="16:17" ht="15.75" customHeight="1" x14ac:dyDescent="0.15">
      <c r="P623" s="101"/>
      <c r="Q623" s="101"/>
    </row>
    <row r="624" spans="16:17" ht="15.75" customHeight="1" x14ac:dyDescent="0.15">
      <c r="P624" s="101"/>
      <c r="Q624" s="101"/>
    </row>
    <row r="625" spans="16:17" ht="15.75" customHeight="1" x14ac:dyDescent="0.15">
      <c r="P625" s="101"/>
      <c r="Q625" s="101"/>
    </row>
    <row r="626" spans="16:17" ht="15.75" customHeight="1" x14ac:dyDescent="0.15">
      <c r="P626" s="101"/>
      <c r="Q626" s="101"/>
    </row>
    <row r="627" spans="16:17" ht="15.75" customHeight="1" x14ac:dyDescent="0.15">
      <c r="P627" s="101"/>
      <c r="Q627" s="101"/>
    </row>
    <row r="628" spans="16:17" ht="15.75" customHeight="1" x14ac:dyDescent="0.15">
      <c r="P628" s="101"/>
      <c r="Q628" s="101"/>
    </row>
    <row r="629" spans="16:17" ht="15.75" customHeight="1" x14ac:dyDescent="0.15">
      <c r="P629" s="101"/>
      <c r="Q629" s="101"/>
    </row>
    <row r="630" spans="16:17" ht="15.75" customHeight="1" x14ac:dyDescent="0.15">
      <c r="P630" s="101"/>
      <c r="Q630" s="101"/>
    </row>
    <row r="631" spans="16:17" ht="15.75" customHeight="1" x14ac:dyDescent="0.15">
      <c r="P631" s="101"/>
      <c r="Q631" s="101"/>
    </row>
    <row r="632" spans="16:17" ht="15.75" customHeight="1" x14ac:dyDescent="0.15">
      <c r="P632" s="101"/>
      <c r="Q632" s="101"/>
    </row>
    <row r="633" spans="16:17" ht="15.75" customHeight="1" x14ac:dyDescent="0.15">
      <c r="P633" s="101"/>
      <c r="Q633" s="101"/>
    </row>
    <row r="634" spans="16:17" ht="15.75" customHeight="1" x14ac:dyDescent="0.15">
      <c r="P634" s="101"/>
      <c r="Q634" s="101"/>
    </row>
    <row r="635" spans="16:17" ht="15.75" customHeight="1" x14ac:dyDescent="0.15">
      <c r="P635" s="101"/>
      <c r="Q635" s="101"/>
    </row>
    <row r="636" spans="16:17" ht="15.75" customHeight="1" x14ac:dyDescent="0.15">
      <c r="P636" s="101"/>
      <c r="Q636" s="101"/>
    </row>
    <row r="637" spans="16:17" ht="15.75" customHeight="1" x14ac:dyDescent="0.15">
      <c r="P637" s="101"/>
      <c r="Q637" s="101"/>
    </row>
    <row r="638" spans="16:17" ht="15.75" customHeight="1" x14ac:dyDescent="0.15">
      <c r="P638" s="101"/>
      <c r="Q638" s="101"/>
    </row>
    <row r="639" spans="16:17" ht="15.75" customHeight="1" x14ac:dyDescent="0.15">
      <c r="P639" s="101"/>
      <c r="Q639" s="101"/>
    </row>
    <row r="640" spans="16:17" ht="15.75" customHeight="1" x14ac:dyDescent="0.15">
      <c r="P640" s="101"/>
      <c r="Q640" s="101"/>
    </row>
    <row r="641" spans="16:17" ht="15.75" customHeight="1" x14ac:dyDescent="0.15">
      <c r="P641" s="101"/>
      <c r="Q641" s="101"/>
    </row>
    <row r="642" spans="16:17" ht="15.75" customHeight="1" x14ac:dyDescent="0.15">
      <c r="P642" s="101"/>
      <c r="Q642" s="101"/>
    </row>
    <row r="643" spans="16:17" ht="15.75" customHeight="1" x14ac:dyDescent="0.15">
      <c r="P643" s="101"/>
      <c r="Q643" s="101"/>
    </row>
    <row r="644" spans="16:17" ht="15.75" customHeight="1" x14ac:dyDescent="0.15">
      <c r="P644" s="101"/>
      <c r="Q644" s="101"/>
    </row>
    <row r="645" spans="16:17" ht="15.75" customHeight="1" x14ac:dyDescent="0.15">
      <c r="P645" s="101"/>
      <c r="Q645" s="101"/>
    </row>
    <row r="646" spans="16:17" ht="15.75" customHeight="1" x14ac:dyDescent="0.15">
      <c r="P646" s="101"/>
      <c r="Q646" s="101"/>
    </row>
    <row r="647" spans="16:17" ht="15.75" customHeight="1" x14ac:dyDescent="0.15">
      <c r="P647" s="101"/>
      <c r="Q647" s="101"/>
    </row>
    <row r="648" spans="16:17" ht="15.75" customHeight="1" x14ac:dyDescent="0.15">
      <c r="P648" s="101"/>
      <c r="Q648" s="101"/>
    </row>
    <row r="649" spans="16:17" ht="15.75" customHeight="1" x14ac:dyDescent="0.15">
      <c r="P649" s="101"/>
      <c r="Q649" s="101"/>
    </row>
    <row r="650" spans="16:17" ht="15.75" customHeight="1" x14ac:dyDescent="0.15">
      <c r="P650" s="101"/>
      <c r="Q650" s="101"/>
    </row>
    <row r="651" spans="16:17" ht="15.75" customHeight="1" x14ac:dyDescent="0.15">
      <c r="P651" s="101"/>
      <c r="Q651" s="101"/>
    </row>
    <row r="652" spans="16:17" ht="15.75" customHeight="1" x14ac:dyDescent="0.15">
      <c r="P652" s="101"/>
      <c r="Q652" s="101"/>
    </row>
    <row r="653" spans="16:17" ht="15.75" customHeight="1" x14ac:dyDescent="0.15">
      <c r="P653" s="101"/>
      <c r="Q653" s="101"/>
    </row>
    <row r="654" spans="16:17" ht="15.75" customHeight="1" x14ac:dyDescent="0.15">
      <c r="P654" s="101"/>
      <c r="Q654" s="101"/>
    </row>
    <row r="655" spans="16:17" ht="15.75" customHeight="1" x14ac:dyDescent="0.15">
      <c r="P655" s="101"/>
      <c r="Q655" s="101"/>
    </row>
    <row r="656" spans="16:17" ht="15.75" customHeight="1" x14ac:dyDescent="0.15">
      <c r="P656" s="101"/>
      <c r="Q656" s="101"/>
    </row>
    <row r="657" spans="16:17" ht="15.75" customHeight="1" x14ac:dyDescent="0.15">
      <c r="P657" s="101"/>
      <c r="Q657" s="101"/>
    </row>
    <row r="658" spans="16:17" ht="15.75" customHeight="1" x14ac:dyDescent="0.15">
      <c r="P658" s="101"/>
      <c r="Q658" s="101"/>
    </row>
    <row r="659" spans="16:17" ht="15.75" customHeight="1" x14ac:dyDescent="0.15">
      <c r="P659" s="101"/>
      <c r="Q659" s="101"/>
    </row>
    <row r="660" spans="16:17" ht="15.75" customHeight="1" x14ac:dyDescent="0.15">
      <c r="P660" s="101"/>
      <c r="Q660" s="101"/>
    </row>
    <row r="661" spans="16:17" ht="15.75" customHeight="1" x14ac:dyDescent="0.15">
      <c r="P661" s="101"/>
      <c r="Q661" s="101"/>
    </row>
    <row r="662" spans="16:17" ht="15.75" customHeight="1" x14ac:dyDescent="0.15">
      <c r="P662" s="101"/>
      <c r="Q662" s="101"/>
    </row>
    <row r="663" spans="16:17" ht="15.75" customHeight="1" x14ac:dyDescent="0.15">
      <c r="P663" s="101"/>
      <c r="Q663" s="101"/>
    </row>
    <row r="664" spans="16:17" ht="15.75" customHeight="1" x14ac:dyDescent="0.15">
      <c r="P664" s="101"/>
      <c r="Q664" s="101"/>
    </row>
    <row r="665" spans="16:17" ht="15.75" customHeight="1" x14ac:dyDescent="0.15">
      <c r="P665" s="101"/>
      <c r="Q665" s="101"/>
    </row>
    <row r="666" spans="16:17" ht="15.75" customHeight="1" x14ac:dyDescent="0.15">
      <c r="P666" s="101"/>
      <c r="Q666" s="101"/>
    </row>
    <row r="667" spans="16:17" ht="15.75" customHeight="1" x14ac:dyDescent="0.15">
      <c r="P667" s="101"/>
      <c r="Q667" s="101"/>
    </row>
    <row r="668" spans="16:17" ht="15.75" customHeight="1" x14ac:dyDescent="0.15">
      <c r="P668" s="101"/>
      <c r="Q668" s="101"/>
    </row>
    <row r="669" spans="16:17" ht="15.75" customHeight="1" x14ac:dyDescent="0.15">
      <c r="P669" s="101"/>
      <c r="Q669" s="101"/>
    </row>
    <row r="670" spans="16:17" ht="15.75" customHeight="1" x14ac:dyDescent="0.15">
      <c r="P670" s="101"/>
      <c r="Q670" s="101"/>
    </row>
    <row r="671" spans="16:17" ht="15.75" customHeight="1" x14ac:dyDescent="0.15">
      <c r="P671" s="101"/>
      <c r="Q671" s="101"/>
    </row>
    <row r="672" spans="16:17" ht="15.75" customHeight="1" x14ac:dyDescent="0.15">
      <c r="P672" s="101"/>
      <c r="Q672" s="101"/>
    </row>
    <row r="673" spans="16:17" ht="15.75" customHeight="1" x14ac:dyDescent="0.15">
      <c r="P673" s="101"/>
      <c r="Q673" s="101"/>
    </row>
    <row r="674" spans="16:17" ht="15.75" customHeight="1" x14ac:dyDescent="0.15">
      <c r="P674" s="101"/>
      <c r="Q674" s="101"/>
    </row>
    <row r="675" spans="16:17" ht="15.75" customHeight="1" x14ac:dyDescent="0.15">
      <c r="P675" s="101"/>
      <c r="Q675" s="101"/>
    </row>
    <row r="676" spans="16:17" ht="15.75" customHeight="1" x14ac:dyDescent="0.15">
      <c r="P676" s="101"/>
      <c r="Q676" s="101"/>
    </row>
    <row r="677" spans="16:17" ht="15.75" customHeight="1" x14ac:dyDescent="0.15">
      <c r="P677" s="101"/>
      <c r="Q677" s="101"/>
    </row>
    <row r="678" spans="16:17" ht="15.75" customHeight="1" x14ac:dyDescent="0.15">
      <c r="P678" s="101"/>
      <c r="Q678" s="101"/>
    </row>
    <row r="679" spans="16:17" ht="15.75" customHeight="1" x14ac:dyDescent="0.15">
      <c r="P679" s="101"/>
      <c r="Q679" s="101"/>
    </row>
    <row r="680" spans="16:17" ht="15.75" customHeight="1" x14ac:dyDescent="0.15">
      <c r="P680" s="101"/>
      <c r="Q680" s="101"/>
    </row>
    <row r="681" spans="16:17" ht="15.75" customHeight="1" x14ac:dyDescent="0.15">
      <c r="P681" s="101"/>
      <c r="Q681" s="101"/>
    </row>
    <row r="682" spans="16:17" ht="15.75" customHeight="1" x14ac:dyDescent="0.15">
      <c r="P682" s="101"/>
      <c r="Q682" s="101"/>
    </row>
    <row r="683" spans="16:17" ht="15.75" customHeight="1" x14ac:dyDescent="0.15">
      <c r="P683" s="101"/>
      <c r="Q683" s="101"/>
    </row>
    <row r="684" spans="16:17" ht="15.75" customHeight="1" x14ac:dyDescent="0.15">
      <c r="P684" s="101"/>
      <c r="Q684" s="101"/>
    </row>
    <row r="685" spans="16:17" ht="15.75" customHeight="1" x14ac:dyDescent="0.15">
      <c r="P685" s="101"/>
      <c r="Q685" s="101"/>
    </row>
    <row r="686" spans="16:17" ht="15.75" customHeight="1" x14ac:dyDescent="0.15">
      <c r="P686" s="101"/>
      <c r="Q686" s="101"/>
    </row>
    <row r="687" spans="16:17" ht="15.75" customHeight="1" x14ac:dyDescent="0.15">
      <c r="P687" s="101"/>
      <c r="Q687" s="101"/>
    </row>
    <row r="688" spans="16:17" ht="15.75" customHeight="1" x14ac:dyDescent="0.15">
      <c r="P688" s="101"/>
      <c r="Q688" s="101"/>
    </row>
    <row r="689" spans="16:17" ht="15.75" customHeight="1" x14ac:dyDescent="0.15">
      <c r="P689" s="101"/>
      <c r="Q689" s="101"/>
    </row>
    <row r="690" spans="16:17" ht="15.75" customHeight="1" x14ac:dyDescent="0.15">
      <c r="P690" s="101"/>
      <c r="Q690" s="101"/>
    </row>
    <row r="691" spans="16:17" ht="15.75" customHeight="1" x14ac:dyDescent="0.15">
      <c r="P691" s="101"/>
      <c r="Q691" s="101"/>
    </row>
    <row r="692" spans="16:17" ht="15.75" customHeight="1" x14ac:dyDescent="0.15">
      <c r="P692" s="101"/>
      <c r="Q692" s="101"/>
    </row>
    <row r="693" spans="16:17" ht="15.75" customHeight="1" x14ac:dyDescent="0.15">
      <c r="P693" s="101"/>
      <c r="Q693" s="101"/>
    </row>
    <row r="694" spans="16:17" ht="15.75" customHeight="1" x14ac:dyDescent="0.15">
      <c r="P694" s="101"/>
      <c r="Q694" s="101"/>
    </row>
    <row r="695" spans="16:17" ht="15.75" customHeight="1" x14ac:dyDescent="0.15">
      <c r="P695" s="101"/>
      <c r="Q695" s="101"/>
    </row>
    <row r="696" spans="16:17" ht="15.75" customHeight="1" x14ac:dyDescent="0.15">
      <c r="P696" s="101"/>
      <c r="Q696" s="101"/>
    </row>
    <row r="697" spans="16:17" ht="15.75" customHeight="1" x14ac:dyDescent="0.15">
      <c r="P697" s="101"/>
      <c r="Q697" s="101"/>
    </row>
    <row r="698" spans="16:17" ht="15.75" customHeight="1" x14ac:dyDescent="0.15">
      <c r="P698" s="101"/>
      <c r="Q698" s="101"/>
    </row>
    <row r="699" spans="16:17" ht="15.75" customHeight="1" x14ac:dyDescent="0.15">
      <c r="P699" s="101"/>
      <c r="Q699" s="101"/>
    </row>
    <row r="700" spans="16:17" ht="15.75" customHeight="1" x14ac:dyDescent="0.15">
      <c r="P700" s="101"/>
      <c r="Q700" s="101"/>
    </row>
    <row r="701" spans="16:17" ht="15.75" customHeight="1" x14ac:dyDescent="0.15">
      <c r="P701" s="101"/>
      <c r="Q701" s="101"/>
    </row>
    <row r="702" spans="16:17" ht="15.75" customHeight="1" x14ac:dyDescent="0.15">
      <c r="P702" s="101"/>
      <c r="Q702" s="101"/>
    </row>
    <row r="703" spans="16:17" ht="15.75" customHeight="1" x14ac:dyDescent="0.15">
      <c r="P703" s="101"/>
      <c r="Q703" s="101"/>
    </row>
    <row r="704" spans="16:17" ht="15.75" customHeight="1" x14ac:dyDescent="0.15">
      <c r="P704" s="101"/>
      <c r="Q704" s="101"/>
    </row>
    <row r="705" spans="16:17" ht="15.75" customHeight="1" x14ac:dyDescent="0.15">
      <c r="P705" s="101"/>
      <c r="Q705" s="101"/>
    </row>
    <row r="706" spans="16:17" ht="15.75" customHeight="1" x14ac:dyDescent="0.15">
      <c r="P706" s="101"/>
      <c r="Q706" s="101"/>
    </row>
    <row r="707" spans="16:17" ht="15.75" customHeight="1" x14ac:dyDescent="0.15">
      <c r="P707" s="101"/>
      <c r="Q707" s="101"/>
    </row>
    <row r="708" spans="16:17" ht="15.75" customHeight="1" x14ac:dyDescent="0.15">
      <c r="P708" s="101"/>
      <c r="Q708" s="101"/>
    </row>
    <row r="709" spans="16:17" ht="15.75" customHeight="1" x14ac:dyDescent="0.15">
      <c r="P709" s="101"/>
      <c r="Q709" s="101"/>
    </row>
    <row r="710" spans="16:17" ht="15.75" customHeight="1" x14ac:dyDescent="0.15">
      <c r="P710" s="101"/>
      <c r="Q710" s="101"/>
    </row>
    <row r="711" spans="16:17" ht="15.75" customHeight="1" x14ac:dyDescent="0.15">
      <c r="P711" s="101"/>
      <c r="Q711" s="101"/>
    </row>
    <row r="712" spans="16:17" ht="15.75" customHeight="1" x14ac:dyDescent="0.15">
      <c r="P712" s="101"/>
      <c r="Q712" s="101"/>
    </row>
    <row r="713" spans="16:17" ht="15.75" customHeight="1" x14ac:dyDescent="0.15">
      <c r="P713" s="101"/>
      <c r="Q713" s="101"/>
    </row>
    <row r="714" spans="16:17" ht="15.75" customHeight="1" x14ac:dyDescent="0.15">
      <c r="P714" s="101"/>
      <c r="Q714" s="101"/>
    </row>
    <row r="715" spans="16:17" ht="15.75" customHeight="1" x14ac:dyDescent="0.15">
      <c r="P715" s="101"/>
      <c r="Q715" s="101"/>
    </row>
    <row r="716" spans="16:17" ht="15.75" customHeight="1" x14ac:dyDescent="0.15">
      <c r="P716" s="101"/>
      <c r="Q716" s="101"/>
    </row>
    <row r="717" spans="16:17" ht="15.75" customHeight="1" x14ac:dyDescent="0.15">
      <c r="P717" s="101"/>
      <c r="Q717" s="101"/>
    </row>
    <row r="718" spans="16:17" ht="15.75" customHeight="1" x14ac:dyDescent="0.15">
      <c r="P718" s="101"/>
      <c r="Q718" s="101"/>
    </row>
    <row r="719" spans="16:17" ht="15.75" customHeight="1" x14ac:dyDescent="0.15">
      <c r="P719" s="101"/>
      <c r="Q719" s="101"/>
    </row>
    <row r="720" spans="16:17" ht="15.75" customHeight="1" x14ac:dyDescent="0.15">
      <c r="P720" s="101"/>
      <c r="Q720" s="101"/>
    </row>
    <row r="721" spans="16:17" ht="15.75" customHeight="1" x14ac:dyDescent="0.15">
      <c r="P721" s="101"/>
      <c r="Q721" s="101"/>
    </row>
    <row r="722" spans="16:17" ht="15.75" customHeight="1" x14ac:dyDescent="0.15">
      <c r="P722" s="101"/>
      <c r="Q722" s="101"/>
    </row>
    <row r="723" spans="16:17" ht="15.75" customHeight="1" x14ac:dyDescent="0.15">
      <c r="P723" s="101"/>
      <c r="Q723" s="101"/>
    </row>
    <row r="724" spans="16:17" ht="15.75" customHeight="1" x14ac:dyDescent="0.15">
      <c r="P724" s="101"/>
      <c r="Q724" s="101"/>
    </row>
    <row r="725" spans="16:17" ht="15.75" customHeight="1" x14ac:dyDescent="0.15">
      <c r="P725" s="101"/>
      <c r="Q725" s="101"/>
    </row>
    <row r="726" spans="16:17" ht="15.75" customHeight="1" x14ac:dyDescent="0.15">
      <c r="P726" s="101"/>
      <c r="Q726" s="101"/>
    </row>
    <row r="727" spans="16:17" ht="15.75" customHeight="1" x14ac:dyDescent="0.15">
      <c r="P727" s="101"/>
      <c r="Q727" s="101"/>
    </row>
    <row r="728" spans="16:17" ht="15.75" customHeight="1" x14ac:dyDescent="0.15">
      <c r="P728" s="101"/>
      <c r="Q728" s="101"/>
    </row>
    <row r="729" spans="16:17" ht="15.75" customHeight="1" x14ac:dyDescent="0.15">
      <c r="P729" s="101"/>
      <c r="Q729" s="101"/>
    </row>
    <row r="730" spans="16:17" ht="15.75" customHeight="1" x14ac:dyDescent="0.15">
      <c r="P730" s="101"/>
      <c r="Q730" s="101"/>
    </row>
    <row r="731" spans="16:17" ht="15.75" customHeight="1" x14ac:dyDescent="0.15">
      <c r="P731" s="101"/>
      <c r="Q731" s="101"/>
    </row>
    <row r="732" spans="16:17" ht="15.75" customHeight="1" x14ac:dyDescent="0.15">
      <c r="P732" s="101"/>
      <c r="Q732" s="101"/>
    </row>
    <row r="733" spans="16:17" ht="15.75" customHeight="1" x14ac:dyDescent="0.15">
      <c r="P733" s="101"/>
      <c r="Q733" s="101"/>
    </row>
    <row r="734" spans="16:17" ht="15.75" customHeight="1" x14ac:dyDescent="0.15">
      <c r="P734" s="101"/>
      <c r="Q734" s="101"/>
    </row>
    <row r="735" spans="16:17" ht="15.75" customHeight="1" x14ac:dyDescent="0.15">
      <c r="P735" s="101"/>
      <c r="Q735" s="101"/>
    </row>
    <row r="736" spans="16:17" ht="15.75" customHeight="1" x14ac:dyDescent="0.15">
      <c r="P736" s="101"/>
      <c r="Q736" s="101"/>
    </row>
    <row r="737" spans="16:17" ht="15.75" customHeight="1" x14ac:dyDescent="0.15">
      <c r="P737" s="101"/>
      <c r="Q737" s="101"/>
    </row>
    <row r="738" spans="16:17" ht="15.75" customHeight="1" x14ac:dyDescent="0.15">
      <c r="P738" s="101"/>
      <c r="Q738" s="101"/>
    </row>
    <row r="739" spans="16:17" ht="15.75" customHeight="1" x14ac:dyDescent="0.15">
      <c r="P739" s="101"/>
      <c r="Q739" s="101"/>
    </row>
    <row r="740" spans="16:17" ht="15.75" customHeight="1" x14ac:dyDescent="0.15">
      <c r="P740" s="101"/>
      <c r="Q740" s="101"/>
    </row>
    <row r="741" spans="16:17" ht="15.75" customHeight="1" x14ac:dyDescent="0.15">
      <c r="P741" s="101"/>
      <c r="Q741" s="101"/>
    </row>
    <row r="742" spans="16:17" ht="15.75" customHeight="1" x14ac:dyDescent="0.15">
      <c r="P742" s="101"/>
      <c r="Q742" s="101"/>
    </row>
    <row r="743" spans="16:17" ht="15.75" customHeight="1" x14ac:dyDescent="0.15">
      <c r="P743" s="101"/>
      <c r="Q743" s="101"/>
    </row>
    <row r="744" spans="16:17" ht="15.75" customHeight="1" x14ac:dyDescent="0.15">
      <c r="P744" s="101"/>
      <c r="Q744" s="101"/>
    </row>
    <row r="745" spans="16:17" ht="15.75" customHeight="1" x14ac:dyDescent="0.15">
      <c r="P745" s="101"/>
      <c r="Q745" s="101"/>
    </row>
    <row r="746" spans="16:17" ht="15.75" customHeight="1" x14ac:dyDescent="0.15">
      <c r="P746" s="101"/>
      <c r="Q746" s="101"/>
    </row>
    <row r="747" spans="16:17" ht="15.75" customHeight="1" x14ac:dyDescent="0.15">
      <c r="P747" s="101"/>
      <c r="Q747" s="101"/>
    </row>
    <row r="748" spans="16:17" ht="15.75" customHeight="1" x14ac:dyDescent="0.15">
      <c r="P748" s="101"/>
      <c r="Q748" s="101"/>
    </row>
    <row r="749" spans="16:17" ht="15.75" customHeight="1" x14ac:dyDescent="0.15">
      <c r="P749" s="101"/>
      <c r="Q749" s="101"/>
    </row>
    <row r="750" spans="16:17" ht="15.75" customHeight="1" x14ac:dyDescent="0.15">
      <c r="P750" s="101"/>
      <c r="Q750" s="101"/>
    </row>
    <row r="751" spans="16:17" ht="15.75" customHeight="1" x14ac:dyDescent="0.15">
      <c r="P751" s="101"/>
      <c r="Q751" s="101"/>
    </row>
    <row r="752" spans="16:17" ht="15.75" customHeight="1" x14ac:dyDescent="0.15">
      <c r="P752" s="101"/>
      <c r="Q752" s="101"/>
    </row>
    <row r="753" spans="16:17" ht="15.75" customHeight="1" x14ac:dyDescent="0.15">
      <c r="P753" s="101"/>
      <c r="Q753" s="101"/>
    </row>
    <row r="754" spans="16:17" ht="15.75" customHeight="1" x14ac:dyDescent="0.15">
      <c r="P754" s="101"/>
      <c r="Q754" s="101"/>
    </row>
    <row r="755" spans="16:17" ht="15.75" customHeight="1" x14ac:dyDescent="0.15">
      <c r="P755" s="101"/>
      <c r="Q755" s="101"/>
    </row>
    <row r="756" spans="16:17" ht="15.75" customHeight="1" x14ac:dyDescent="0.15">
      <c r="P756" s="101"/>
      <c r="Q756" s="101"/>
    </row>
    <row r="757" spans="16:17" ht="15.75" customHeight="1" x14ac:dyDescent="0.15">
      <c r="P757" s="101"/>
      <c r="Q757" s="101"/>
    </row>
    <row r="758" spans="16:17" ht="15.75" customHeight="1" x14ac:dyDescent="0.15">
      <c r="P758" s="101"/>
      <c r="Q758" s="101"/>
    </row>
    <row r="759" spans="16:17" ht="15.75" customHeight="1" x14ac:dyDescent="0.15">
      <c r="P759" s="101"/>
      <c r="Q759" s="101"/>
    </row>
    <row r="760" spans="16:17" ht="15.75" customHeight="1" x14ac:dyDescent="0.15">
      <c r="P760" s="101"/>
      <c r="Q760" s="101"/>
    </row>
    <row r="761" spans="16:17" ht="15.75" customHeight="1" x14ac:dyDescent="0.15">
      <c r="P761" s="101"/>
      <c r="Q761" s="101"/>
    </row>
    <row r="762" spans="16:17" ht="15.75" customHeight="1" x14ac:dyDescent="0.15">
      <c r="P762" s="101"/>
      <c r="Q762" s="101"/>
    </row>
    <row r="763" spans="16:17" ht="15.75" customHeight="1" x14ac:dyDescent="0.15">
      <c r="P763" s="101"/>
      <c r="Q763" s="101"/>
    </row>
    <row r="764" spans="16:17" ht="15.75" customHeight="1" x14ac:dyDescent="0.15">
      <c r="P764" s="101"/>
      <c r="Q764" s="101"/>
    </row>
    <row r="765" spans="16:17" ht="15.75" customHeight="1" x14ac:dyDescent="0.15">
      <c r="P765" s="101"/>
      <c r="Q765" s="101"/>
    </row>
    <row r="766" spans="16:17" ht="15.75" customHeight="1" x14ac:dyDescent="0.15">
      <c r="P766" s="101"/>
      <c r="Q766" s="101"/>
    </row>
    <row r="767" spans="16:17" ht="15.75" customHeight="1" x14ac:dyDescent="0.15">
      <c r="P767" s="101"/>
      <c r="Q767" s="101"/>
    </row>
    <row r="768" spans="16:17" ht="15.75" customHeight="1" x14ac:dyDescent="0.15">
      <c r="P768" s="101"/>
      <c r="Q768" s="101"/>
    </row>
    <row r="769" spans="16:17" ht="15.75" customHeight="1" x14ac:dyDescent="0.15">
      <c r="P769" s="101"/>
      <c r="Q769" s="101"/>
    </row>
    <row r="770" spans="16:17" ht="15.75" customHeight="1" x14ac:dyDescent="0.15">
      <c r="P770" s="101"/>
      <c r="Q770" s="101"/>
    </row>
    <row r="771" spans="16:17" ht="15.75" customHeight="1" x14ac:dyDescent="0.15">
      <c r="P771" s="101"/>
      <c r="Q771" s="101"/>
    </row>
    <row r="772" spans="16:17" ht="15.75" customHeight="1" x14ac:dyDescent="0.15">
      <c r="P772" s="101"/>
      <c r="Q772" s="101"/>
    </row>
    <row r="773" spans="16:17" ht="15.75" customHeight="1" x14ac:dyDescent="0.15">
      <c r="P773" s="101"/>
      <c r="Q773" s="101"/>
    </row>
    <row r="774" spans="16:17" ht="15.75" customHeight="1" x14ac:dyDescent="0.15">
      <c r="P774" s="101"/>
      <c r="Q774" s="101"/>
    </row>
    <row r="775" spans="16:17" ht="15.75" customHeight="1" x14ac:dyDescent="0.15">
      <c r="P775" s="101"/>
      <c r="Q775" s="101"/>
    </row>
    <row r="776" spans="16:17" ht="15.75" customHeight="1" x14ac:dyDescent="0.15">
      <c r="P776" s="101"/>
      <c r="Q776" s="101"/>
    </row>
    <row r="777" spans="16:17" ht="15.75" customHeight="1" x14ac:dyDescent="0.15">
      <c r="P777" s="101"/>
      <c r="Q777" s="101"/>
    </row>
    <row r="778" spans="16:17" ht="15.75" customHeight="1" x14ac:dyDescent="0.15">
      <c r="P778" s="101"/>
      <c r="Q778" s="101"/>
    </row>
    <row r="779" spans="16:17" ht="15.75" customHeight="1" x14ac:dyDescent="0.15">
      <c r="P779" s="101"/>
      <c r="Q779" s="101"/>
    </row>
    <row r="780" spans="16:17" ht="15.75" customHeight="1" x14ac:dyDescent="0.15">
      <c r="P780" s="101"/>
      <c r="Q780" s="101"/>
    </row>
    <row r="781" spans="16:17" ht="15.75" customHeight="1" x14ac:dyDescent="0.15">
      <c r="P781" s="101"/>
      <c r="Q781" s="101"/>
    </row>
    <row r="782" spans="16:17" ht="15.75" customHeight="1" x14ac:dyDescent="0.15">
      <c r="P782" s="101"/>
      <c r="Q782" s="101"/>
    </row>
    <row r="783" spans="16:17" ht="15.75" customHeight="1" x14ac:dyDescent="0.15">
      <c r="P783" s="101"/>
      <c r="Q783" s="101"/>
    </row>
    <row r="784" spans="16:17" ht="15.75" customHeight="1" x14ac:dyDescent="0.15">
      <c r="P784" s="101"/>
      <c r="Q784" s="101"/>
    </row>
    <row r="785" spans="16:17" ht="15.75" customHeight="1" x14ac:dyDescent="0.15">
      <c r="P785" s="101"/>
      <c r="Q785" s="101"/>
    </row>
    <row r="786" spans="16:17" ht="15.75" customHeight="1" x14ac:dyDescent="0.15">
      <c r="P786" s="101"/>
      <c r="Q786" s="101"/>
    </row>
    <row r="787" spans="16:17" ht="15.75" customHeight="1" x14ac:dyDescent="0.15">
      <c r="P787" s="101"/>
      <c r="Q787" s="101"/>
    </row>
    <row r="788" spans="16:17" ht="15.75" customHeight="1" x14ac:dyDescent="0.15">
      <c r="P788" s="101"/>
      <c r="Q788" s="101"/>
    </row>
    <row r="789" spans="16:17" ht="15.75" customHeight="1" x14ac:dyDescent="0.15">
      <c r="P789" s="101"/>
      <c r="Q789" s="101"/>
    </row>
    <row r="790" spans="16:17" ht="15.75" customHeight="1" x14ac:dyDescent="0.15">
      <c r="P790" s="101"/>
      <c r="Q790" s="101"/>
    </row>
    <row r="791" spans="16:17" ht="15.75" customHeight="1" x14ac:dyDescent="0.15">
      <c r="P791" s="101"/>
      <c r="Q791" s="101"/>
    </row>
    <row r="792" spans="16:17" ht="15.75" customHeight="1" x14ac:dyDescent="0.15">
      <c r="P792" s="101"/>
      <c r="Q792" s="101"/>
    </row>
    <row r="793" spans="16:17" ht="15.75" customHeight="1" x14ac:dyDescent="0.15">
      <c r="P793" s="101"/>
      <c r="Q793" s="101"/>
    </row>
    <row r="794" spans="16:17" ht="15.75" customHeight="1" x14ac:dyDescent="0.15">
      <c r="P794" s="101"/>
      <c r="Q794" s="101"/>
    </row>
    <row r="795" spans="16:17" ht="15.75" customHeight="1" x14ac:dyDescent="0.15">
      <c r="P795" s="101"/>
      <c r="Q795" s="101"/>
    </row>
    <row r="796" spans="16:17" ht="15.75" customHeight="1" x14ac:dyDescent="0.15">
      <c r="P796" s="101"/>
      <c r="Q796" s="101"/>
    </row>
    <row r="797" spans="16:17" ht="15.75" customHeight="1" x14ac:dyDescent="0.15">
      <c r="P797" s="101"/>
      <c r="Q797" s="101"/>
    </row>
    <row r="798" spans="16:17" ht="15.75" customHeight="1" x14ac:dyDescent="0.15">
      <c r="P798" s="101"/>
      <c r="Q798" s="101"/>
    </row>
    <row r="799" spans="16:17" ht="15.75" customHeight="1" x14ac:dyDescent="0.15">
      <c r="P799" s="101"/>
      <c r="Q799" s="101"/>
    </row>
    <row r="800" spans="16:17" ht="15.75" customHeight="1" x14ac:dyDescent="0.15">
      <c r="P800" s="101"/>
      <c r="Q800" s="101"/>
    </row>
    <row r="801" spans="16:17" ht="15.75" customHeight="1" x14ac:dyDescent="0.15">
      <c r="P801" s="101"/>
      <c r="Q801" s="101"/>
    </row>
    <row r="802" spans="16:17" ht="15.75" customHeight="1" x14ac:dyDescent="0.15">
      <c r="P802" s="101"/>
      <c r="Q802" s="101"/>
    </row>
    <row r="803" spans="16:17" ht="15.75" customHeight="1" x14ac:dyDescent="0.15">
      <c r="P803" s="101"/>
      <c r="Q803" s="101"/>
    </row>
    <row r="804" spans="16:17" ht="15.75" customHeight="1" x14ac:dyDescent="0.15">
      <c r="P804" s="101"/>
      <c r="Q804" s="101"/>
    </row>
    <row r="805" spans="16:17" ht="15.75" customHeight="1" x14ac:dyDescent="0.15">
      <c r="P805" s="101"/>
      <c r="Q805" s="101"/>
    </row>
    <row r="806" spans="16:17" ht="15.75" customHeight="1" x14ac:dyDescent="0.15">
      <c r="P806" s="101"/>
      <c r="Q806" s="101"/>
    </row>
    <row r="807" spans="16:17" ht="15.75" customHeight="1" x14ac:dyDescent="0.15">
      <c r="P807" s="101"/>
      <c r="Q807" s="101"/>
    </row>
    <row r="808" spans="16:17" ht="15.75" customHeight="1" x14ac:dyDescent="0.15">
      <c r="P808" s="101"/>
      <c r="Q808" s="101"/>
    </row>
    <row r="809" spans="16:17" ht="15.75" customHeight="1" x14ac:dyDescent="0.15">
      <c r="P809" s="101"/>
      <c r="Q809" s="101"/>
    </row>
    <row r="810" spans="16:17" ht="15.75" customHeight="1" x14ac:dyDescent="0.15">
      <c r="P810" s="101"/>
      <c r="Q810" s="101"/>
    </row>
    <row r="811" spans="16:17" ht="15.75" customHeight="1" x14ac:dyDescent="0.15">
      <c r="P811" s="101"/>
      <c r="Q811" s="101"/>
    </row>
    <row r="812" spans="16:17" ht="15.75" customHeight="1" x14ac:dyDescent="0.15">
      <c r="P812" s="101"/>
      <c r="Q812" s="101"/>
    </row>
    <row r="813" spans="16:17" ht="15.75" customHeight="1" x14ac:dyDescent="0.15">
      <c r="P813" s="101"/>
      <c r="Q813" s="101"/>
    </row>
    <row r="814" spans="16:17" ht="15.75" customHeight="1" x14ac:dyDescent="0.15">
      <c r="P814" s="101"/>
      <c r="Q814" s="101"/>
    </row>
    <row r="815" spans="16:17" ht="15.75" customHeight="1" x14ac:dyDescent="0.15">
      <c r="P815" s="101"/>
      <c r="Q815" s="101"/>
    </row>
    <row r="816" spans="16:17" ht="15.75" customHeight="1" x14ac:dyDescent="0.15">
      <c r="P816" s="101"/>
      <c r="Q816" s="101"/>
    </row>
    <row r="817" spans="16:17" ht="15.75" customHeight="1" x14ac:dyDescent="0.15">
      <c r="P817" s="101"/>
      <c r="Q817" s="101"/>
    </row>
    <row r="818" spans="16:17" ht="15.75" customHeight="1" x14ac:dyDescent="0.15">
      <c r="P818" s="101"/>
      <c r="Q818" s="101"/>
    </row>
    <row r="819" spans="16:17" ht="15.75" customHeight="1" x14ac:dyDescent="0.15">
      <c r="P819" s="101"/>
      <c r="Q819" s="101"/>
    </row>
    <row r="820" spans="16:17" ht="15.75" customHeight="1" x14ac:dyDescent="0.15">
      <c r="P820" s="101"/>
      <c r="Q820" s="101"/>
    </row>
    <row r="821" spans="16:17" ht="15.75" customHeight="1" x14ac:dyDescent="0.15">
      <c r="P821" s="101"/>
      <c r="Q821" s="101"/>
    </row>
    <row r="822" spans="16:17" ht="15.75" customHeight="1" x14ac:dyDescent="0.15">
      <c r="P822" s="101"/>
      <c r="Q822" s="101"/>
    </row>
    <row r="823" spans="16:17" ht="15.75" customHeight="1" x14ac:dyDescent="0.15">
      <c r="P823" s="101"/>
      <c r="Q823" s="101"/>
    </row>
    <row r="824" spans="16:17" ht="15.75" customHeight="1" x14ac:dyDescent="0.15">
      <c r="P824" s="101"/>
      <c r="Q824" s="101"/>
    </row>
    <row r="825" spans="16:17" ht="15.75" customHeight="1" x14ac:dyDescent="0.15">
      <c r="P825" s="101"/>
      <c r="Q825" s="101"/>
    </row>
    <row r="826" spans="16:17" ht="15.75" customHeight="1" x14ac:dyDescent="0.15">
      <c r="P826" s="101"/>
      <c r="Q826" s="101"/>
    </row>
    <row r="827" spans="16:17" ht="15.75" customHeight="1" x14ac:dyDescent="0.15">
      <c r="P827" s="101"/>
      <c r="Q827" s="101"/>
    </row>
    <row r="828" spans="16:17" ht="15.75" customHeight="1" x14ac:dyDescent="0.15">
      <c r="P828" s="101"/>
      <c r="Q828" s="101"/>
    </row>
    <row r="829" spans="16:17" ht="15.75" customHeight="1" x14ac:dyDescent="0.15">
      <c r="P829" s="101"/>
      <c r="Q829" s="101"/>
    </row>
    <row r="830" spans="16:17" ht="15.75" customHeight="1" x14ac:dyDescent="0.15">
      <c r="P830" s="101"/>
      <c r="Q830" s="101"/>
    </row>
    <row r="831" spans="16:17" ht="15.75" customHeight="1" x14ac:dyDescent="0.15">
      <c r="P831" s="101"/>
      <c r="Q831" s="101"/>
    </row>
    <row r="832" spans="16:17" ht="15.75" customHeight="1" x14ac:dyDescent="0.15">
      <c r="P832" s="101"/>
      <c r="Q832" s="101"/>
    </row>
    <row r="833" spans="16:17" ht="15.75" customHeight="1" x14ac:dyDescent="0.15">
      <c r="P833" s="101"/>
      <c r="Q833" s="101"/>
    </row>
    <row r="834" spans="16:17" ht="15.75" customHeight="1" x14ac:dyDescent="0.15">
      <c r="P834" s="101"/>
      <c r="Q834" s="101"/>
    </row>
    <row r="835" spans="16:17" ht="15.75" customHeight="1" x14ac:dyDescent="0.15">
      <c r="P835" s="101"/>
      <c r="Q835" s="101"/>
    </row>
    <row r="836" spans="16:17" ht="15.75" customHeight="1" x14ac:dyDescent="0.15">
      <c r="P836" s="101"/>
      <c r="Q836" s="101"/>
    </row>
    <row r="837" spans="16:17" ht="15.75" customHeight="1" x14ac:dyDescent="0.15">
      <c r="P837" s="101"/>
      <c r="Q837" s="101"/>
    </row>
    <row r="838" spans="16:17" ht="15.75" customHeight="1" x14ac:dyDescent="0.15">
      <c r="P838" s="101"/>
      <c r="Q838" s="101"/>
    </row>
    <row r="839" spans="16:17" ht="15.75" customHeight="1" x14ac:dyDescent="0.15">
      <c r="P839" s="101"/>
      <c r="Q839" s="101"/>
    </row>
    <row r="840" spans="16:17" ht="15.75" customHeight="1" x14ac:dyDescent="0.15">
      <c r="P840" s="101"/>
      <c r="Q840" s="101"/>
    </row>
    <row r="841" spans="16:17" ht="15.75" customHeight="1" x14ac:dyDescent="0.15">
      <c r="P841" s="101"/>
      <c r="Q841" s="101"/>
    </row>
    <row r="842" spans="16:17" ht="15.75" customHeight="1" x14ac:dyDescent="0.15">
      <c r="P842" s="101"/>
      <c r="Q842" s="101"/>
    </row>
    <row r="843" spans="16:17" ht="15.75" customHeight="1" x14ac:dyDescent="0.15">
      <c r="P843" s="101"/>
      <c r="Q843" s="101"/>
    </row>
    <row r="844" spans="16:17" ht="15.75" customHeight="1" x14ac:dyDescent="0.15">
      <c r="P844" s="101"/>
      <c r="Q844" s="101"/>
    </row>
    <row r="845" spans="16:17" ht="15.75" customHeight="1" x14ac:dyDescent="0.15">
      <c r="P845" s="101"/>
      <c r="Q845" s="101"/>
    </row>
    <row r="846" spans="16:17" ht="15.75" customHeight="1" x14ac:dyDescent="0.15">
      <c r="P846" s="101"/>
      <c r="Q846" s="101"/>
    </row>
    <row r="847" spans="16:17" ht="15.75" customHeight="1" x14ac:dyDescent="0.15">
      <c r="P847" s="101"/>
      <c r="Q847" s="101"/>
    </row>
    <row r="848" spans="16:17" ht="15.75" customHeight="1" x14ac:dyDescent="0.15">
      <c r="P848" s="101"/>
      <c r="Q848" s="101"/>
    </row>
    <row r="849" spans="16:17" ht="15.75" customHeight="1" x14ac:dyDescent="0.15">
      <c r="P849" s="101"/>
      <c r="Q849" s="101"/>
    </row>
    <row r="850" spans="16:17" ht="15.75" customHeight="1" x14ac:dyDescent="0.15">
      <c r="P850" s="101"/>
      <c r="Q850" s="101"/>
    </row>
    <row r="851" spans="16:17" ht="15.75" customHeight="1" x14ac:dyDescent="0.15">
      <c r="P851" s="101"/>
      <c r="Q851" s="101"/>
    </row>
    <row r="852" spans="16:17" ht="15.75" customHeight="1" x14ac:dyDescent="0.15">
      <c r="P852" s="101"/>
      <c r="Q852" s="101"/>
    </row>
    <row r="853" spans="16:17" ht="15.75" customHeight="1" x14ac:dyDescent="0.15">
      <c r="P853" s="101"/>
      <c r="Q853" s="101"/>
    </row>
    <row r="854" spans="16:17" ht="15.75" customHeight="1" x14ac:dyDescent="0.15">
      <c r="P854" s="101"/>
      <c r="Q854" s="101"/>
    </row>
    <row r="855" spans="16:17" ht="15.75" customHeight="1" x14ac:dyDescent="0.15">
      <c r="P855" s="101"/>
      <c r="Q855" s="101"/>
    </row>
    <row r="856" spans="16:17" ht="15.75" customHeight="1" x14ac:dyDescent="0.15">
      <c r="P856" s="101"/>
      <c r="Q856" s="101"/>
    </row>
    <row r="857" spans="16:17" ht="15.75" customHeight="1" x14ac:dyDescent="0.15">
      <c r="P857" s="101"/>
      <c r="Q857" s="101"/>
    </row>
    <row r="858" spans="16:17" ht="15.75" customHeight="1" x14ac:dyDescent="0.15">
      <c r="P858" s="101"/>
      <c r="Q858" s="101"/>
    </row>
    <row r="859" spans="16:17" ht="15.75" customHeight="1" x14ac:dyDescent="0.15">
      <c r="P859" s="101"/>
      <c r="Q859" s="101"/>
    </row>
    <row r="860" spans="16:17" ht="15.75" customHeight="1" x14ac:dyDescent="0.15">
      <c r="P860" s="101"/>
      <c r="Q860" s="101"/>
    </row>
    <row r="861" spans="16:17" ht="15.75" customHeight="1" x14ac:dyDescent="0.15">
      <c r="P861" s="101"/>
      <c r="Q861" s="101"/>
    </row>
    <row r="862" spans="16:17" ht="15.75" customHeight="1" x14ac:dyDescent="0.15">
      <c r="P862" s="101"/>
      <c r="Q862" s="101"/>
    </row>
    <row r="863" spans="16:17" ht="15.75" customHeight="1" x14ac:dyDescent="0.15">
      <c r="P863" s="101"/>
      <c r="Q863" s="101"/>
    </row>
    <row r="864" spans="16:17" ht="15.75" customHeight="1" x14ac:dyDescent="0.15">
      <c r="P864" s="101"/>
      <c r="Q864" s="101"/>
    </row>
    <row r="865" spans="16:17" ht="15.75" customHeight="1" x14ac:dyDescent="0.15">
      <c r="P865" s="101"/>
      <c r="Q865" s="101"/>
    </row>
    <row r="866" spans="16:17" ht="15.75" customHeight="1" x14ac:dyDescent="0.15">
      <c r="P866" s="101"/>
      <c r="Q866" s="101"/>
    </row>
    <row r="867" spans="16:17" ht="15.75" customHeight="1" x14ac:dyDescent="0.15">
      <c r="P867" s="101"/>
      <c r="Q867" s="101"/>
    </row>
    <row r="868" spans="16:17" ht="15.75" customHeight="1" x14ac:dyDescent="0.15">
      <c r="P868" s="101"/>
      <c r="Q868" s="101"/>
    </row>
    <row r="869" spans="16:17" ht="15.75" customHeight="1" x14ac:dyDescent="0.15">
      <c r="P869" s="101"/>
      <c r="Q869" s="101"/>
    </row>
    <row r="870" spans="16:17" ht="15.75" customHeight="1" x14ac:dyDescent="0.15">
      <c r="P870" s="101"/>
      <c r="Q870" s="101"/>
    </row>
    <row r="871" spans="16:17" ht="15.75" customHeight="1" x14ac:dyDescent="0.15">
      <c r="P871" s="101"/>
      <c r="Q871" s="101"/>
    </row>
    <row r="872" spans="16:17" ht="15.75" customHeight="1" x14ac:dyDescent="0.15">
      <c r="P872" s="101"/>
      <c r="Q872" s="101"/>
    </row>
    <row r="873" spans="16:17" ht="15.75" customHeight="1" x14ac:dyDescent="0.15">
      <c r="P873" s="101"/>
      <c r="Q873" s="101"/>
    </row>
    <row r="874" spans="16:17" ht="15.75" customHeight="1" x14ac:dyDescent="0.15">
      <c r="P874" s="101"/>
      <c r="Q874" s="101"/>
    </row>
    <row r="875" spans="16:17" ht="15.75" customHeight="1" x14ac:dyDescent="0.15">
      <c r="P875" s="101"/>
      <c r="Q875" s="101"/>
    </row>
    <row r="876" spans="16:17" ht="15.75" customHeight="1" x14ac:dyDescent="0.15">
      <c r="P876" s="101"/>
      <c r="Q876" s="101"/>
    </row>
    <row r="877" spans="16:17" ht="15.75" customHeight="1" x14ac:dyDescent="0.15">
      <c r="P877" s="101"/>
      <c r="Q877" s="101"/>
    </row>
    <row r="878" spans="16:17" ht="15.75" customHeight="1" x14ac:dyDescent="0.15">
      <c r="P878" s="101"/>
      <c r="Q878" s="101"/>
    </row>
    <row r="879" spans="16:17" ht="15.75" customHeight="1" x14ac:dyDescent="0.15">
      <c r="P879" s="101"/>
      <c r="Q879" s="101"/>
    </row>
    <row r="880" spans="16:17" ht="15.75" customHeight="1" x14ac:dyDescent="0.15">
      <c r="P880" s="101"/>
      <c r="Q880" s="101"/>
    </row>
    <row r="881" spans="16:17" ht="15.75" customHeight="1" x14ac:dyDescent="0.15">
      <c r="P881" s="101"/>
      <c r="Q881" s="101"/>
    </row>
    <row r="882" spans="16:17" ht="15.75" customHeight="1" x14ac:dyDescent="0.15">
      <c r="P882" s="101"/>
      <c r="Q882" s="101"/>
    </row>
    <row r="883" spans="16:17" ht="15.75" customHeight="1" x14ac:dyDescent="0.15">
      <c r="P883" s="101"/>
      <c r="Q883" s="101"/>
    </row>
    <row r="884" spans="16:17" ht="15.75" customHeight="1" x14ac:dyDescent="0.15">
      <c r="P884" s="101"/>
      <c r="Q884" s="101"/>
    </row>
    <row r="885" spans="16:17" ht="15.75" customHeight="1" x14ac:dyDescent="0.15">
      <c r="P885" s="101"/>
      <c r="Q885" s="101"/>
    </row>
    <row r="886" spans="16:17" ht="15.75" customHeight="1" x14ac:dyDescent="0.15">
      <c r="P886" s="101"/>
      <c r="Q886" s="101"/>
    </row>
    <row r="887" spans="16:17" ht="15.75" customHeight="1" x14ac:dyDescent="0.15">
      <c r="P887" s="101"/>
      <c r="Q887" s="101"/>
    </row>
    <row r="888" spans="16:17" ht="15.75" customHeight="1" x14ac:dyDescent="0.15">
      <c r="P888" s="101"/>
      <c r="Q888" s="101"/>
    </row>
    <row r="889" spans="16:17" ht="15.75" customHeight="1" x14ac:dyDescent="0.15">
      <c r="P889" s="101"/>
      <c r="Q889" s="101"/>
    </row>
    <row r="890" spans="16:17" ht="15.75" customHeight="1" x14ac:dyDescent="0.15">
      <c r="P890" s="101"/>
      <c r="Q890" s="101"/>
    </row>
    <row r="891" spans="16:17" ht="15.75" customHeight="1" x14ac:dyDescent="0.15">
      <c r="P891" s="101"/>
      <c r="Q891" s="101"/>
    </row>
    <row r="892" spans="16:17" ht="15.75" customHeight="1" x14ac:dyDescent="0.15">
      <c r="P892" s="101"/>
      <c r="Q892" s="101"/>
    </row>
    <row r="893" spans="16:17" ht="15.75" customHeight="1" x14ac:dyDescent="0.15">
      <c r="P893" s="101"/>
      <c r="Q893" s="101"/>
    </row>
    <row r="894" spans="16:17" ht="15.75" customHeight="1" x14ac:dyDescent="0.15">
      <c r="P894" s="101"/>
      <c r="Q894" s="101"/>
    </row>
    <row r="895" spans="16:17" ht="15.75" customHeight="1" x14ac:dyDescent="0.15">
      <c r="P895" s="101"/>
      <c r="Q895" s="101"/>
    </row>
    <row r="896" spans="16:17" ht="15.75" customHeight="1" x14ac:dyDescent="0.15">
      <c r="P896" s="101"/>
      <c r="Q896" s="101"/>
    </row>
    <row r="897" spans="16:17" ht="15.75" customHeight="1" x14ac:dyDescent="0.15">
      <c r="P897" s="101"/>
      <c r="Q897" s="101"/>
    </row>
    <row r="898" spans="16:17" ht="15.75" customHeight="1" x14ac:dyDescent="0.15">
      <c r="P898" s="101"/>
      <c r="Q898" s="101"/>
    </row>
    <row r="899" spans="16:17" ht="15.75" customHeight="1" x14ac:dyDescent="0.15">
      <c r="P899" s="101"/>
      <c r="Q899" s="101"/>
    </row>
    <row r="900" spans="16:17" ht="15.75" customHeight="1" x14ac:dyDescent="0.15">
      <c r="P900" s="101"/>
      <c r="Q900" s="101"/>
    </row>
    <row r="901" spans="16:17" ht="15.75" customHeight="1" x14ac:dyDescent="0.15">
      <c r="P901" s="101"/>
      <c r="Q901" s="101"/>
    </row>
    <row r="902" spans="16:17" ht="15.75" customHeight="1" x14ac:dyDescent="0.15">
      <c r="P902" s="101"/>
      <c r="Q902" s="101"/>
    </row>
    <row r="903" spans="16:17" ht="15.75" customHeight="1" x14ac:dyDescent="0.15">
      <c r="P903" s="101"/>
      <c r="Q903" s="101"/>
    </row>
    <row r="904" spans="16:17" ht="15.75" customHeight="1" x14ac:dyDescent="0.15">
      <c r="P904" s="101"/>
      <c r="Q904" s="101"/>
    </row>
    <row r="905" spans="16:17" ht="15.75" customHeight="1" x14ac:dyDescent="0.15">
      <c r="P905" s="101"/>
      <c r="Q905" s="101"/>
    </row>
    <row r="906" spans="16:17" ht="15.75" customHeight="1" x14ac:dyDescent="0.15">
      <c r="P906" s="101"/>
      <c r="Q906" s="101"/>
    </row>
    <row r="907" spans="16:17" ht="15.75" customHeight="1" x14ac:dyDescent="0.15">
      <c r="P907" s="101"/>
      <c r="Q907" s="101"/>
    </row>
    <row r="908" spans="16:17" ht="15.75" customHeight="1" x14ac:dyDescent="0.15">
      <c r="P908" s="101"/>
      <c r="Q908" s="101"/>
    </row>
    <row r="909" spans="16:17" ht="15.75" customHeight="1" x14ac:dyDescent="0.15">
      <c r="P909" s="101"/>
      <c r="Q909" s="101"/>
    </row>
    <row r="910" spans="16:17" ht="15.75" customHeight="1" x14ac:dyDescent="0.15">
      <c r="P910" s="101"/>
      <c r="Q910" s="101"/>
    </row>
    <row r="911" spans="16:17" ht="15.75" customHeight="1" x14ac:dyDescent="0.15">
      <c r="P911" s="101"/>
      <c r="Q911" s="101"/>
    </row>
    <row r="912" spans="16:17" ht="15.75" customHeight="1" x14ac:dyDescent="0.15">
      <c r="P912" s="101"/>
      <c r="Q912" s="101"/>
    </row>
    <row r="913" spans="16:17" ht="15.75" customHeight="1" x14ac:dyDescent="0.15">
      <c r="P913" s="101"/>
      <c r="Q913" s="101"/>
    </row>
    <row r="914" spans="16:17" ht="15.75" customHeight="1" x14ac:dyDescent="0.15">
      <c r="P914" s="101"/>
      <c r="Q914" s="101"/>
    </row>
    <row r="915" spans="16:17" ht="15.75" customHeight="1" x14ac:dyDescent="0.15">
      <c r="P915" s="101"/>
      <c r="Q915" s="101"/>
    </row>
    <row r="916" spans="16:17" ht="15.75" customHeight="1" x14ac:dyDescent="0.15">
      <c r="P916" s="101"/>
      <c r="Q916" s="101"/>
    </row>
    <row r="917" spans="16:17" ht="15.75" customHeight="1" x14ac:dyDescent="0.15">
      <c r="P917" s="101"/>
      <c r="Q917" s="101"/>
    </row>
    <row r="918" spans="16:17" ht="15.75" customHeight="1" x14ac:dyDescent="0.15">
      <c r="P918" s="101"/>
      <c r="Q918" s="101"/>
    </row>
    <row r="919" spans="16:17" ht="15.75" customHeight="1" x14ac:dyDescent="0.15">
      <c r="P919" s="101"/>
      <c r="Q919" s="101"/>
    </row>
    <row r="920" spans="16:17" ht="15.75" customHeight="1" x14ac:dyDescent="0.15">
      <c r="P920" s="101"/>
      <c r="Q920" s="101"/>
    </row>
    <row r="921" spans="16:17" ht="15.75" customHeight="1" x14ac:dyDescent="0.15">
      <c r="P921" s="101"/>
      <c r="Q921" s="101"/>
    </row>
    <row r="922" spans="16:17" ht="15.75" customHeight="1" x14ac:dyDescent="0.15">
      <c r="P922" s="101"/>
      <c r="Q922" s="101"/>
    </row>
    <row r="923" spans="16:17" ht="15.75" customHeight="1" x14ac:dyDescent="0.15">
      <c r="P923" s="101"/>
      <c r="Q923" s="101"/>
    </row>
    <row r="924" spans="16:17" ht="15.75" customHeight="1" x14ac:dyDescent="0.15">
      <c r="P924" s="101"/>
      <c r="Q924" s="101"/>
    </row>
    <row r="925" spans="16:17" ht="15.75" customHeight="1" x14ac:dyDescent="0.15">
      <c r="P925" s="101"/>
      <c r="Q925" s="101"/>
    </row>
    <row r="926" spans="16:17" ht="15.75" customHeight="1" x14ac:dyDescent="0.15">
      <c r="P926" s="101"/>
      <c r="Q926" s="101"/>
    </row>
    <row r="927" spans="16:17" ht="15.75" customHeight="1" x14ac:dyDescent="0.15">
      <c r="P927" s="101"/>
      <c r="Q927" s="101"/>
    </row>
    <row r="928" spans="16:17" ht="15.75" customHeight="1" x14ac:dyDescent="0.15">
      <c r="P928" s="101"/>
      <c r="Q928" s="101"/>
    </row>
    <row r="929" spans="16:17" ht="15.75" customHeight="1" x14ac:dyDescent="0.15">
      <c r="P929" s="101"/>
      <c r="Q929" s="101"/>
    </row>
    <row r="930" spans="16:17" ht="15.75" customHeight="1" x14ac:dyDescent="0.15">
      <c r="P930" s="101"/>
      <c r="Q930" s="101"/>
    </row>
    <row r="931" spans="16:17" ht="15.75" customHeight="1" x14ac:dyDescent="0.15">
      <c r="P931" s="101"/>
      <c r="Q931" s="101"/>
    </row>
    <row r="932" spans="16:17" ht="15.75" customHeight="1" x14ac:dyDescent="0.15">
      <c r="P932" s="101"/>
      <c r="Q932" s="101"/>
    </row>
    <row r="933" spans="16:17" ht="15.75" customHeight="1" x14ac:dyDescent="0.15">
      <c r="P933" s="101"/>
      <c r="Q933" s="101"/>
    </row>
    <row r="934" spans="16:17" ht="15.75" customHeight="1" x14ac:dyDescent="0.15">
      <c r="P934" s="101"/>
      <c r="Q934" s="101"/>
    </row>
    <row r="935" spans="16:17" ht="15.75" customHeight="1" x14ac:dyDescent="0.15">
      <c r="P935" s="101"/>
      <c r="Q935" s="101"/>
    </row>
    <row r="936" spans="16:17" ht="15.75" customHeight="1" x14ac:dyDescent="0.15">
      <c r="P936" s="101"/>
      <c r="Q936" s="101"/>
    </row>
    <row r="937" spans="16:17" ht="15.75" customHeight="1" x14ac:dyDescent="0.15">
      <c r="P937" s="101"/>
      <c r="Q937" s="101"/>
    </row>
    <row r="938" spans="16:17" ht="15.75" customHeight="1" x14ac:dyDescent="0.15">
      <c r="P938" s="101"/>
      <c r="Q938" s="101"/>
    </row>
    <row r="939" spans="16:17" ht="15.75" customHeight="1" x14ac:dyDescent="0.15">
      <c r="P939" s="101"/>
      <c r="Q939" s="101"/>
    </row>
    <row r="940" spans="16:17" ht="15.75" customHeight="1" x14ac:dyDescent="0.15">
      <c r="P940" s="101"/>
      <c r="Q940" s="101"/>
    </row>
    <row r="941" spans="16:17" ht="15.75" customHeight="1" x14ac:dyDescent="0.15">
      <c r="P941" s="101"/>
      <c r="Q941" s="101"/>
    </row>
    <row r="942" spans="16:17" ht="15.75" customHeight="1" x14ac:dyDescent="0.15">
      <c r="P942" s="101"/>
      <c r="Q942" s="101"/>
    </row>
    <row r="943" spans="16:17" ht="15.75" customHeight="1" x14ac:dyDescent="0.15">
      <c r="P943" s="101"/>
      <c r="Q943" s="101"/>
    </row>
    <row r="944" spans="16:17" ht="15.75" customHeight="1" x14ac:dyDescent="0.15">
      <c r="P944" s="101"/>
      <c r="Q944" s="101"/>
    </row>
    <row r="945" spans="16:17" ht="15.75" customHeight="1" x14ac:dyDescent="0.15">
      <c r="P945" s="101"/>
      <c r="Q945" s="101"/>
    </row>
    <row r="946" spans="16:17" ht="15.75" customHeight="1" x14ac:dyDescent="0.15">
      <c r="P946" s="101"/>
      <c r="Q946" s="101"/>
    </row>
    <row r="947" spans="16:17" ht="15.75" customHeight="1" x14ac:dyDescent="0.15">
      <c r="P947" s="101"/>
      <c r="Q947" s="101"/>
    </row>
    <row r="948" spans="16:17" ht="15.75" customHeight="1" x14ac:dyDescent="0.15">
      <c r="P948" s="101"/>
      <c r="Q948" s="101"/>
    </row>
    <row r="949" spans="16:17" ht="15.75" customHeight="1" x14ac:dyDescent="0.15">
      <c r="P949" s="101"/>
      <c r="Q949" s="101"/>
    </row>
    <row r="950" spans="16:17" ht="15.75" customHeight="1" x14ac:dyDescent="0.15">
      <c r="P950" s="101"/>
      <c r="Q950" s="101"/>
    </row>
    <row r="951" spans="16:17" ht="15.75" customHeight="1" x14ac:dyDescent="0.15">
      <c r="P951" s="101"/>
      <c r="Q951" s="101"/>
    </row>
    <row r="952" spans="16:17" ht="15.75" customHeight="1" x14ac:dyDescent="0.15">
      <c r="P952" s="101"/>
      <c r="Q952" s="101"/>
    </row>
    <row r="953" spans="16:17" ht="15.75" customHeight="1" x14ac:dyDescent="0.15">
      <c r="P953" s="101"/>
      <c r="Q953" s="101"/>
    </row>
    <row r="954" spans="16:17" ht="15.75" customHeight="1" x14ac:dyDescent="0.15">
      <c r="P954" s="101"/>
      <c r="Q954" s="101"/>
    </row>
    <row r="955" spans="16:17" ht="15.75" customHeight="1" x14ac:dyDescent="0.15">
      <c r="P955" s="101"/>
      <c r="Q955" s="101"/>
    </row>
    <row r="956" spans="16:17" ht="15.75" customHeight="1" x14ac:dyDescent="0.15">
      <c r="P956" s="101"/>
      <c r="Q956" s="101"/>
    </row>
    <row r="957" spans="16:17" ht="15.75" customHeight="1" x14ac:dyDescent="0.15">
      <c r="P957" s="101"/>
      <c r="Q957" s="101"/>
    </row>
    <row r="958" spans="16:17" ht="15.75" customHeight="1" x14ac:dyDescent="0.15">
      <c r="P958" s="101"/>
      <c r="Q958" s="101"/>
    </row>
    <row r="959" spans="16:17" ht="15.75" customHeight="1" x14ac:dyDescent="0.15">
      <c r="P959" s="101"/>
      <c r="Q959" s="101"/>
    </row>
    <row r="960" spans="16:17" ht="15.75" customHeight="1" x14ac:dyDescent="0.15">
      <c r="P960" s="101"/>
      <c r="Q960" s="101"/>
    </row>
    <row r="961" spans="16:17" ht="15.75" customHeight="1" x14ac:dyDescent="0.15">
      <c r="P961" s="101"/>
      <c r="Q961" s="101"/>
    </row>
    <row r="962" spans="16:17" ht="15.75" customHeight="1" x14ac:dyDescent="0.15">
      <c r="P962" s="101"/>
      <c r="Q962" s="101"/>
    </row>
    <row r="963" spans="16:17" ht="15.75" customHeight="1" x14ac:dyDescent="0.15">
      <c r="P963" s="101"/>
      <c r="Q963" s="101"/>
    </row>
    <row r="964" spans="16:17" ht="15.75" customHeight="1" x14ac:dyDescent="0.15">
      <c r="P964" s="101"/>
      <c r="Q964" s="101"/>
    </row>
    <row r="965" spans="16:17" ht="15.75" customHeight="1" x14ac:dyDescent="0.15">
      <c r="P965" s="101"/>
      <c r="Q965" s="101"/>
    </row>
    <row r="966" spans="16:17" ht="15.75" customHeight="1" x14ac:dyDescent="0.15">
      <c r="P966" s="101"/>
      <c r="Q966" s="101"/>
    </row>
    <row r="967" spans="16:17" ht="15.75" customHeight="1" x14ac:dyDescent="0.15">
      <c r="P967" s="101"/>
      <c r="Q967" s="101"/>
    </row>
    <row r="968" spans="16:17" ht="15.75" customHeight="1" x14ac:dyDescent="0.15">
      <c r="P968" s="101"/>
      <c r="Q968" s="101"/>
    </row>
    <row r="969" spans="16:17" ht="15.75" customHeight="1" x14ac:dyDescent="0.15">
      <c r="P969" s="101"/>
      <c r="Q969" s="101"/>
    </row>
    <row r="970" spans="16:17" ht="15.75" customHeight="1" x14ac:dyDescent="0.15">
      <c r="P970" s="101"/>
      <c r="Q970" s="101"/>
    </row>
    <row r="971" spans="16:17" ht="15.75" customHeight="1" x14ac:dyDescent="0.15">
      <c r="P971" s="101"/>
      <c r="Q971" s="101"/>
    </row>
    <row r="972" spans="16:17" ht="15.75" customHeight="1" x14ac:dyDescent="0.15">
      <c r="P972" s="101"/>
      <c r="Q972" s="101"/>
    </row>
    <row r="973" spans="16:17" ht="15.75" customHeight="1" x14ac:dyDescent="0.15">
      <c r="P973" s="101"/>
      <c r="Q973" s="101"/>
    </row>
    <row r="974" spans="16:17" ht="15.75" customHeight="1" x14ac:dyDescent="0.15">
      <c r="P974" s="101"/>
      <c r="Q974" s="101"/>
    </row>
    <row r="975" spans="16:17" ht="15.75" customHeight="1" x14ac:dyDescent="0.15">
      <c r="P975" s="101"/>
      <c r="Q975" s="101"/>
    </row>
    <row r="976" spans="16:17" ht="15.75" customHeight="1" x14ac:dyDescent="0.15">
      <c r="P976" s="101"/>
      <c r="Q976" s="101"/>
    </row>
    <row r="977" spans="16:17" ht="15.75" customHeight="1" x14ac:dyDescent="0.15">
      <c r="P977" s="101"/>
      <c r="Q977" s="101"/>
    </row>
    <row r="978" spans="16:17" ht="15.75" customHeight="1" x14ac:dyDescent="0.15">
      <c r="P978" s="101"/>
      <c r="Q978" s="101"/>
    </row>
    <row r="979" spans="16:17" ht="15.75" customHeight="1" x14ac:dyDescent="0.15">
      <c r="P979" s="101"/>
      <c r="Q979" s="101"/>
    </row>
    <row r="980" spans="16:17" ht="15.75" customHeight="1" x14ac:dyDescent="0.15">
      <c r="P980" s="101"/>
      <c r="Q980" s="101"/>
    </row>
    <row r="981" spans="16:17" ht="15.75" customHeight="1" x14ac:dyDescent="0.15">
      <c r="P981" s="101"/>
      <c r="Q981" s="101"/>
    </row>
    <row r="982" spans="16:17" ht="15.75" customHeight="1" x14ac:dyDescent="0.15">
      <c r="P982" s="101"/>
      <c r="Q982" s="101"/>
    </row>
    <row r="983" spans="16:17" ht="15.75" customHeight="1" x14ac:dyDescent="0.15">
      <c r="P983" s="101"/>
      <c r="Q983" s="101"/>
    </row>
    <row r="984" spans="16:17" ht="15.75" customHeight="1" x14ac:dyDescent="0.15">
      <c r="P984" s="101"/>
      <c r="Q984" s="101"/>
    </row>
    <row r="985" spans="16:17" ht="15.75" customHeight="1" x14ac:dyDescent="0.15">
      <c r="P985" s="101"/>
      <c r="Q985" s="101"/>
    </row>
    <row r="986" spans="16:17" ht="15.75" customHeight="1" x14ac:dyDescent="0.15">
      <c r="P986" s="101"/>
      <c r="Q986" s="101"/>
    </row>
    <row r="987" spans="16:17" ht="15.75" customHeight="1" x14ac:dyDescent="0.15">
      <c r="P987" s="101"/>
      <c r="Q987" s="101"/>
    </row>
    <row r="988" spans="16:17" ht="15.75" customHeight="1" x14ac:dyDescent="0.15">
      <c r="P988" s="101"/>
      <c r="Q988" s="101"/>
    </row>
    <row r="989" spans="16:17" ht="15.75" customHeight="1" x14ac:dyDescent="0.15">
      <c r="P989" s="101"/>
      <c r="Q989" s="101"/>
    </row>
    <row r="990" spans="16:17" ht="15.75" customHeight="1" x14ac:dyDescent="0.15">
      <c r="P990" s="101"/>
      <c r="Q990" s="101"/>
    </row>
    <row r="991" spans="16:17" ht="15.75" customHeight="1" x14ac:dyDescent="0.15">
      <c r="P991" s="101"/>
      <c r="Q991" s="101"/>
    </row>
    <row r="992" spans="16:17" ht="15.75" customHeight="1" x14ac:dyDescent="0.15">
      <c r="P992" s="101"/>
      <c r="Q992" s="101"/>
    </row>
    <row r="993" spans="16:17" ht="15.75" customHeight="1" x14ac:dyDescent="0.15">
      <c r="P993" s="101"/>
      <c r="Q993" s="101"/>
    </row>
    <row r="994" spans="16:17" ht="15.75" customHeight="1" x14ac:dyDescent="0.15">
      <c r="P994" s="101"/>
      <c r="Q994" s="101"/>
    </row>
    <row r="995" spans="16:17" ht="15.75" customHeight="1" x14ac:dyDescent="0.15">
      <c r="P995" s="101"/>
      <c r="Q995" s="101"/>
    </row>
    <row r="996" spans="16:17" ht="15.75" customHeight="1" x14ac:dyDescent="0.15">
      <c r="P996" s="101"/>
      <c r="Q996" s="101"/>
    </row>
    <row r="997" spans="16:17" ht="15.75" customHeight="1" x14ac:dyDescent="0.15">
      <c r="P997" s="101"/>
      <c r="Q997" s="101"/>
    </row>
    <row r="998" spans="16:17" ht="15.75" customHeight="1" x14ac:dyDescent="0.15">
      <c r="P998" s="101"/>
      <c r="Q998" s="101"/>
    </row>
    <row r="999" spans="16:17" ht="15.75" customHeight="1" x14ac:dyDescent="0.15">
      <c r="P999" s="101"/>
      <c r="Q999" s="101"/>
    </row>
  </sheetData>
  <mergeCells count="2">
    <mergeCell ref="C9:O9"/>
    <mergeCell ref="S9:AE9"/>
  </mergeCells>
  <hyperlinks>
    <hyperlink ref="B5" location="'Contents (Indice)'!A1" display="Back to Contents" xr:uid="{00000000-0004-0000-0200-000000000000}"/>
    <hyperlink ref="R5" location="'Contents (Indice)'!A1" display="Retornar ao Índice" xr:uid="{00000000-0004-0000-0200-000001000000}"/>
  </hyperlinks>
  <pageMargins left="0.7" right="0.7" top="0.75" bottom="0.75" header="0" footer="0"/>
  <pageSetup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K997"/>
  <sheetViews>
    <sheetView showGridLines="0" workbookViewId="0">
      <pane xSplit="2" ySplit="10" topLeftCell="Q11" activePane="bottomRight" state="frozen"/>
      <selection pane="topRight" activeCell="C1" sqref="C1"/>
      <selection pane="bottomLeft" activeCell="A11" sqref="A11"/>
      <selection pane="bottomRight" activeCell="AB11" sqref="AB11"/>
    </sheetView>
  </sheetViews>
  <sheetFormatPr baseColWidth="10" defaultColWidth="12.6640625" defaultRowHeight="15" customHeight="1" x14ac:dyDescent="0.15"/>
  <cols>
    <col min="1" max="1" width="2.6640625" customWidth="1"/>
    <col min="2" max="2" width="43.83203125" customWidth="1"/>
    <col min="3" max="13" width="10.6640625" customWidth="1"/>
    <col min="14" max="15" width="2.6640625" customWidth="1"/>
    <col min="16" max="16" width="43.83203125" customWidth="1"/>
    <col min="17" max="27" width="10.6640625" customWidth="1"/>
    <col min="28" max="28" width="12.6640625" customWidth="1"/>
    <col min="29" max="29" width="42.6640625" customWidth="1"/>
    <col min="30" max="30" width="4.1640625" customWidth="1"/>
  </cols>
  <sheetData>
    <row r="1" spans="1:37" ht="8.25" customHeight="1" x14ac:dyDescent="0.15">
      <c r="A1" s="79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102"/>
      <c r="O1" s="102"/>
      <c r="P1" s="97"/>
      <c r="Q1" s="103"/>
      <c r="R1" s="103"/>
      <c r="S1" s="103"/>
      <c r="T1" s="103"/>
      <c r="U1" s="97"/>
      <c r="V1" s="81"/>
      <c r="W1" s="81"/>
      <c r="X1" s="81"/>
      <c r="Y1" s="81"/>
      <c r="Z1" s="81"/>
      <c r="AA1" s="81"/>
      <c r="AB1" s="97"/>
      <c r="AC1" s="97"/>
      <c r="AD1" s="97"/>
      <c r="AE1" s="104"/>
      <c r="AF1" s="104"/>
      <c r="AG1" s="97"/>
      <c r="AH1" s="97"/>
      <c r="AI1" s="97"/>
      <c r="AJ1" s="97"/>
      <c r="AK1" s="97"/>
    </row>
    <row r="2" spans="1:37" ht="15.75" customHeight="1" x14ac:dyDescent="0.15">
      <c r="A2" s="79"/>
      <c r="B2" s="86" t="s">
        <v>1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105"/>
      <c r="O2" s="105"/>
      <c r="P2" s="86" t="s">
        <v>1</v>
      </c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97"/>
      <c r="AC2" s="97"/>
      <c r="AD2" s="97"/>
      <c r="AE2" s="97"/>
      <c r="AF2" s="97"/>
      <c r="AG2" s="97"/>
      <c r="AH2" s="97"/>
      <c r="AI2" s="97"/>
      <c r="AJ2" s="97"/>
      <c r="AK2" s="97"/>
    </row>
    <row r="3" spans="1:37" ht="15.75" customHeight="1" x14ac:dyDescent="0.15">
      <c r="A3" s="79"/>
      <c r="B3" s="86" t="s">
        <v>10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105"/>
      <c r="O3" s="105"/>
      <c r="P3" s="86" t="s">
        <v>24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97"/>
      <c r="AC3" s="97"/>
      <c r="AD3" s="97"/>
      <c r="AE3" s="97"/>
      <c r="AF3" s="97"/>
      <c r="AG3" s="97"/>
      <c r="AH3" s="97"/>
      <c r="AI3" s="97"/>
      <c r="AJ3" s="97"/>
      <c r="AK3" s="97"/>
    </row>
    <row r="4" spans="1:37" ht="15.75" customHeight="1" x14ac:dyDescent="0.15">
      <c r="A4" s="79"/>
      <c r="B4" s="88" t="s">
        <v>113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105"/>
      <c r="O4" s="105"/>
      <c r="P4" s="88" t="s">
        <v>114</v>
      </c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97"/>
      <c r="AC4" s="97"/>
      <c r="AD4" s="97"/>
      <c r="AE4" s="97"/>
      <c r="AF4" s="97"/>
      <c r="AG4" s="97"/>
      <c r="AH4" s="97"/>
      <c r="AI4" s="97"/>
      <c r="AJ4" s="97"/>
      <c r="AK4" s="97"/>
    </row>
    <row r="5" spans="1:37" ht="15.75" customHeight="1" x14ac:dyDescent="0.15">
      <c r="A5" s="79"/>
      <c r="B5" s="89" t="s">
        <v>34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105"/>
      <c r="O5" s="105"/>
      <c r="P5" s="89" t="s">
        <v>35</v>
      </c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97"/>
      <c r="AC5" s="97"/>
      <c r="AD5" s="97"/>
      <c r="AE5" s="97"/>
      <c r="AF5" s="97"/>
      <c r="AG5" s="97"/>
      <c r="AH5" s="97"/>
      <c r="AI5" s="97"/>
      <c r="AJ5" s="97"/>
      <c r="AK5" s="97"/>
    </row>
    <row r="6" spans="1:37" ht="8.25" customHeight="1" x14ac:dyDescent="0.15">
      <c r="A6" s="79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105"/>
      <c r="O6" s="105"/>
      <c r="P6" s="86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97"/>
      <c r="AC6" s="97"/>
      <c r="AD6" s="97"/>
      <c r="AE6" s="97"/>
      <c r="AF6" s="97"/>
      <c r="AG6" s="97"/>
      <c r="AH6" s="97"/>
      <c r="AI6" s="97"/>
      <c r="AJ6" s="97"/>
      <c r="AK6" s="97"/>
    </row>
    <row r="7" spans="1:37" ht="8.25" customHeight="1" x14ac:dyDescent="0.15">
      <c r="A7" s="79"/>
      <c r="B7" s="86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105"/>
      <c r="O7" s="105"/>
      <c r="P7" s="86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97"/>
      <c r="AC7" s="97"/>
      <c r="AD7" s="97"/>
      <c r="AE7" s="97"/>
      <c r="AF7" s="97"/>
      <c r="AG7" s="97"/>
      <c r="AH7" s="97"/>
      <c r="AI7" s="97"/>
      <c r="AJ7" s="97"/>
      <c r="AK7" s="97"/>
    </row>
    <row r="8" spans="1:37" ht="8.25" customHeight="1" x14ac:dyDescent="0.15">
      <c r="A8" s="79"/>
      <c r="B8" s="80"/>
      <c r="C8" s="106"/>
      <c r="D8" s="106"/>
      <c r="E8" s="106"/>
      <c r="F8" s="106"/>
      <c r="G8" s="81"/>
      <c r="H8" s="81"/>
      <c r="I8" s="81"/>
      <c r="J8" s="81"/>
      <c r="K8" s="81"/>
      <c r="L8" s="81"/>
      <c r="M8" s="81"/>
      <c r="N8" s="107"/>
      <c r="O8" s="107"/>
      <c r="P8" s="80"/>
      <c r="Q8" s="106"/>
      <c r="R8" s="106"/>
      <c r="S8" s="106"/>
      <c r="T8" s="106"/>
      <c r="U8" s="81"/>
      <c r="V8" s="81"/>
      <c r="W8" s="81"/>
      <c r="X8" s="81"/>
      <c r="Y8" s="81"/>
      <c r="Z8" s="81"/>
      <c r="AA8" s="81"/>
      <c r="AB8" s="97"/>
      <c r="AC8" s="97"/>
      <c r="AD8" s="97"/>
      <c r="AE8" s="97"/>
      <c r="AF8" s="97"/>
      <c r="AG8" s="97"/>
      <c r="AH8" s="97"/>
      <c r="AI8" s="97"/>
      <c r="AJ8" s="97"/>
      <c r="AK8" s="97"/>
    </row>
    <row r="9" spans="1:37" ht="15.75" customHeight="1" x14ac:dyDescent="0.15">
      <c r="A9" s="79"/>
      <c r="B9" s="80"/>
      <c r="C9" s="106"/>
      <c r="D9" s="106"/>
      <c r="E9" s="106"/>
      <c r="F9" s="106"/>
      <c r="G9" s="81"/>
      <c r="H9" s="81"/>
      <c r="I9" s="81"/>
      <c r="J9" s="81"/>
      <c r="K9" s="81"/>
      <c r="L9" s="81"/>
      <c r="M9" s="81"/>
      <c r="N9" s="107"/>
      <c r="O9" s="107"/>
      <c r="P9" s="80"/>
      <c r="Q9" s="106"/>
      <c r="R9" s="106"/>
      <c r="S9" s="106"/>
      <c r="T9" s="106"/>
      <c r="U9" s="81"/>
      <c r="V9" s="81"/>
      <c r="W9" s="81"/>
      <c r="X9" s="81"/>
      <c r="Y9" s="81"/>
      <c r="Z9" s="81"/>
      <c r="AA9" s="81"/>
      <c r="AB9" s="97"/>
      <c r="AC9" s="97"/>
      <c r="AD9" s="97"/>
      <c r="AE9" s="97"/>
      <c r="AF9" s="97"/>
      <c r="AG9" s="97"/>
      <c r="AH9" s="97"/>
      <c r="AI9" s="97"/>
      <c r="AJ9" s="97"/>
      <c r="AK9" s="97"/>
    </row>
    <row r="10" spans="1:37" ht="15.75" customHeight="1" x14ac:dyDescent="0.15">
      <c r="A10" s="97"/>
      <c r="B10" s="98"/>
      <c r="C10" s="24" t="s">
        <v>115</v>
      </c>
      <c r="D10" s="108">
        <v>44926</v>
      </c>
      <c r="E10" s="108">
        <v>44834</v>
      </c>
      <c r="F10" s="108">
        <v>44742</v>
      </c>
      <c r="G10" s="108">
        <v>44651</v>
      </c>
      <c r="H10" s="108">
        <v>44561</v>
      </c>
      <c r="I10" s="109">
        <v>44469</v>
      </c>
      <c r="J10" s="109">
        <v>44377</v>
      </c>
      <c r="K10" s="109">
        <v>44286</v>
      </c>
      <c r="L10" s="110">
        <v>44196</v>
      </c>
      <c r="M10" s="110">
        <v>43830</v>
      </c>
      <c r="N10" s="111"/>
      <c r="O10" s="111"/>
      <c r="P10" s="98"/>
      <c r="Q10" s="112" t="s">
        <v>115</v>
      </c>
      <c r="R10" s="108">
        <v>44926</v>
      </c>
      <c r="S10" s="108">
        <v>44834</v>
      </c>
      <c r="T10" s="108">
        <v>44742</v>
      </c>
      <c r="U10" s="108">
        <v>44651</v>
      </c>
      <c r="V10" s="108">
        <v>44561</v>
      </c>
      <c r="W10" s="109">
        <v>44469</v>
      </c>
      <c r="X10" s="109">
        <v>44377</v>
      </c>
      <c r="Y10" s="109">
        <v>44286</v>
      </c>
      <c r="Z10" s="108">
        <v>44196</v>
      </c>
      <c r="AA10" s="108">
        <v>43830</v>
      </c>
      <c r="AB10" s="97"/>
      <c r="AC10" s="97"/>
      <c r="AD10" s="97"/>
      <c r="AE10" s="97"/>
      <c r="AF10" s="97"/>
      <c r="AG10" s="97"/>
      <c r="AH10" s="97"/>
      <c r="AI10" s="97"/>
      <c r="AJ10" s="97"/>
      <c r="AK10" s="97"/>
    </row>
    <row r="11" spans="1:37" ht="15.75" customHeight="1" x14ac:dyDescent="0.15">
      <c r="A11" s="113"/>
      <c r="B11" s="114"/>
      <c r="C11" s="29" t="s">
        <v>39</v>
      </c>
      <c r="D11" s="115" t="s">
        <v>39</v>
      </c>
      <c r="E11" s="115" t="s">
        <v>39</v>
      </c>
      <c r="F11" s="115" t="s">
        <v>39</v>
      </c>
      <c r="G11" s="115" t="s">
        <v>39</v>
      </c>
      <c r="H11" s="115" t="s">
        <v>39</v>
      </c>
      <c r="I11" s="115" t="s">
        <v>39</v>
      </c>
      <c r="J11" s="115" t="s">
        <v>39</v>
      </c>
      <c r="K11" s="115" t="s">
        <v>39</v>
      </c>
      <c r="L11" s="115" t="s">
        <v>39</v>
      </c>
      <c r="M11" s="115" t="s">
        <v>39</v>
      </c>
      <c r="N11" s="116"/>
      <c r="O11" s="116"/>
      <c r="P11" s="114"/>
      <c r="Q11" s="115" t="s">
        <v>40</v>
      </c>
      <c r="R11" s="115" t="s">
        <v>40</v>
      </c>
      <c r="S11" s="115" t="s">
        <v>40</v>
      </c>
      <c r="T11" s="115" t="s">
        <v>40</v>
      </c>
      <c r="U11" s="115" t="s">
        <v>40</v>
      </c>
      <c r="V11" s="115" t="s">
        <v>40</v>
      </c>
      <c r="W11" s="115" t="s">
        <v>40</v>
      </c>
      <c r="X11" s="115" t="s">
        <v>40</v>
      </c>
      <c r="Y11" s="115" t="s">
        <v>40</v>
      </c>
      <c r="Z11" s="115" t="s">
        <v>40</v>
      </c>
      <c r="AA11" s="115" t="s">
        <v>40</v>
      </c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</row>
    <row r="12" spans="1:37" ht="15.75" customHeight="1" x14ac:dyDescent="0.15">
      <c r="A12" s="117"/>
      <c r="B12" s="118" t="s">
        <v>116</v>
      </c>
      <c r="C12" s="119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1"/>
      <c r="O12" s="121"/>
      <c r="P12" s="118" t="s">
        <v>117</v>
      </c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97"/>
      <c r="AC12" s="97"/>
      <c r="AD12" s="97"/>
      <c r="AE12" s="97"/>
      <c r="AF12" s="97"/>
      <c r="AG12" s="97"/>
      <c r="AH12" s="97"/>
      <c r="AI12" s="97"/>
      <c r="AJ12" s="97"/>
      <c r="AK12" s="97"/>
    </row>
    <row r="13" spans="1:37" ht="15.75" customHeight="1" x14ac:dyDescent="0.15">
      <c r="A13" s="122"/>
      <c r="B13" s="123" t="s">
        <v>118</v>
      </c>
      <c r="C13" s="124">
        <v>4310496</v>
      </c>
      <c r="D13" s="124">
        <v>4172316</v>
      </c>
      <c r="E13" s="124">
        <v>3692793</v>
      </c>
      <c r="F13" s="124">
        <v>3701020</v>
      </c>
      <c r="G13" s="124">
        <v>2968622</v>
      </c>
      <c r="H13" s="124">
        <v>2705675</v>
      </c>
      <c r="I13" s="124">
        <v>1996725</v>
      </c>
      <c r="J13" s="124">
        <v>2662467</v>
      </c>
      <c r="K13" s="124">
        <v>2200663</v>
      </c>
      <c r="L13" s="124">
        <v>2343780</v>
      </c>
      <c r="M13" s="124">
        <v>1246566</v>
      </c>
      <c r="N13" s="125"/>
      <c r="O13" s="125"/>
      <c r="P13" s="123" t="s">
        <v>119</v>
      </c>
      <c r="Q13" s="124">
        <v>21824472</v>
      </c>
      <c r="R13" s="124">
        <v>22031497</v>
      </c>
      <c r="S13" s="124">
        <v>19998320</v>
      </c>
      <c r="T13" s="124">
        <v>19455522</v>
      </c>
      <c r="U13" s="124">
        <v>14076315</v>
      </c>
      <c r="V13" s="124">
        <v>15086303</v>
      </c>
      <c r="W13" s="124">
        <v>10867975</v>
      </c>
      <c r="X13" s="124">
        <v>13231396</v>
      </c>
      <c r="Y13" s="124">
        <v>12397875</v>
      </c>
      <c r="Z13" s="124">
        <v>12184140</v>
      </c>
      <c r="AA13" s="124">
        <v>5024160</v>
      </c>
      <c r="AB13" s="97"/>
      <c r="AC13" s="97"/>
      <c r="AD13" s="97"/>
      <c r="AE13" s="126"/>
      <c r="AF13" s="126"/>
      <c r="AG13" s="97"/>
      <c r="AH13" s="97"/>
      <c r="AI13" s="97"/>
      <c r="AJ13" s="97"/>
      <c r="AK13" s="97"/>
    </row>
    <row r="14" spans="1:37" ht="15.75" customHeight="1" x14ac:dyDescent="0.15">
      <c r="A14" s="122"/>
      <c r="B14" s="127" t="s">
        <v>120</v>
      </c>
      <c r="C14" s="128">
        <v>109033</v>
      </c>
      <c r="D14" s="128">
        <v>133643</v>
      </c>
      <c r="E14" s="128">
        <v>780827</v>
      </c>
      <c r="F14" s="128">
        <v>967329</v>
      </c>
      <c r="G14" s="128">
        <v>1037055</v>
      </c>
      <c r="H14" s="128">
        <v>918332</v>
      </c>
      <c r="I14" s="128">
        <v>4780936</v>
      </c>
      <c r="J14" s="128">
        <v>5390216</v>
      </c>
      <c r="K14" s="128">
        <v>4405577</v>
      </c>
      <c r="L14" s="128">
        <v>4378118</v>
      </c>
      <c r="M14" s="128">
        <v>2400691</v>
      </c>
      <c r="N14" s="125"/>
      <c r="O14" s="125"/>
      <c r="P14" s="127" t="s">
        <v>121</v>
      </c>
      <c r="Q14" s="128">
        <v>552045</v>
      </c>
      <c r="R14" s="128">
        <v>705689</v>
      </c>
      <c r="S14" s="128">
        <v>4228569</v>
      </c>
      <c r="T14" s="128">
        <v>5085055</v>
      </c>
      <c r="U14" s="128">
        <v>4917403</v>
      </c>
      <c r="V14" s="128">
        <v>5120436</v>
      </c>
      <c r="W14" s="128">
        <v>26022157</v>
      </c>
      <c r="X14" s="128">
        <v>26787217</v>
      </c>
      <c r="Y14" s="128">
        <v>24819700</v>
      </c>
      <c r="Z14" s="128">
        <v>22759646</v>
      </c>
      <c r="AA14" s="128">
        <v>9675744</v>
      </c>
      <c r="AB14" s="97"/>
      <c r="AC14" s="97"/>
      <c r="AD14" s="97"/>
      <c r="AE14" s="126"/>
      <c r="AF14" s="126"/>
      <c r="AG14" s="97"/>
      <c r="AH14" s="97"/>
      <c r="AI14" s="97"/>
      <c r="AJ14" s="97"/>
      <c r="AK14" s="97"/>
    </row>
    <row r="15" spans="1:37" ht="15.75" customHeight="1" x14ac:dyDescent="0.15">
      <c r="A15" s="129"/>
      <c r="B15" s="123" t="s">
        <v>122</v>
      </c>
      <c r="C15" s="130">
        <v>94038</v>
      </c>
      <c r="D15" s="130">
        <v>91853</v>
      </c>
      <c r="E15" s="130">
        <v>740972</v>
      </c>
      <c r="F15" s="130">
        <v>856994</v>
      </c>
      <c r="G15" s="130">
        <v>817443</v>
      </c>
      <c r="H15" s="130">
        <v>815962</v>
      </c>
      <c r="I15" s="130">
        <v>4680014</v>
      </c>
      <c r="J15" s="130">
        <v>5343289</v>
      </c>
      <c r="K15" s="130">
        <v>4356451</v>
      </c>
      <c r="L15" s="130">
        <v>4287277</v>
      </c>
      <c r="M15" s="130">
        <v>2237673</v>
      </c>
      <c r="N15" s="131"/>
      <c r="O15" s="131"/>
      <c r="P15" s="123" t="s">
        <v>123</v>
      </c>
      <c r="Q15" s="130">
        <v>476124</v>
      </c>
      <c r="R15" s="130">
        <v>485021</v>
      </c>
      <c r="S15" s="130">
        <v>4012734</v>
      </c>
      <c r="T15" s="130">
        <v>4505046</v>
      </c>
      <c r="U15" s="130">
        <v>3876069</v>
      </c>
      <c r="V15" s="130">
        <v>4549641</v>
      </c>
      <c r="W15" s="130">
        <v>25472848</v>
      </c>
      <c r="X15" s="130">
        <v>26554009</v>
      </c>
      <c r="Y15" s="130">
        <v>24542938</v>
      </c>
      <c r="Z15" s="130">
        <v>22287409</v>
      </c>
      <c r="AA15" s="130">
        <v>9018717</v>
      </c>
      <c r="AB15" s="97"/>
      <c r="AC15" s="97"/>
      <c r="AD15" s="97"/>
      <c r="AE15" s="126"/>
      <c r="AF15" s="126"/>
      <c r="AG15" s="97"/>
      <c r="AH15" s="97"/>
      <c r="AI15" s="97"/>
      <c r="AJ15" s="97"/>
      <c r="AK15" s="97"/>
    </row>
    <row r="16" spans="1:37" ht="15.75" customHeight="1" x14ac:dyDescent="0.15">
      <c r="A16" s="129"/>
      <c r="B16" s="127" t="s">
        <v>124</v>
      </c>
      <c r="C16" s="128">
        <v>14686</v>
      </c>
      <c r="D16" s="128">
        <v>41485</v>
      </c>
      <c r="E16" s="128">
        <v>39552</v>
      </c>
      <c r="F16" s="128">
        <v>109934</v>
      </c>
      <c r="G16" s="128">
        <v>209439</v>
      </c>
      <c r="H16" s="128">
        <v>101318</v>
      </c>
      <c r="I16" s="128">
        <v>89543</v>
      </c>
      <c r="J16" s="128">
        <v>5845</v>
      </c>
      <c r="K16" s="128">
        <v>34</v>
      </c>
      <c r="L16" s="128">
        <v>80</v>
      </c>
      <c r="M16" s="128">
        <v>241</v>
      </c>
      <c r="N16" s="131"/>
      <c r="O16" s="131"/>
      <c r="P16" s="127" t="s">
        <v>125</v>
      </c>
      <c r="Q16" s="128">
        <v>74357</v>
      </c>
      <c r="R16" s="128">
        <v>219057</v>
      </c>
      <c r="S16" s="128">
        <v>214194</v>
      </c>
      <c r="T16" s="128">
        <v>577901</v>
      </c>
      <c r="U16" s="128">
        <v>993097</v>
      </c>
      <c r="V16" s="128">
        <v>564929</v>
      </c>
      <c r="W16" s="128">
        <v>487374</v>
      </c>
      <c r="X16" s="128">
        <v>29047</v>
      </c>
      <c r="Y16" s="128">
        <v>192</v>
      </c>
      <c r="Z16" s="128">
        <v>416</v>
      </c>
      <c r="AA16" s="128">
        <v>971</v>
      </c>
      <c r="AB16" s="97"/>
      <c r="AC16" s="97"/>
      <c r="AD16" s="97"/>
      <c r="AE16" s="97"/>
      <c r="AF16" s="97"/>
      <c r="AG16" s="97"/>
      <c r="AH16" s="97"/>
      <c r="AI16" s="97"/>
      <c r="AJ16" s="97"/>
      <c r="AK16" s="97"/>
    </row>
    <row r="17" spans="1:37" ht="15.75" customHeight="1" x14ac:dyDescent="0.15">
      <c r="A17" s="129"/>
      <c r="B17" s="123" t="s">
        <v>126</v>
      </c>
      <c r="C17" s="124">
        <v>309</v>
      </c>
      <c r="D17" s="124">
        <v>305</v>
      </c>
      <c r="E17" s="124">
        <v>303</v>
      </c>
      <c r="F17" s="124">
        <v>401</v>
      </c>
      <c r="G17" s="124">
        <v>10173</v>
      </c>
      <c r="H17" s="124">
        <v>1052</v>
      </c>
      <c r="I17" s="124">
        <v>11379</v>
      </c>
      <c r="J17" s="124">
        <v>41082</v>
      </c>
      <c r="K17" s="124">
        <v>49092</v>
      </c>
      <c r="L17" s="124">
        <v>90761</v>
      </c>
      <c r="M17" s="124">
        <v>162777</v>
      </c>
      <c r="N17" s="131"/>
      <c r="O17" s="131"/>
      <c r="P17" s="123" t="s">
        <v>127</v>
      </c>
      <c r="Q17" s="124">
        <v>1564</v>
      </c>
      <c r="R17" s="124">
        <v>1611</v>
      </c>
      <c r="S17" s="124">
        <v>1641</v>
      </c>
      <c r="T17" s="124">
        <v>2108</v>
      </c>
      <c r="U17" s="124">
        <v>48237</v>
      </c>
      <c r="V17" s="124">
        <v>5866</v>
      </c>
      <c r="W17" s="124">
        <v>61935</v>
      </c>
      <c r="X17" s="124">
        <v>204161</v>
      </c>
      <c r="Y17" s="124">
        <v>276570</v>
      </c>
      <c r="Z17" s="124">
        <v>471821</v>
      </c>
      <c r="AA17" s="124">
        <v>656056</v>
      </c>
      <c r="AB17" s="97"/>
      <c r="AC17" s="97"/>
      <c r="AD17" s="97"/>
      <c r="AE17" s="126"/>
      <c r="AF17" s="126"/>
      <c r="AG17" s="97"/>
      <c r="AH17" s="97"/>
      <c r="AI17" s="97"/>
      <c r="AJ17" s="97"/>
      <c r="AK17" s="97"/>
    </row>
    <row r="18" spans="1:37" ht="15.75" customHeight="1" x14ac:dyDescent="0.15">
      <c r="A18" s="122"/>
      <c r="B18" s="132" t="s">
        <v>128</v>
      </c>
      <c r="C18" s="133">
        <v>7916143</v>
      </c>
      <c r="D18" s="133">
        <v>9947138</v>
      </c>
      <c r="E18" s="133">
        <v>8931961</v>
      </c>
      <c r="F18" s="133">
        <v>8850741</v>
      </c>
      <c r="G18" s="133">
        <v>9260432</v>
      </c>
      <c r="H18" s="133">
        <v>8163428</v>
      </c>
      <c r="I18" s="133">
        <v>1837715</v>
      </c>
      <c r="J18" s="133">
        <v>348518</v>
      </c>
      <c r="K18" s="133">
        <v>0</v>
      </c>
      <c r="L18" s="133">
        <v>0</v>
      </c>
      <c r="M18" s="133">
        <v>0</v>
      </c>
      <c r="N18" s="125"/>
      <c r="O18" s="125"/>
      <c r="P18" s="132" t="s">
        <v>129</v>
      </c>
      <c r="Q18" s="133">
        <v>40080224</v>
      </c>
      <c r="R18" s="133">
        <v>52524867</v>
      </c>
      <c r="S18" s="133">
        <v>48371035</v>
      </c>
      <c r="T18" s="133">
        <v>46526575</v>
      </c>
      <c r="U18" s="133">
        <v>43910190</v>
      </c>
      <c r="V18" s="133">
        <v>45517642</v>
      </c>
      <c r="W18" s="133">
        <v>10002499</v>
      </c>
      <c r="X18" s="133">
        <v>1731995</v>
      </c>
      <c r="Y18" s="133">
        <v>0</v>
      </c>
      <c r="Z18" s="133">
        <v>0</v>
      </c>
      <c r="AA18" s="133">
        <v>0</v>
      </c>
      <c r="AB18" s="97"/>
      <c r="AC18" s="97"/>
      <c r="AD18" s="97"/>
      <c r="AE18" s="126"/>
      <c r="AF18" s="126"/>
      <c r="AG18" s="97"/>
      <c r="AH18" s="97"/>
      <c r="AI18" s="97"/>
      <c r="AJ18" s="97"/>
      <c r="AK18" s="97"/>
    </row>
    <row r="19" spans="1:37" ht="15.75" customHeight="1" x14ac:dyDescent="0.15">
      <c r="A19" s="129"/>
      <c r="B19" s="123" t="s">
        <v>122</v>
      </c>
      <c r="C19" s="124">
        <v>7916143</v>
      </c>
      <c r="D19" s="124">
        <v>9947138</v>
      </c>
      <c r="E19" s="124">
        <v>8931961</v>
      </c>
      <c r="F19" s="124">
        <v>8850741</v>
      </c>
      <c r="G19" s="124">
        <v>9260432</v>
      </c>
      <c r="H19" s="124">
        <v>8163428</v>
      </c>
      <c r="I19" s="124">
        <v>1837715</v>
      </c>
      <c r="J19" s="124">
        <v>348518</v>
      </c>
      <c r="K19" s="124">
        <v>0</v>
      </c>
      <c r="L19" s="124">
        <v>0</v>
      </c>
      <c r="M19" s="124">
        <v>0</v>
      </c>
      <c r="N19" s="131"/>
      <c r="O19" s="131"/>
      <c r="P19" s="123" t="s">
        <v>123</v>
      </c>
      <c r="Q19" s="124">
        <v>40080224</v>
      </c>
      <c r="R19" s="124">
        <v>52524867</v>
      </c>
      <c r="S19" s="124">
        <v>48371035</v>
      </c>
      <c r="T19" s="124">
        <v>46526575</v>
      </c>
      <c r="U19" s="124">
        <v>43910190</v>
      </c>
      <c r="V19" s="124">
        <v>45517642</v>
      </c>
      <c r="W19" s="124">
        <v>10002499</v>
      </c>
      <c r="X19" s="124">
        <v>1731995</v>
      </c>
      <c r="Y19" s="124">
        <v>0</v>
      </c>
      <c r="Z19" s="124">
        <v>0</v>
      </c>
      <c r="AA19" s="124">
        <v>0</v>
      </c>
      <c r="AB19" s="97"/>
      <c r="AC19" s="97"/>
      <c r="AD19" s="97"/>
      <c r="AE19" s="126"/>
      <c r="AF19" s="126"/>
      <c r="AG19" s="97"/>
      <c r="AH19" s="97"/>
      <c r="AI19" s="97"/>
      <c r="AJ19" s="97"/>
      <c r="AK19" s="97"/>
    </row>
    <row r="20" spans="1:37" ht="15.75" customHeight="1" x14ac:dyDescent="0.15">
      <c r="A20" s="134"/>
      <c r="B20" s="127" t="s">
        <v>130</v>
      </c>
      <c r="C20" s="135">
        <v>15029584</v>
      </c>
      <c r="D20" s="135">
        <v>13684484</v>
      </c>
      <c r="E20" s="135">
        <v>10908864</v>
      </c>
      <c r="F20" s="135">
        <v>10141709</v>
      </c>
      <c r="G20" s="135">
        <v>9571139</v>
      </c>
      <c r="H20" s="135">
        <v>6982835</v>
      </c>
      <c r="I20" s="135">
        <v>5335867</v>
      </c>
      <c r="J20" s="135">
        <v>4634392</v>
      </c>
      <c r="K20" s="135">
        <v>3172369</v>
      </c>
      <c r="L20" s="135">
        <v>3150013</v>
      </c>
      <c r="M20" s="135">
        <v>2923676</v>
      </c>
      <c r="N20" s="136"/>
      <c r="O20" s="136"/>
      <c r="P20" s="127" t="s">
        <v>131</v>
      </c>
      <c r="Q20" s="135">
        <v>76096287</v>
      </c>
      <c r="R20" s="135">
        <v>72259550</v>
      </c>
      <c r="S20" s="135">
        <v>59076952</v>
      </c>
      <c r="T20" s="135">
        <v>53312935</v>
      </c>
      <c r="U20" s="135">
        <v>45383469</v>
      </c>
      <c r="V20" s="135">
        <v>38934892</v>
      </c>
      <c r="W20" s="135">
        <v>29042591</v>
      </c>
      <c r="X20" s="135">
        <v>23031075</v>
      </c>
      <c r="Y20" s="135">
        <v>17872172</v>
      </c>
      <c r="Z20" s="135">
        <v>16375342</v>
      </c>
      <c r="AA20" s="135">
        <v>11783585</v>
      </c>
      <c r="AB20" s="97"/>
      <c r="AC20" s="97"/>
      <c r="AD20" s="97"/>
      <c r="AE20" s="126"/>
      <c r="AF20" s="126"/>
      <c r="AG20" s="97"/>
      <c r="AH20" s="97"/>
      <c r="AI20" s="97"/>
      <c r="AJ20" s="97"/>
      <c r="AK20" s="97"/>
    </row>
    <row r="21" spans="1:37" ht="15.75" customHeight="1" x14ac:dyDescent="0.15">
      <c r="A21" s="129"/>
      <c r="B21" s="123" t="s">
        <v>132</v>
      </c>
      <c r="C21" s="124">
        <v>9158452</v>
      </c>
      <c r="D21" s="124">
        <v>8233072</v>
      </c>
      <c r="E21" s="124">
        <v>6987948</v>
      </c>
      <c r="F21" s="124">
        <v>6478470</v>
      </c>
      <c r="G21" s="124">
        <v>6234824</v>
      </c>
      <c r="H21" s="124">
        <v>4780520</v>
      </c>
      <c r="I21" s="124">
        <v>4061505</v>
      </c>
      <c r="J21" s="124">
        <v>3819891</v>
      </c>
      <c r="K21" s="124">
        <v>2787813</v>
      </c>
      <c r="L21" s="124">
        <v>2908907</v>
      </c>
      <c r="M21" s="124">
        <v>2786524</v>
      </c>
      <c r="N21" s="131"/>
      <c r="O21" s="131"/>
      <c r="P21" s="123" t="s">
        <v>133</v>
      </c>
      <c r="Q21" s="124">
        <v>46370158</v>
      </c>
      <c r="R21" s="124">
        <v>43473913</v>
      </c>
      <c r="S21" s="124">
        <v>37843232</v>
      </c>
      <c r="T21" s="124">
        <v>34056021</v>
      </c>
      <c r="U21" s="124">
        <v>29563665</v>
      </c>
      <c r="V21" s="124">
        <v>26655223</v>
      </c>
      <c r="W21" s="124">
        <v>22106366</v>
      </c>
      <c r="X21" s="124">
        <v>18983330</v>
      </c>
      <c r="Y21" s="124">
        <v>15705700</v>
      </c>
      <c r="Z21" s="124">
        <v>15121953</v>
      </c>
      <c r="AA21" s="124">
        <v>11230808</v>
      </c>
      <c r="AB21" s="97"/>
      <c r="AC21" s="97"/>
      <c r="AD21" s="97"/>
      <c r="AE21" s="126"/>
      <c r="AF21" s="126"/>
      <c r="AG21" s="97"/>
      <c r="AH21" s="97"/>
      <c r="AI21" s="97"/>
      <c r="AJ21" s="97"/>
      <c r="AK21" s="97"/>
    </row>
    <row r="22" spans="1:37" ht="15.75" customHeight="1" x14ac:dyDescent="0.15">
      <c r="A22" s="129"/>
      <c r="B22" s="127" t="s">
        <v>134</v>
      </c>
      <c r="C22" s="128">
        <v>2020191</v>
      </c>
      <c r="D22" s="128">
        <v>1673440</v>
      </c>
      <c r="E22" s="128">
        <v>1603105</v>
      </c>
      <c r="F22" s="128">
        <v>1675776</v>
      </c>
      <c r="G22" s="128">
        <v>1667517</v>
      </c>
      <c r="H22" s="128">
        <v>1194814</v>
      </c>
      <c r="I22" s="128">
        <v>792736</v>
      </c>
      <c r="J22" s="128">
        <v>519686</v>
      </c>
      <c r="K22" s="128">
        <v>264542</v>
      </c>
      <c r="L22" s="128">
        <v>174694</v>
      </c>
      <c r="M22" s="128">
        <v>58024</v>
      </c>
      <c r="N22" s="131"/>
      <c r="O22" s="131"/>
      <c r="P22" s="127" t="s">
        <v>135</v>
      </c>
      <c r="Q22" s="128">
        <v>10228922</v>
      </c>
      <c r="R22" s="128">
        <v>8836433</v>
      </c>
      <c r="S22" s="128">
        <v>8681615</v>
      </c>
      <c r="T22" s="128">
        <v>8809219</v>
      </c>
      <c r="U22" s="128">
        <v>7906865</v>
      </c>
      <c r="V22" s="128">
        <v>6662044</v>
      </c>
      <c r="W22" s="128">
        <v>4314783</v>
      </c>
      <c r="X22" s="128">
        <v>2582632</v>
      </c>
      <c r="Y22" s="128">
        <v>1490350</v>
      </c>
      <c r="Z22" s="128">
        <v>908146</v>
      </c>
      <c r="AA22" s="128">
        <v>233860</v>
      </c>
      <c r="AB22" s="97"/>
      <c r="AC22" s="97"/>
      <c r="AD22" s="97"/>
      <c r="AE22" s="126"/>
      <c r="AF22" s="126"/>
      <c r="AG22" s="97"/>
      <c r="AH22" s="97"/>
      <c r="AI22" s="97"/>
      <c r="AJ22" s="97"/>
      <c r="AK22" s="97"/>
    </row>
    <row r="23" spans="1:37" ht="15.75" customHeight="1" x14ac:dyDescent="0.15">
      <c r="A23" s="129"/>
      <c r="B23" s="123" t="s">
        <v>136</v>
      </c>
      <c r="C23" s="124">
        <v>2671668</v>
      </c>
      <c r="D23" s="124">
        <v>2778019</v>
      </c>
      <c r="E23" s="124">
        <v>1860438</v>
      </c>
      <c r="F23" s="124">
        <v>1552139</v>
      </c>
      <c r="G23" s="124">
        <v>1333427</v>
      </c>
      <c r="H23" s="124">
        <v>938659</v>
      </c>
      <c r="I23" s="124">
        <v>422649</v>
      </c>
      <c r="J23" s="124">
        <v>265465</v>
      </c>
      <c r="K23" s="124">
        <v>98694</v>
      </c>
      <c r="L23" s="124">
        <v>43542</v>
      </c>
      <c r="M23" s="124">
        <v>0</v>
      </c>
      <c r="N23" s="131"/>
      <c r="O23" s="131"/>
      <c r="P23" s="123" t="s">
        <v>137</v>
      </c>
      <c r="Q23" s="124">
        <v>13526922</v>
      </c>
      <c r="R23" s="124">
        <v>14669052</v>
      </c>
      <c r="S23" s="124">
        <v>10075202</v>
      </c>
      <c r="T23" s="124">
        <v>8159284</v>
      </c>
      <c r="U23" s="124">
        <v>6322711</v>
      </c>
      <c r="V23" s="124">
        <v>5233775</v>
      </c>
      <c r="W23" s="124">
        <v>2300436</v>
      </c>
      <c r="X23" s="124">
        <v>1319255</v>
      </c>
      <c r="Y23" s="124">
        <v>556012</v>
      </c>
      <c r="Z23" s="124">
        <v>226353</v>
      </c>
      <c r="AA23" s="124">
        <v>0</v>
      </c>
      <c r="AB23" s="97"/>
      <c r="AC23" s="97"/>
      <c r="AD23" s="97"/>
      <c r="AE23" s="126"/>
      <c r="AF23" s="126"/>
      <c r="AG23" s="97"/>
      <c r="AH23" s="97"/>
      <c r="AI23" s="97"/>
      <c r="AJ23" s="97"/>
      <c r="AK23" s="97"/>
    </row>
    <row r="24" spans="1:37" ht="15.75" customHeight="1" x14ac:dyDescent="0.15">
      <c r="A24" s="129"/>
      <c r="B24" s="127" t="s">
        <v>138</v>
      </c>
      <c r="C24" s="128" t="s">
        <v>64</v>
      </c>
      <c r="D24" s="128">
        <v>0</v>
      </c>
      <c r="E24" s="128">
        <v>0</v>
      </c>
      <c r="F24" s="128">
        <v>0</v>
      </c>
      <c r="G24" s="128">
        <v>0</v>
      </c>
      <c r="H24" s="128">
        <v>0</v>
      </c>
      <c r="I24" s="128">
        <v>19749</v>
      </c>
      <c r="J24" s="128">
        <v>4451</v>
      </c>
      <c r="K24" s="128">
        <v>1424</v>
      </c>
      <c r="L24" s="128">
        <v>0</v>
      </c>
      <c r="M24" s="128">
        <v>91</v>
      </c>
      <c r="N24" s="131"/>
      <c r="O24" s="131"/>
      <c r="P24" s="127" t="s">
        <v>139</v>
      </c>
      <c r="Q24" s="128" t="s">
        <v>64</v>
      </c>
      <c r="R24" s="128">
        <v>0</v>
      </c>
      <c r="S24" s="128">
        <v>0</v>
      </c>
      <c r="T24" s="128">
        <v>0</v>
      </c>
      <c r="U24" s="128">
        <v>0</v>
      </c>
      <c r="V24" s="128">
        <v>0</v>
      </c>
      <c r="W24" s="128">
        <v>107492</v>
      </c>
      <c r="X24" s="128">
        <v>22120</v>
      </c>
      <c r="Y24" s="128">
        <v>8022</v>
      </c>
      <c r="Z24" s="128">
        <v>0</v>
      </c>
      <c r="AA24" s="128">
        <v>367</v>
      </c>
      <c r="AB24" s="97"/>
      <c r="AC24" s="97"/>
      <c r="AD24" s="97"/>
      <c r="AE24" s="126"/>
      <c r="AF24" s="126"/>
      <c r="AG24" s="97"/>
      <c r="AH24" s="97"/>
      <c r="AI24" s="97"/>
      <c r="AJ24" s="97"/>
      <c r="AK24" s="97"/>
    </row>
    <row r="25" spans="1:37" ht="15.75" customHeight="1" x14ac:dyDescent="0.15">
      <c r="A25" s="129"/>
      <c r="B25" s="123" t="s">
        <v>140</v>
      </c>
      <c r="C25" s="124">
        <v>1076681</v>
      </c>
      <c r="D25" s="124">
        <v>521670</v>
      </c>
      <c r="E25" s="124">
        <v>381782</v>
      </c>
      <c r="F25" s="124">
        <v>374188</v>
      </c>
      <c r="G25" s="124">
        <v>285632</v>
      </c>
      <c r="H25" s="124">
        <v>50349</v>
      </c>
      <c r="I25" s="124"/>
      <c r="J25" s="124"/>
      <c r="K25" s="124"/>
      <c r="L25" s="124"/>
      <c r="M25" s="124"/>
      <c r="N25" s="131"/>
      <c r="O25" s="131"/>
      <c r="P25" s="123" t="s">
        <v>141</v>
      </c>
      <c r="Q25" s="124">
        <v>5451344</v>
      </c>
      <c r="R25" s="124">
        <v>2754626</v>
      </c>
      <c r="S25" s="124">
        <v>2067540</v>
      </c>
      <c r="T25" s="124">
        <v>1967031</v>
      </c>
      <c r="U25" s="124">
        <v>1354380</v>
      </c>
      <c r="V25" s="124">
        <v>280737</v>
      </c>
      <c r="W25" s="124"/>
      <c r="X25" s="124"/>
      <c r="Y25" s="124"/>
      <c r="Z25" s="124"/>
      <c r="AA25" s="124"/>
      <c r="AB25" s="97"/>
      <c r="AC25" s="97"/>
      <c r="AD25" s="97"/>
      <c r="AE25" s="126"/>
      <c r="AF25" s="126"/>
      <c r="AG25" s="97"/>
      <c r="AH25" s="97"/>
      <c r="AI25" s="97"/>
      <c r="AJ25" s="97"/>
      <c r="AK25" s="97"/>
    </row>
    <row r="26" spans="1:37" ht="15.75" customHeight="1" x14ac:dyDescent="0.15">
      <c r="A26" s="129"/>
      <c r="B26" s="127" t="s">
        <v>142</v>
      </c>
      <c r="C26" s="128">
        <v>102592</v>
      </c>
      <c r="D26" s="128">
        <v>478283</v>
      </c>
      <c r="E26" s="128">
        <v>75591</v>
      </c>
      <c r="F26" s="128">
        <v>61136</v>
      </c>
      <c r="G26" s="128">
        <v>49739</v>
      </c>
      <c r="H26" s="128">
        <v>18493</v>
      </c>
      <c r="I26" s="128">
        <v>39228</v>
      </c>
      <c r="J26" s="128">
        <v>24899</v>
      </c>
      <c r="K26" s="128">
        <v>19896</v>
      </c>
      <c r="L26" s="128">
        <v>22870</v>
      </c>
      <c r="M26" s="128">
        <v>79037</v>
      </c>
      <c r="N26" s="131"/>
      <c r="O26" s="131"/>
      <c r="P26" s="127" t="s">
        <v>143</v>
      </c>
      <c r="Q26" s="128">
        <v>519434</v>
      </c>
      <c r="R26" s="128">
        <v>2525526</v>
      </c>
      <c r="S26" s="128">
        <v>409363</v>
      </c>
      <c r="T26" s="128">
        <v>321380</v>
      </c>
      <c r="U26" s="128">
        <v>235848</v>
      </c>
      <c r="V26" s="128">
        <v>103113</v>
      </c>
      <c r="W26" s="128">
        <v>213514</v>
      </c>
      <c r="X26" s="128">
        <v>123738</v>
      </c>
      <c r="Y26" s="128">
        <v>112088</v>
      </c>
      <c r="Z26" s="128">
        <v>118890</v>
      </c>
      <c r="AA26" s="128">
        <v>318550</v>
      </c>
      <c r="AB26" s="97"/>
      <c r="AC26" s="97"/>
      <c r="AD26" s="97"/>
      <c r="AE26" s="126"/>
      <c r="AF26" s="126"/>
      <c r="AG26" s="97"/>
      <c r="AH26" s="97"/>
      <c r="AI26" s="97"/>
      <c r="AJ26" s="97"/>
      <c r="AK26" s="97"/>
    </row>
    <row r="27" spans="1:37" ht="15.75" customHeight="1" x14ac:dyDescent="0.15">
      <c r="A27" s="122"/>
      <c r="B27" s="123" t="s">
        <v>144</v>
      </c>
      <c r="C27" s="124">
        <v>500225</v>
      </c>
      <c r="D27" s="124">
        <v>541903</v>
      </c>
      <c r="E27" s="124">
        <v>388604</v>
      </c>
      <c r="F27" s="124">
        <v>331383</v>
      </c>
      <c r="G27" s="124">
        <v>288115</v>
      </c>
      <c r="H27" s="124">
        <v>232915</v>
      </c>
      <c r="I27" s="124">
        <v>171170</v>
      </c>
      <c r="J27" s="124">
        <v>176253</v>
      </c>
      <c r="K27" s="124">
        <v>133004</v>
      </c>
      <c r="L27" s="124">
        <v>123495</v>
      </c>
      <c r="M27" s="124">
        <v>67931</v>
      </c>
      <c r="N27" s="125"/>
      <c r="O27" s="125"/>
      <c r="P27" s="123" t="s">
        <v>145</v>
      </c>
      <c r="Q27" s="124">
        <v>2532689</v>
      </c>
      <c r="R27" s="124">
        <v>2861465</v>
      </c>
      <c r="S27" s="124">
        <v>2104485</v>
      </c>
      <c r="T27" s="124">
        <v>1742014</v>
      </c>
      <c r="U27" s="124">
        <v>1366155</v>
      </c>
      <c r="V27" s="124">
        <v>1298686</v>
      </c>
      <c r="W27" s="124">
        <v>931661</v>
      </c>
      <c r="X27" s="124">
        <v>875907</v>
      </c>
      <c r="Y27" s="124">
        <v>749305</v>
      </c>
      <c r="Z27" s="124">
        <v>641990</v>
      </c>
      <c r="AA27" s="124">
        <v>273790</v>
      </c>
      <c r="AB27" s="97"/>
      <c r="AC27" s="97"/>
      <c r="AD27" s="97"/>
      <c r="AE27" s="126"/>
      <c r="AF27" s="126"/>
      <c r="AG27" s="97"/>
      <c r="AH27" s="97"/>
      <c r="AI27" s="97"/>
      <c r="AJ27" s="97"/>
      <c r="AK27" s="97"/>
    </row>
    <row r="28" spans="1:37" ht="15.75" customHeight="1" x14ac:dyDescent="0.15">
      <c r="A28" s="122"/>
      <c r="B28" s="132" t="s">
        <v>146</v>
      </c>
      <c r="C28" s="120">
        <v>964179</v>
      </c>
      <c r="D28" s="120">
        <v>811050</v>
      </c>
      <c r="E28" s="120">
        <v>700706</v>
      </c>
      <c r="F28" s="120">
        <v>598917</v>
      </c>
      <c r="G28" s="120">
        <v>565310</v>
      </c>
      <c r="H28" s="120">
        <v>360752</v>
      </c>
      <c r="I28" s="120">
        <v>328458</v>
      </c>
      <c r="J28" s="120">
        <v>266890</v>
      </c>
      <c r="K28" s="120">
        <v>178552</v>
      </c>
      <c r="L28" s="120">
        <v>125131</v>
      </c>
      <c r="M28" s="120">
        <v>94198</v>
      </c>
      <c r="N28" s="125"/>
      <c r="O28" s="125"/>
      <c r="P28" s="132" t="s">
        <v>147</v>
      </c>
      <c r="Q28" s="120">
        <v>4881735</v>
      </c>
      <c r="R28" s="120">
        <v>4282668</v>
      </c>
      <c r="S28" s="120">
        <v>3794673</v>
      </c>
      <c r="T28" s="120">
        <v>3148387</v>
      </c>
      <c r="U28" s="120">
        <v>2680530</v>
      </c>
      <c r="V28" s="120">
        <v>2011481</v>
      </c>
      <c r="W28" s="120">
        <v>1787764</v>
      </c>
      <c r="X28" s="120">
        <v>1326337</v>
      </c>
      <c r="Y28" s="120">
        <v>1005908</v>
      </c>
      <c r="Z28" s="120">
        <v>650494</v>
      </c>
      <c r="AA28" s="120">
        <v>379656</v>
      </c>
      <c r="AB28" s="97"/>
      <c r="AC28" s="97"/>
      <c r="AD28" s="97"/>
      <c r="AE28" s="126"/>
      <c r="AF28" s="126"/>
      <c r="AG28" s="97"/>
      <c r="AH28" s="97"/>
      <c r="AI28" s="97"/>
      <c r="AJ28" s="97"/>
      <c r="AK28" s="97"/>
    </row>
    <row r="29" spans="1:37" ht="15.75" customHeight="1" x14ac:dyDescent="0.15">
      <c r="A29" s="122"/>
      <c r="B29" s="123" t="s">
        <v>148</v>
      </c>
      <c r="C29" s="124">
        <v>16811</v>
      </c>
      <c r="D29" s="124">
        <v>18982</v>
      </c>
      <c r="E29" s="124">
        <v>17301</v>
      </c>
      <c r="F29" s="124">
        <v>21888</v>
      </c>
      <c r="G29" s="124">
        <v>18994</v>
      </c>
      <c r="H29" s="124">
        <v>6426</v>
      </c>
      <c r="I29" s="124">
        <v>7454</v>
      </c>
      <c r="J29" s="124">
        <v>9142</v>
      </c>
      <c r="K29" s="124">
        <v>8977</v>
      </c>
      <c r="L29" s="124">
        <v>10660</v>
      </c>
      <c r="M29" s="124">
        <v>17195</v>
      </c>
      <c r="N29" s="125"/>
      <c r="O29" s="125"/>
      <c r="P29" s="123" t="s">
        <v>149</v>
      </c>
      <c r="Q29" s="124">
        <v>85116</v>
      </c>
      <c r="R29" s="124">
        <v>100233</v>
      </c>
      <c r="S29" s="124">
        <v>93694</v>
      </c>
      <c r="T29" s="124">
        <v>115061</v>
      </c>
      <c r="U29" s="124">
        <v>90064</v>
      </c>
      <c r="V29" s="124">
        <v>35830</v>
      </c>
      <c r="W29" s="124">
        <v>40571</v>
      </c>
      <c r="X29" s="124">
        <v>45432</v>
      </c>
      <c r="Y29" s="124">
        <v>50574</v>
      </c>
      <c r="Z29" s="124">
        <v>55416</v>
      </c>
      <c r="AA29" s="124">
        <v>69303</v>
      </c>
      <c r="AB29" s="97"/>
      <c r="AC29" s="97"/>
      <c r="AD29" s="97"/>
      <c r="AE29" s="126"/>
      <c r="AF29" s="126"/>
      <c r="AG29" s="97"/>
      <c r="AH29" s="97"/>
      <c r="AI29" s="97"/>
      <c r="AJ29" s="97"/>
      <c r="AK29" s="97"/>
    </row>
    <row r="30" spans="1:37" ht="15.75" customHeight="1" x14ac:dyDescent="0.15">
      <c r="A30" s="122"/>
      <c r="B30" s="61" t="s">
        <v>150</v>
      </c>
      <c r="C30" s="137">
        <v>30131</v>
      </c>
      <c r="D30" s="137">
        <v>27482</v>
      </c>
      <c r="E30" s="137">
        <v>20609</v>
      </c>
      <c r="F30" s="137">
        <v>18658</v>
      </c>
      <c r="G30" s="137">
        <v>18200</v>
      </c>
      <c r="H30" s="137">
        <v>14109</v>
      </c>
      <c r="I30" s="137">
        <v>12106</v>
      </c>
      <c r="J30" s="137">
        <v>12690</v>
      </c>
      <c r="K30" s="137">
        <v>8952</v>
      </c>
      <c r="L30" s="137">
        <v>9850</v>
      </c>
      <c r="M30" s="137">
        <v>8667</v>
      </c>
      <c r="N30" s="125"/>
      <c r="O30" s="125"/>
      <c r="P30" s="61" t="s">
        <v>151</v>
      </c>
      <c r="Q30" s="137">
        <v>152556</v>
      </c>
      <c r="R30" s="137">
        <v>145116</v>
      </c>
      <c r="S30" s="137">
        <v>111608</v>
      </c>
      <c r="T30" s="137">
        <v>98081</v>
      </c>
      <c r="U30" s="137">
        <v>86299</v>
      </c>
      <c r="V30" s="137">
        <v>78669</v>
      </c>
      <c r="W30" s="137">
        <v>65892</v>
      </c>
      <c r="X30" s="137">
        <v>63064</v>
      </c>
      <c r="Y30" s="137">
        <v>50433</v>
      </c>
      <c r="Z30" s="137">
        <v>51205</v>
      </c>
      <c r="AA30" s="137">
        <v>34931</v>
      </c>
      <c r="AB30" s="97"/>
      <c r="AC30" s="97"/>
      <c r="AD30" s="97"/>
      <c r="AE30" s="126"/>
      <c r="AF30" s="126"/>
      <c r="AG30" s="97"/>
      <c r="AH30" s="97"/>
      <c r="AI30" s="97"/>
      <c r="AJ30" s="97"/>
      <c r="AK30" s="97"/>
    </row>
    <row r="31" spans="1:37" ht="15.75" customHeight="1" x14ac:dyDescent="0.15">
      <c r="A31" s="122"/>
      <c r="B31" s="138" t="s">
        <v>152</v>
      </c>
      <c r="C31" s="139">
        <v>215303</v>
      </c>
      <c r="D31" s="139">
        <v>182164</v>
      </c>
      <c r="E31" s="139">
        <v>167989</v>
      </c>
      <c r="F31" s="139">
        <v>147432</v>
      </c>
      <c r="G31" s="139">
        <v>120563</v>
      </c>
      <c r="H31" s="139">
        <v>72337</v>
      </c>
      <c r="I31" s="139">
        <v>61847</v>
      </c>
      <c r="J31" s="139">
        <v>59240</v>
      </c>
      <c r="K31" s="139">
        <v>12162</v>
      </c>
      <c r="L31" s="139">
        <v>12372</v>
      </c>
      <c r="M31" s="139">
        <v>1110</v>
      </c>
      <c r="N31" s="125"/>
      <c r="O31" s="125"/>
      <c r="P31" s="138" t="s">
        <v>153</v>
      </c>
      <c r="Q31" s="139">
        <v>1090101</v>
      </c>
      <c r="R31" s="139">
        <v>961899</v>
      </c>
      <c r="S31" s="139">
        <v>909744</v>
      </c>
      <c r="T31" s="139">
        <v>775021</v>
      </c>
      <c r="U31" s="139">
        <v>571674</v>
      </c>
      <c r="V31" s="139">
        <v>403337</v>
      </c>
      <c r="W31" s="139">
        <v>336627</v>
      </c>
      <c r="X31" s="139">
        <v>306037</v>
      </c>
      <c r="Y31" s="139">
        <v>68517</v>
      </c>
      <c r="Z31" s="139">
        <v>64316</v>
      </c>
      <c r="AA31" s="139">
        <v>4474</v>
      </c>
      <c r="AB31" s="97"/>
      <c r="AC31" s="97"/>
      <c r="AD31" s="97"/>
      <c r="AE31" s="126"/>
      <c r="AF31" s="126"/>
      <c r="AG31" s="97"/>
      <c r="AH31" s="97"/>
      <c r="AI31" s="97"/>
      <c r="AJ31" s="97"/>
      <c r="AK31" s="97"/>
    </row>
    <row r="32" spans="1:37" ht="15.75" customHeight="1" x14ac:dyDescent="0.15">
      <c r="A32" s="122"/>
      <c r="B32" s="61" t="s">
        <v>154</v>
      </c>
      <c r="C32" s="140">
        <v>397486</v>
      </c>
      <c r="D32" s="140">
        <v>397397</v>
      </c>
      <c r="E32" s="140">
        <v>397334</v>
      </c>
      <c r="F32" s="140">
        <v>409604</v>
      </c>
      <c r="G32" s="140">
        <v>409573</v>
      </c>
      <c r="H32" s="140">
        <v>401872</v>
      </c>
      <c r="I32" s="140">
        <v>393820</v>
      </c>
      <c r="J32" s="140">
        <v>391706</v>
      </c>
      <c r="K32" s="140">
        <v>831</v>
      </c>
      <c r="L32" s="140">
        <v>831</v>
      </c>
      <c r="M32" s="140" t="s">
        <v>64</v>
      </c>
      <c r="N32" s="125"/>
      <c r="O32" s="125"/>
      <c r="P32" s="61" t="s">
        <v>155</v>
      </c>
      <c r="Q32" s="140">
        <v>2084104</v>
      </c>
      <c r="R32" s="140">
        <v>2083644</v>
      </c>
      <c r="S32" s="140">
        <v>2083315</v>
      </c>
      <c r="T32" s="140">
        <v>2147461</v>
      </c>
      <c r="U32" s="140">
        <v>2147379</v>
      </c>
      <c r="V32" s="140">
        <v>2102736</v>
      </c>
      <c r="W32" s="140">
        <v>2058834</v>
      </c>
      <c r="X32" s="140">
        <v>2047783</v>
      </c>
      <c r="Y32" s="140">
        <v>4682</v>
      </c>
      <c r="Z32" s="140">
        <v>4320</v>
      </c>
      <c r="AA32" s="140" t="s">
        <v>64</v>
      </c>
      <c r="AB32" s="97"/>
      <c r="AC32" s="97"/>
      <c r="AD32" s="97"/>
      <c r="AE32" s="97"/>
      <c r="AF32" s="126"/>
      <c r="AG32" s="97"/>
      <c r="AH32" s="97"/>
      <c r="AI32" s="97"/>
      <c r="AJ32" s="97"/>
      <c r="AK32" s="97"/>
    </row>
    <row r="33" spans="1:37" ht="15.75" customHeight="1" x14ac:dyDescent="0.15">
      <c r="A33" s="117"/>
      <c r="B33" s="141" t="s">
        <v>156</v>
      </c>
      <c r="C33" s="142">
        <v>29489391</v>
      </c>
      <c r="D33" s="142">
        <v>29916559</v>
      </c>
      <c r="E33" s="142">
        <v>26006988</v>
      </c>
      <c r="F33" s="142">
        <v>25188681</v>
      </c>
      <c r="G33" s="142">
        <v>24258003</v>
      </c>
      <c r="H33" s="142">
        <v>19858681</v>
      </c>
      <c r="I33" s="142">
        <v>14926098</v>
      </c>
      <c r="J33" s="142">
        <v>13951514</v>
      </c>
      <c r="K33" s="142">
        <v>10121087</v>
      </c>
      <c r="L33" s="142">
        <v>10154250</v>
      </c>
      <c r="M33" s="142">
        <v>6760034</v>
      </c>
      <c r="N33" s="121"/>
      <c r="O33" s="121"/>
      <c r="P33" s="141" t="s">
        <v>157</v>
      </c>
      <c r="Q33" s="142">
        <v>149379104</v>
      </c>
      <c r="R33" s="142">
        <v>157956628</v>
      </c>
      <c r="S33" s="142">
        <v>140772395</v>
      </c>
      <c r="T33" s="142">
        <v>132406112</v>
      </c>
      <c r="U33" s="142">
        <v>115229478</v>
      </c>
      <c r="V33" s="142">
        <v>110590012</v>
      </c>
      <c r="W33" s="142">
        <v>81156571</v>
      </c>
      <c r="X33" s="142">
        <v>69446243</v>
      </c>
      <c r="Y33" s="142">
        <v>57019166</v>
      </c>
      <c r="Z33" s="142">
        <v>52786869</v>
      </c>
      <c r="AA33" s="142">
        <v>27245643</v>
      </c>
      <c r="AB33" s="97"/>
      <c r="AC33" s="97"/>
      <c r="AD33" s="97"/>
      <c r="AE33" s="126"/>
      <c r="AF33" s="126"/>
      <c r="AG33" s="97"/>
      <c r="AH33" s="97"/>
      <c r="AI33" s="97"/>
      <c r="AJ33" s="97"/>
      <c r="AK33" s="97"/>
    </row>
    <row r="34" spans="1:37" ht="15.75" customHeight="1" x14ac:dyDescent="0.15">
      <c r="A34" s="143"/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6"/>
      <c r="O34" s="146"/>
      <c r="P34" s="144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97"/>
      <c r="AC34" s="97"/>
      <c r="AD34" s="97"/>
      <c r="AE34" s="97"/>
      <c r="AF34" s="97"/>
      <c r="AG34" s="97"/>
      <c r="AH34" s="97"/>
      <c r="AI34" s="97"/>
      <c r="AJ34" s="97"/>
      <c r="AK34" s="97"/>
    </row>
    <row r="35" spans="1:37" ht="15.75" customHeight="1" x14ac:dyDescent="0.15">
      <c r="A35" s="117"/>
      <c r="B35" s="147" t="s">
        <v>158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21"/>
      <c r="O35" s="121"/>
      <c r="P35" s="147" t="s">
        <v>159</v>
      </c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97"/>
      <c r="AC35" s="97"/>
      <c r="AD35" s="97"/>
      <c r="AE35" s="97"/>
      <c r="AF35" s="97"/>
      <c r="AG35" s="97"/>
      <c r="AH35" s="97"/>
      <c r="AI35" s="97"/>
      <c r="AJ35" s="97"/>
      <c r="AK35" s="97"/>
    </row>
    <row r="36" spans="1:37" ht="15.75" customHeight="1" x14ac:dyDescent="0.15">
      <c r="A36" s="122"/>
      <c r="B36" s="138" t="s">
        <v>160</v>
      </c>
      <c r="C36" s="149">
        <v>157435</v>
      </c>
      <c r="D36" s="149">
        <v>218174</v>
      </c>
      <c r="E36" s="149">
        <v>69211</v>
      </c>
      <c r="F36" s="149">
        <v>121978</v>
      </c>
      <c r="G36" s="149">
        <v>200505</v>
      </c>
      <c r="H36" s="149">
        <v>102380</v>
      </c>
      <c r="I36" s="149">
        <v>99169</v>
      </c>
      <c r="J36" s="149">
        <v>14884</v>
      </c>
      <c r="K36" s="149">
        <v>110787</v>
      </c>
      <c r="L36" s="149">
        <v>90796</v>
      </c>
      <c r="M36" s="149">
        <v>24125</v>
      </c>
      <c r="N36" s="125"/>
      <c r="O36" s="125"/>
      <c r="P36" s="138" t="s">
        <v>161</v>
      </c>
      <c r="Q36" s="149">
        <v>797109</v>
      </c>
      <c r="R36" s="149">
        <v>1152047</v>
      </c>
      <c r="S36" s="149">
        <v>374813</v>
      </c>
      <c r="T36" s="149">
        <v>641214</v>
      </c>
      <c r="U36" s="149">
        <v>950734</v>
      </c>
      <c r="V36" s="149">
        <v>570851</v>
      </c>
      <c r="W36" s="149">
        <v>539767</v>
      </c>
      <c r="X36" s="149">
        <v>73967</v>
      </c>
      <c r="Y36" s="149">
        <v>624140</v>
      </c>
      <c r="Z36" s="149">
        <v>472003</v>
      </c>
      <c r="AA36" s="149">
        <v>97233</v>
      </c>
      <c r="AB36" s="97"/>
      <c r="AC36" s="97"/>
      <c r="AD36" s="97"/>
      <c r="AE36" s="126"/>
      <c r="AF36" s="126"/>
      <c r="AG36" s="97"/>
      <c r="AH36" s="97"/>
      <c r="AI36" s="97"/>
      <c r="AJ36" s="97"/>
      <c r="AK36" s="97"/>
    </row>
    <row r="37" spans="1:37" ht="15.75" customHeight="1" x14ac:dyDescent="0.15">
      <c r="A37" s="129"/>
      <c r="B37" s="150" t="s">
        <v>124</v>
      </c>
      <c r="C37" s="151">
        <v>10344</v>
      </c>
      <c r="D37" s="151">
        <v>9425</v>
      </c>
      <c r="E37" s="151">
        <v>4048</v>
      </c>
      <c r="F37" s="151">
        <v>86511</v>
      </c>
      <c r="G37" s="151">
        <v>177079</v>
      </c>
      <c r="H37" s="151">
        <v>87278</v>
      </c>
      <c r="I37" s="151">
        <v>86638</v>
      </c>
      <c r="J37" s="151">
        <v>122</v>
      </c>
      <c r="K37" s="151">
        <v>62216</v>
      </c>
      <c r="L37" s="151">
        <v>75304</v>
      </c>
      <c r="M37" s="151">
        <v>2041</v>
      </c>
      <c r="N37" s="131"/>
      <c r="O37" s="131"/>
      <c r="P37" s="150" t="s">
        <v>125</v>
      </c>
      <c r="Q37" s="151">
        <v>52373</v>
      </c>
      <c r="R37" s="151">
        <v>49768</v>
      </c>
      <c r="S37" s="151">
        <v>21922</v>
      </c>
      <c r="T37" s="151">
        <v>454771</v>
      </c>
      <c r="U37" s="151">
        <v>839655</v>
      </c>
      <c r="V37" s="151">
        <v>486645</v>
      </c>
      <c r="W37" s="151">
        <v>471562</v>
      </c>
      <c r="X37" s="151">
        <v>606</v>
      </c>
      <c r="Y37" s="151">
        <v>350506</v>
      </c>
      <c r="Z37" s="151">
        <v>391468</v>
      </c>
      <c r="AA37" s="151">
        <v>8226</v>
      </c>
      <c r="AB37" s="97"/>
      <c r="AC37" s="97"/>
      <c r="AD37" s="97"/>
      <c r="AE37" s="126"/>
      <c r="AF37" s="126"/>
      <c r="AG37" s="97"/>
      <c r="AH37" s="97"/>
      <c r="AI37" s="97"/>
      <c r="AJ37" s="97"/>
      <c r="AK37" s="97"/>
    </row>
    <row r="38" spans="1:37" ht="15.75" customHeight="1" x14ac:dyDescent="0.15">
      <c r="A38" s="129"/>
      <c r="B38" s="152" t="s">
        <v>162</v>
      </c>
      <c r="C38" s="153">
        <v>2932</v>
      </c>
      <c r="D38" s="153">
        <v>11507</v>
      </c>
      <c r="E38" s="153">
        <v>19099</v>
      </c>
      <c r="F38" s="153">
        <v>18554</v>
      </c>
      <c r="G38" s="153">
        <v>20226</v>
      </c>
      <c r="H38" s="153">
        <v>12056</v>
      </c>
      <c r="I38" s="153">
        <v>12531</v>
      </c>
      <c r="J38" s="153">
        <v>14762</v>
      </c>
      <c r="K38" s="153">
        <v>13063</v>
      </c>
      <c r="L38" s="153">
        <v>15492</v>
      </c>
      <c r="M38" s="153">
        <v>22084</v>
      </c>
      <c r="N38" s="131"/>
      <c r="O38" s="131"/>
      <c r="P38" s="152" t="s">
        <v>163</v>
      </c>
      <c r="Q38" s="153">
        <v>14845</v>
      </c>
      <c r="R38" s="153">
        <v>60762</v>
      </c>
      <c r="S38" s="153">
        <v>103431</v>
      </c>
      <c r="T38" s="153">
        <v>97535</v>
      </c>
      <c r="U38" s="153">
        <v>95906</v>
      </c>
      <c r="V38" s="153">
        <v>67222</v>
      </c>
      <c r="W38" s="153">
        <v>68205</v>
      </c>
      <c r="X38" s="153">
        <v>73361</v>
      </c>
      <c r="Y38" s="153">
        <v>73593</v>
      </c>
      <c r="Z38" s="153">
        <v>80535</v>
      </c>
      <c r="AA38" s="153">
        <v>89007</v>
      </c>
      <c r="AB38" s="97"/>
      <c r="AC38" s="97"/>
      <c r="AD38" s="97"/>
      <c r="AE38" s="126"/>
      <c r="AF38" s="126"/>
      <c r="AG38" s="97"/>
      <c r="AH38" s="97"/>
      <c r="AI38" s="97"/>
      <c r="AJ38" s="97"/>
      <c r="AK38" s="97"/>
    </row>
    <row r="39" spans="1:37" ht="15.75" customHeight="1" x14ac:dyDescent="0.15">
      <c r="A39" s="122"/>
      <c r="B39" s="154" t="s">
        <v>164</v>
      </c>
      <c r="C39" s="155">
        <v>144159</v>
      </c>
      <c r="D39" s="155">
        <v>197242</v>
      </c>
      <c r="E39" s="155">
        <v>46064</v>
      </c>
      <c r="F39" s="155">
        <v>16913</v>
      </c>
      <c r="G39" s="155">
        <v>3200</v>
      </c>
      <c r="H39" s="155">
        <v>3046</v>
      </c>
      <c r="I39" s="155">
        <v>0</v>
      </c>
      <c r="J39" s="155" t="s">
        <v>64</v>
      </c>
      <c r="K39" s="155">
        <v>35508</v>
      </c>
      <c r="L39" s="155"/>
      <c r="M39" s="155"/>
      <c r="N39" s="125"/>
      <c r="O39" s="125"/>
      <c r="P39" s="154" t="s">
        <v>165</v>
      </c>
      <c r="Q39" s="155">
        <v>729891</v>
      </c>
      <c r="R39" s="155">
        <v>1041517</v>
      </c>
      <c r="S39" s="155">
        <v>249460</v>
      </c>
      <c r="T39" s="155">
        <v>88908</v>
      </c>
      <c r="U39" s="155">
        <v>15173</v>
      </c>
      <c r="V39" s="155">
        <v>16984</v>
      </c>
      <c r="W39" s="155">
        <v>0</v>
      </c>
      <c r="X39" s="155" t="s">
        <v>64</v>
      </c>
      <c r="Y39" s="155">
        <v>200041</v>
      </c>
      <c r="Z39" s="155">
        <v>0</v>
      </c>
      <c r="AA39" s="155">
        <v>0</v>
      </c>
      <c r="AB39" s="97"/>
      <c r="AC39" s="97"/>
      <c r="AD39" s="97"/>
      <c r="AE39" s="126"/>
      <c r="AF39" s="126"/>
      <c r="AG39" s="97"/>
      <c r="AH39" s="97"/>
      <c r="AI39" s="97"/>
      <c r="AJ39" s="97"/>
      <c r="AK39" s="97"/>
    </row>
    <row r="40" spans="1:37" ht="15.75" customHeight="1" x14ac:dyDescent="0.15">
      <c r="A40" s="122"/>
      <c r="B40" s="138" t="s">
        <v>166</v>
      </c>
      <c r="C40" s="149">
        <v>23280670</v>
      </c>
      <c r="D40" s="149">
        <v>23448892</v>
      </c>
      <c r="E40" s="149">
        <v>20402552</v>
      </c>
      <c r="F40" s="149">
        <v>19695082</v>
      </c>
      <c r="G40" s="149">
        <v>18665367</v>
      </c>
      <c r="H40" s="149">
        <v>14706713</v>
      </c>
      <c r="I40" s="149">
        <v>12378683</v>
      </c>
      <c r="J40" s="149">
        <v>11602615</v>
      </c>
      <c r="K40" s="149">
        <v>8947550</v>
      </c>
      <c r="L40" s="149">
        <v>9421710</v>
      </c>
      <c r="M40" s="149">
        <v>5972989</v>
      </c>
      <c r="N40" s="125"/>
      <c r="O40" s="125"/>
      <c r="P40" s="138" t="s">
        <v>167</v>
      </c>
      <c r="Q40" s="149">
        <f>SUM(Q41:Q43)</f>
        <v>117872361</v>
      </c>
      <c r="R40" s="149">
        <v>123819529</v>
      </c>
      <c r="S40" s="149">
        <v>110490020</v>
      </c>
      <c r="T40" s="149">
        <v>103533107</v>
      </c>
      <c r="U40" s="149">
        <v>88505571</v>
      </c>
      <c r="V40" s="149">
        <v>82001690</v>
      </c>
      <c r="W40" s="149">
        <v>67375934</v>
      </c>
      <c r="X40" s="149">
        <v>57660355</v>
      </c>
      <c r="Y40" s="149">
        <v>50407813</v>
      </c>
      <c r="Z40" s="149">
        <v>48978760</v>
      </c>
      <c r="AA40" s="149">
        <v>24073535</v>
      </c>
      <c r="AB40" s="97"/>
      <c r="AC40" s="97"/>
      <c r="AD40" s="97"/>
      <c r="AE40" s="126"/>
      <c r="AF40" s="126"/>
      <c r="AG40" s="97"/>
      <c r="AH40" s="97"/>
      <c r="AI40" s="97"/>
      <c r="AJ40" s="97"/>
      <c r="AK40" s="97"/>
    </row>
    <row r="41" spans="1:37" ht="15.75" customHeight="1" x14ac:dyDescent="0.15">
      <c r="A41" s="129"/>
      <c r="B41" s="150" t="s">
        <v>168</v>
      </c>
      <c r="C41" s="151">
        <v>15757663</v>
      </c>
      <c r="D41" s="151">
        <v>15808541</v>
      </c>
      <c r="E41" s="151">
        <v>14040157</v>
      </c>
      <c r="F41" s="151">
        <v>13293235</v>
      </c>
      <c r="G41" s="151">
        <v>12596927</v>
      </c>
      <c r="H41" s="151">
        <v>9667300</v>
      </c>
      <c r="I41" s="151">
        <v>8089835</v>
      </c>
      <c r="J41" s="151">
        <v>7505684</v>
      </c>
      <c r="K41" s="151">
        <v>5461652</v>
      </c>
      <c r="L41" s="151">
        <v>5584862</v>
      </c>
      <c r="M41" s="151">
        <v>2693158</v>
      </c>
      <c r="N41" s="131"/>
      <c r="O41" s="131"/>
      <c r="P41" s="150" t="s">
        <v>169</v>
      </c>
      <c r="Q41" s="151">
        <v>79782624</v>
      </c>
      <c r="R41" s="151">
        <v>83475420</v>
      </c>
      <c r="S41" s="151">
        <v>76034470</v>
      </c>
      <c r="T41" s="151">
        <v>69879878</v>
      </c>
      <c r="U41" s="151">
        <v>59730849</v>
      </c>
      <c r="V41" s="151">
        <v>53902931</v>
      </c>
      <c r="W41" s="151">
        <v>44032163</v>
      </c>
      <c r="X41" s="151">
        <v>37300247</v>
      </c>
      <c r="Y41" s="151">
        <v>30769309</v>
      </c>
      <c r="Z41" s="151">
        <v>29032905</v>
      </c>
      <c r="AA41" s="151">
        <v>10854504</v>
      </c>
      <c r="AB41" s="97"/>
      <c r="AC41" s="97"/>
      <c r="AD41" s="97"/>
      <c r="AE41" s="126"/>
      <c r="AF41" s="126"/>
      <c r="AG41" s="97"/>
      <c r="AH41" s="97"/>
      <c r="AI41" s="97"/>
      <c r="AJ41" s="97"/>
      <c r="AK41" s="97"/>
    </row>
    <row r="42" spans="1:37" ht="15.75" customHeight="1" x14ac:dyDescent="0.15">
      <c r="A42" s="129"/>
      <c r="B42" s="152" t="s">
        <v>170</v>
      </c>
      <c r="C42" s="153">
        <v>6871826</v>
      </c>
      <c r="D42" s="153">
        <v>7054783</v>
      </c>
      <c r="E42" s="153">
        <v>5894436</v>
      </c>
      <c r="F42" s="153">
        <v>5930966</v>
      </c>
      <c r="G42" s="153">
        <v>5920795</v>
      </c>
      <c r="H42" s="153">
        <v>4882159</v>
      </c>
      <c r="I42" s="153">
        <v>4127691</v>
      </c>
      <c r="J42" s="153">
        <v>3990411</v>
      </c>
      <c r="K42" s="153">
        <v>2982547</v>
      </c>
      <c r="L42" s="153">
        <v>3331258</v>
      </c>
      <c r="M42" s="153">
        <v>2976505</v>
      </c>
      <c r="N42" s="131"/>
      <c r="O42" s="131"/>
      <c r="P42" s="152" t="s">
        <v>171</v>
      </c>
      <c r="Q42" s="153">
        <v>34792742</v>
      </c>
      <c r="R42" s="153">
        <v>37252076</v>
      </c>
      <c r="S42" s="153">
        <v>31921318</v>
      </c>
      <c r="T42" s="153">
        <v>31177902</v>
      </c>
      <c r="U42" s="153">
        <v>28074634</v>
      </c>
      <c r="V42" s="153">
        <v>27221942</v>
      </c>
      <c r="W42" s="153">
        <v>22466609</v>
      </c>
      <c r="X42" s="153">
        <v>19830747</v>
      </c>
      <c r="Y42" s="153">
        <v>16802775</v>
      </c>
      <c r="Z42" s="153">
        <v>17317545</v>
      </c>
      <c r="AA42" s="153">
        <v>11996506</v>
      </c>
      <c r="AB42" s="97"/>
      <c r="AC42" s="97"/>
      <c r="AD42" s="97"/>
      <c r="AE42" s="126"/>
      <c r="AF42" s="126"/>
      <c r="AG42" s="97"/>
      <c r="AH42" s="97"/>
      <c r="AI42" s="97"/>
      <c r="AJ42" s="97"/>
      <c r="AK42" s="97"/>
    </row>
    <row r="43" spans="1:37" ht="15.75" customHeight="1" x14ac:dyDescent="0.15">
      <c r="A43" s="129"/>
      <c r="B43" s="150" t="s">
        <v>172</v>
      </c>
      <c r="C43" s="151">
        <v>651181</v>
      </c>
      <c r="D43" s="151">
        <v>585568</v>
      </c>
      <c r="E43" s="151">
        <v>467959</v>
      </c>
      <c r="F43" s="151">
        <v>470881</v>
      </c>
      <c r="G43" s="151">
        <v>147645</v>
      </c>
      <c r="H43" s="151">
        <v>147243</v>
      </c>
      <c r="I43" s="151">
        <v>134398</v>
      </c>
      <c r="J43" s="151">
        <v>59165</v>
      </c>
      <c r="K43" s="151">
        <v>103220</v>
      </c>
      <c r="L43" s="151">
        <v>97454</v>
      </c>
      <c r="M43" s="151">
        <v>133401</v>
      </c>
      <c r="N43" s="131"/>
      <c r="O43" s="131"/>
      <c r="P43" s="150" t="s">
        <v>173</v>
      </c>
      <c r="Q43" s="151">
        <v>3296995</v>
      </c>
      <c r="R43" s="151">
        <v>3092033</v>
      </c>
      <c r="S43" s="151">
        <v>2534232</v>
      </c>
      <c r="T43" s="151">
        <v>2475327</v>
      </c>
      <c r="U43" s="151">
        <v>700088</v>
      </c>
      <c r="V43" s="151">
        <v>820998</v>
      </c>
      <c r="W43" s="151">
        <v>731515</v>
      </c>
      <c r="X43" s="151">
        <v>294026</v>
      </c>
      <c r="Y43" s="151">
        <v>581511</v>
      </c>
      <c r="Z43" s="151">
        <v>506615</v>
      </c>
      <c r="AA43" s="151">
        <v>537659</v>
      </c>
      <c r="AB43" s="97"/>
      <c r="AC43" s="97"/>
      <c r="AD43" s="97"/>
      <c r="AE43" s="126"/>
      <c r="AF43" s="126"/>
      <c r="AG43" s="97"/>
      <c r="AH43" s="97"/>
      <c r="AI43" s="97"/>
      <c r="AJ43" s="97"/>
      <c r="AK43" s="97"/>
    </row>
    <row r="44" spans="1:37" ht="15.75" customHeight="1" x14ac:dyDescent="0.15">
      <c r="A44" s="129"/>
      <c r="B44" s="152" t="s">
        <v>174</v>
      </c>
      <c r="C44" s="153" t="s">
        <v>64</v>
      </c>
      <c r="D44" s="153" t="s">
        <v>64</v>
      </c>
      <c r="E44" s="153" t="s">
        <v>64</v>
      </c>
      <c r="F44" s="153">
        <v>0</v>
      </c>
      <c r="G44" s="153">
        <v>0</v>
      </c>
      <c r="H44" s="153">
        <v>10011</v>
      </c>
      <c r="I44" s="153">
        <v>26759</v>
      </c>
      <c r="J44" s="153">
        <v>47355</v>
      </c>
      <c r="K44" s="153">
        <v>57681</v>
      </c>
      <c r="L44" s="153">
        <v>79742</v>
      </c>
      <c r="M44" s="153">
        <v>169925</v>
      </c>
      <c r="N44" s="131"/>
      <c r="O44" s="131"/>
      <c r="P44" s="152" t="s">
        <v>175</v>
      </c>
      <c r="Q44" s="153" t="s">
        <v>64</v>
      </c>
      <c r="R44" s="153" t="s">
        <v>64</v>
      </c>
      <c r="S44" s="153" t="s">
        <v>64</v>
      </c>
      <c r="T44" s="153">
        <v>0</v>
      </c>
      <c r="U44" s="153">
        <v>0</v>
      </c>
      <c r="V44" s="153">
        <v>55819</v>
      </c>
      <c r="W44" s="153">
        <v>145647</v>
      </c>
      <c r="X44" s="153">
        <v>235335</v>
      </c>
      <c r="Y44" s="153">
        <v>324957</v>
      </c>
      <c r="Z44" s="153">
        <v>414539</v>
      </c>
      <c r="AA44" s="153">
        <v>684866</v>
      </c>
      <c r="AB44" s="97"/>
      <c r="AC44" s="97"/>
      <c r="AD44" s="97"/>
      <c r="AE44" s="126"/>
      <c r="AF44" s="126"/>
      <c r="AG44" s="97"/>
      <c r="AH44" s="97"/>
      <c r="AI44" s="97"/>
      <c r="AJ44" s="97"/>
      <c r="AK44" s="97"/>
    </row>
    <row r="45" spans="1:37" ht="15.75" customHeight="1" x14ac:dyDescent="0.15">
      <c r="A45" s="129"/>
      <c r="B45" s="150" t="s">
        <v>176</v>
      </c>
      <c r="C45" s="151" t="s">
        <v>64</v>
      </c>
      <c r="D45" s="151">
        <v>0</v>
      </c>
      <c r="E45" s="151">
        <v>0</v>
      </c>
      <c r="F45" s="151" t="s">
        <v>64</v>
      </c>
      <c r="G45" s="151" t="s">
        <v>64</v>
      </c>
      <c r="H45" s="151" t="s">
        <v>64</v>
      </c>
      <c r="I45" s="151" t="s">
        <v>64</v>
      </c>
      <c r="J45" s="151" t="s">
        <v>64</v>
      </c>
      <c r="K45" s="151">
        <v>342450</v>
      </c>
      <c r="L45" s="151">
        <v>328394</v>
      </c>
      <c r="M45" s="151">
        <v>0</v>
      </c>
      <c r="N45" s="131"/>
      <c r="O45" s="131"/>
      <c r="P45" s="150" t="s">
        <v>177</v>
      </c>
      <c r="Q45" s="151" t="s">
        <v>64</v>
      </c>
      <c r="R45" s="151">
        <v>0</v>
      </c>
      <c r="S45" s="151">
        <v>0</v>
      </c>
      <c r="T45" s="151">
        <v>0</v>
      </c>
      <c r="U45" s="151">
        <v>0</v>
      </c>
      <c r="V45" s="151" t="s">
        <v>64</v>
      </c>
      <c r="W45" s="151" t="s">
        <v>64</v>
      </c>
      <c r="X45" s="151" t="s">
        <v>64</v>
      </c>
      <c r="Y45" s="151">
        <v>1929261</v>
      </c>
      <c r="Z45" s="151">
        <v>1707156</v>
      </c>
      <c r="AA45" s="151" t="s">
        <v>64</v>
      </c>
      <c r="AB45" s="97"/>
      <c r="AC45" s="97"/>
      <c r="AD45" s="97"/>
      <c r="AE45" s="126"/>
      <c r="AF45" s="126"/>
      <c r="AG45" s="97"/>
      <c r="AH45" s="97"/>
      <c r="AI45" s="97"/>
      <c r="AJ45" s="97"/>
      <c r="AK45" s="97"/>
    </row>
    <row r="46" spans="1:37" ht="15.75" customHeight="1" x14ac:dyDescent="0.15">
      <c r="A46" s="122"/>
      <c r="B46" s="138" t="s">
        <v>178</v>
      </c>
      <c r="C46" s="139">
        <v>101288</v>
      </c>
      <c r="D46" s="139">
        <v>90587</v>
      </c>
      <c r="E46" s="139">
        <v>107547</v>
      </c>
      <c r="F46" s="139">
        <v>88070</v>
      </c>
      <c r="G46" s="139">
        <v>115599</v>
      </c>
      <c r="H46" s="139">
        <v>97909</v>
      </c>
      <c r="I46" s="139">
        <v>68506</v>
      </c>
      <c r="J46" s="139">
        <v>53995</v>
      </c>
      <c r="K46" s="139">
        <v>35740</v>
      </c>
      <c r="L46" s="139">
        <v>25848</v>
      </c>
      <c r="M46" s="139">
        <v>11238</v>
      </c>
      <c r="N46" s="125"/>
      <c r="O46" s="125"/>
      <c r="P46" s="138" t="s">
        <v>179</v>
      </c>
      <c r="Q46" s="139">
        <v>512831</v>
      </c>
      <c r="R46" s="139">
        <v>478336</v>
      </c>
      <c r="S46" s="139">
        <v>582421</v>
      </c>
      <c r="T46" s="139">
        <v>462966</v>
      </c>
      <c r="U46" s="139">
        <v>548136</v>
      </c>
      <c r="V46" s="139">
        <v>545921</v>
      </c>
      <c r="W46" s="139">
        <v>372871</v>
      </c>
      <c r="X46" s="139">
        <v>268334</v>
      </c>
      <c r="Y46" s="139">
        <v>201348</v>
      </c>
      <c r="Z46" s="139">
        <v>134371</v>
      </c>
      <c r="AA46" s="139">
        <v>45294</v>
      </c>
      <c r="AB46" s="97"/>
      <c r="AC46" s="97"/>
      <c r="AD46" s="97"/>
      <c r="AE46" s="126"/>
      <c r="AF46" s="126"/>
      <c r="AG46" s="97"/>
      <c r="AH46" s="97"/>
      <c r="AI46" s="97"/>
      <c r="AJ46" s="97"/>
      <c r="AK46" s="97"/>
    </row>
    <row r="47" spans="1:37" ht="15.75" customHeight="1" x14ac:dyDescent="0.15">
      <c r="A47" s="122"/>
      <c r="B47" s="154" t="s">
        <v>180</v>
      </c>
      <c r="C47" s="155">
        <v>259223</v>
      </c>
      <c r="D47" s="155">
        <v>511017</v>
      </c>
      <c r="E47" s="155">
        <v>323375</v>
      </c>
      <c r="F47" s="155">
        <v>219905</v>
      </c>
      <c r="G47" s="155">
        <v>140797</v>
      </c>
      <c r="H47" s="155">
        <v>241197</v>
      </c>
      <c r="I47" s="155">
        <v>166326</v>
      </c>
      <c r="J47" s="155">
        <v>106794</v>
      </c>
      <c r="K47" s="155">
        <v>40162</v>
      </c>
      <c r="L47" s="155">
        <v>30782</v>
      </c>
      <c r="M47" s="155">
        <v>12430</v>
      </c>
      <c r="N47" s="125"/>
      <c r="O47" s="125"/>
      <c r="P47" s="154" t="s">
        <v>181</v>
      </c>
      <c r="Q47" s="155">
        <v>1312472</v>
      </c>
      <c r="R47" s="155">
        <v>2698374</v>
      </c>
      <c r="S47" s="155">
        <v>1751237</v>
      </c>
      <c r="T47" s="155">
        <v>1155997</v>
      </c>
      <c r="U47" s="155">
        <v>667617</v>
      </c>
      <c r="V47" s="155">
        <v>1344866</v>
      </c>
      <c r="W47" s="155">
        <v>905296</v>
      </c>
      <c r="X47" s="155">
        <v>530723</v>
      </c>
      <c r="Y47" s="155">
        <v>226258</v>
      </c>
      <c r="Z47" s="155">
        <v>160020</v>
      </c>
      <c r="AA47" s="155">
        <v>50098</v>
      </c>
      <c r="AB47" s="97"/>
      <c r="AC47" s="97"/>
      <c r="AD47" s="97"/>
      <c r="AE47" s="126"/>
      <c r="AF47" s="126"/>
      <c r="AG47" s="97"/>
      <c r="AH47" s="97"/>
      <c r="AI47" s="97"/>
      <c r="AJ47" s="97"/>
      <c r="AK47" s="97"/>
    </row>
    <row r="48" spans="1:37" ht="15.75" customHeight="1" x14ac:dyDescent="0.15">
      <c r="A48" s="122"/>
      <c r="B48" s="138" t="s">
        <v>182</v>
      </c>
      <c r="C48" s="139">
        <v>19299</v>
      </c>
      <c r="D48" s="139">
        <v>20353</v>
      </c>
      <c r="E48" s="139">
        <v>18861</v>
      </c>
      <c r="F48" s="139">
        <v>25021</v>
      </c>
      <c r="G48" s="139">
        <v>20319</v>
      </c>
      <c r="H48" s="139">
        <v>7621</v>
      </c>
      <c r="I48" s="139">
        <v>8748</v>
      </c>
      <c r="J48" s="139">
        <v>10578</v>
      </c>
      <c r="K48" s="139">
        <v>10244</v>
      </c>
      <c r="L48" s="139">
        <v>12014</v>
      </c>
      <c r="M48" s="139">
        <v>18701</v>
      </c>
      <c r="N48" s="125"/>
      <c r="O48" s="125"/>
      <c r="P48" s="138" t="s">
        <v>183</v>
      </c>
      <c r="Q48" s="139">
        <v>97713</v>
      </c>
      <c r="R48" s="139">
        <v>107472</v>
      </c>
      <c r="S48" s="139">
        <v>102142</v>
      </c>
      <c r="T48" s="139">
        <v>131530</v>
      </c>
      <c r="U48" s="139">
        <v>96347</v>
      </c>
      <c r="V48" s="139">
        <v>42493</v>
      </c>
      <c r="W48" s="139">
        <v>47614</v>
      </c>
      <c r="X48" s="139">
        <v>52568</v>
      </c>
      <c r="Y48" s="139">
        <v>57712</v>
      </c>
      <c r="Z48" s="139">
        <v>62455</v>
      </c>
      <c r="AA48" s="139">
        <v>75373</v>
      </c>
      <c r="AB48" s="97"/>
      <c r="AC48" s="97"/>
      <c r="AD48" s="97"/>
      <c r="AE48" s="126"/>
      <c r="AF48" s="126"/>
      <c r="AG48" s="97"/>
      <c r="AH48" s="97"/>
      <c r="AI48" s="97"/>
      <c r="AJ48" s="97"/>
      <c r="AK48" s="97"/>
    </row>
    <row r="49" spans="1:37" ht="15.75" customHeight="1" x14ac:dyDescent="0.15">
      <c r="A49" s="122"/>
      <c r="B49" s="154" t="s">
        <v>184</v>
      </c>
      <c r="C49" s="155">
        <v>19988</v>
      </c>
      <c r="D49" s="155">
        <v>17947</v>
      </c>
      <c r="E49" s="155">
        <v>17307</v>
      </c>
      <c r="F49" s="155">
        <v>17288</v>
      </c>
      <c r="G49" s="155">
        <v>18899</v>
      </c>
      <c r="H49" s="155">
        <v>18082</v>
      </c>
      <c r="I49" s="155">
        <v>16223</v>
      </c>
      <c r="J49" s="155">
        <v>17569</v>
      </c>
      <c r="K49" s="155">
        <v>15537</v>
      </c>
      <c r="L49" s="155">
        <v>16469</v>
      </c>
      <c r="M49" s="155">
        <v>20952</v>
      </c>
      <c r="N49" s="125"/>
      <c r="O49" s="125"/>
      <c r="P49" s="154" t="s">
        <v>185</v>
      </c>
      <c r="Q49" s="155">
        <v>101201</v>
      </c>
      <c r="R49" s="155">
        <v>94767</v>
      </c>
      <c r="S49" s="155">
        <v>93726</v>
      </c>
      <c r="T49" s="155">
        <v>90880</v>
      </c>
      <c r="U49" s="155">
        <v>89613</v>
      </c>
      <c r="V49" s="155">
        <v>100822</v>
      </c>
      <c r="W49" s="155">
        <v>88300</v>
      </c>
      <c r="X49" s="155">
        <v>87311</v>
      </c>
      <c r="Y49" s="155">
        <v>87531</v>
      </c>
      <c r="Z49" s="155">
        <v>85614</v>
      </c>
      <c r="AA49" s="155">
        <v>84445</v>
      </c>
      <c r="AB49" s="97"/>
      <c r="AC49" s="97"/>
      <c r="AD49" s="97"/>
      <c r="AE49" s="126"/>
      <c r="AF49" s="126"/>
      <c r="AG49" s="97"/>
      <c r="AH49" s="97"/>
      <c r="AI49" s="97"/>
      <c r="AJ49" s="97"/>
      <c r="AK49" s="97"/>
    </row>
    <row r="50" spans="1:37" ht="15.75" customHeight="1" x14ac:dyDescent="0.15">
      <c r="A50" s="122"/>
      <c r="B50" s="138" t="s">
        <v>186</v>
      </c>
      <c r="C50" s="139">
        <v>47122</v>
      </c>
      <c r="D50" s="139">
        <v>41688</v>
      </c>
      <c r="E50" s="139">
        <v>36450</v>
      </c>
      <c r="F50" s="139">
        <v>36595</v>
      </c>
      <c r="G50" s="139">
        <v>37141</v>
      </c>
      <c r="H50" s="139">
        <v>30657</v>
      </c>
      <c r="I50" s="139">
        <v>29419</v>
      </c>
      <c r="J50" s="139">
        <v>31619</v>
      </c>
      <c r="K50" s="139">
        <v>26274</v>
      </c>
      <c r="L50" s="139">
        <v>25965</v>
      </c>
      <c r="M50" s="139">
        <v>21154</v>
      </c>
      <c r="N50" s="125"/>
      <c r="O50" s="125"/>
      <c r="P50" s="138" t="s">
        <v>187</v>
      </c>
      <c r="Q50" s="139">
        <v>238583</v>
      </c>
      <c r="R50" s="139">
        <v>220129</v>
      </c>
      <c r="S50" s="139">
        <v>197395</v>
      </c>
      <c r="T50" s="139">
        <v>192373</v>
      </c>
      <c r="U50" s="139">
        <v>176111</v>
      </c>
      <c r="V50" s="139">
        <v>170937</v>
      </c>
      <c r="W50" s="139">
        <v>160125</v>
      </c>
      <c r="X50" s="139">
        <v>157134</v>
      </c>
      <c r="Y50" s="139">
        <v>148020</v>
      </c>
      <c r="Z50" s="139">
        <v>134979</v>
      </c>
      <c r="AA50" s="139">
        <v>85259</v>
      </c>
      <c r="AB50" s="97"/>
      <c r="AC50" s="97"/>
      <c r="AD50" s="97"/>
      <c r="AE50" s="126"/>
      <c r="AF50" s="126"/>
      <c r="AG50" s="97"/>
      <c r="AH50" s="97"/>
      <c r="AI50" s="97"/>
      <c r="AJ50" s="97"/>
      <c r="AK50" s="97"/>
    </row>
    <row r="51" spans="1:37" ht="15.75" customHeight="1" x14ac:dyDescent="0.15">
      <c r="A51" s="122"/>
      <c r="B51" s="154" t="s">
        <v>188</v>
      </c>
      <c r="C51" s="155">
        <v>47961</v>
      </c>
      <c r="D51" s="155">
        <v>41118</v>
      </c>
      <c r="E51" s="155">
        <v>42342</v>
      </c>
      <c r="F51" s="155">
        <v>43283</v>
      </c>
      <c r="G51" s="155">
        <v>45659</v>
      </c>
      <c r="H51" s="155">
        <v>29334</v>
      </c>
      <c r="I51" s="155">
        <v>81440</v>
      </c>
      <c r="J51" s="155">
        <v>52279</v>
      </c>
      <c r="K51" s="155">
        <v>38135</v>
      </c>
      <c r="L51" s="155">
        <v>8741</v>
      </c>
      <c r="M51" s="155">
        <v>698</v>
      </c>
      <c r="N51" s="125"/>
      <c r="O51" s="125"/>
      <c r="P51" s="154" t="s">
        <v>189</v>
      </c>
      <c r="Q51" s="155">
        <v>242831</v>
      </c>
      <c r="R51" s="155">
        <v>217119</v>
      </c>
      <c r="S51" s="155">
        <v>229303</v>
      </c>
      <c r="T51" s="155">
        <v>227530</v>
      </c>
      <c r="U51" s="155">
        <v>216501</v>
      </c>
      <c r="V51" s="155">
        <v>163561</v>
      </c>
      <c r="W51" s="155">
        <v>443270</v>
      </c>
      <c r="X51" s="155">
        <v>259806</v>
      </c>
      <c r="Y51" s="155">
        <v>214841</v>
      </c>
      <c r="Z51" s="155">
        <v>45440</v>
      </c>
      <c r="AA51" s="155">
        <v>2813</v>
      </c>
      <c r="AB51" s="97"/>
      <c r="AC51" s="97"/>
      <c r="AD51" s="97"/>
      <c r="AE51" s="126"/>
      <c r="AF51" s="126"/>
      <c r="AG51" s="97"/>
      <c r="AH51" s="97"/>
      <c r="AI51" s="97"/>
      <c r="AJ51" s="97"/>
      <c r="AK51" s="97"/>
    </row>
    <row r="52" spans="1:37" ht="15.75" customHeight="1" x14ac:dyDescent="0.15">
      <c r="A52" s="122"/>
      <c r="B52" s="138" t="s">
        <v>190</v>
      </c>
      <c r="C52" s="149">
        <v>347884</v>
      </c>
      <c r="D52" s="149">
        <v>636000</v>
      </c>
      <c r="E52" s="149">
        <v>236661</v>
      </c>
      <c r="F52" s="149">
        <v>203300</v>
      </c>
      <c r="G52" s="149">
        <v>223135</v>
      </c>
      <c r="H52" s="149">
        <v>182247</v>
      </c>
      <c r="I52" s="149">
        <v>172181</v>
      </c>
      <c r="J52" s="149">
        <v>124086</v>
      </c>
      <c r="K52" s="149">
        <v>92811</v>
      </c>
      <c r="L52" s="149">
        <v>83814</v>
      </c>
      <c r="M52" s="149">
        <v>65496</v>
      </c>
      <c r="N52" s="125"/>
      <c r="O52" s="125"/>
      <c r="P52" s="138" t="s">
        <v>191</v>
      </c>
      <c r="Q52" s="149">
        <v>1761371</v>
      </c>
      <c r="R52" s="149">
        <v>3358334</v>
      </c>
      <c r="S52" s="149">
        <v>1281638</v>
      </c>
      <c r="T52" s="149">
        <v>1068707</v>
      </c>
      <c r="U52" s="149">
        <v>1058039</v>
      </c>
      <c r="V52" s="149">
        <v>1016173</v>
      </c>
      <c r="W52" s="149">
        <v>937159</v>
      </c>
      <c r="X52" s="149">
        <v>616658</v>
      </c>
      <c r="Y52" s="149">
        <v>522864</v>
      </c>
      <c r="Z52" s="149">
        <v>435707</v>
      </c>
      <c r="AA52" s="149">
        <v>263977</v>
      </c>
      <c r="AB52" s="97"/>
      <c r="AC52" s="97"/>
      <c r="AD52" s="97"/>
      <c r="AE52" s="126"/>
      <c r="AF52" s="126"/>
      <c r="AG52" s="97"/>
      <c r="AH52" s="97"/>
      <c r="AI52" s="97"/>
      <c r="AJ52" s="97"/>
      <c r="AK52" s="97"/>
    </row>
    <row r="53" spans="1:37" ht="15.75" customHeight="1" x14ac:dyDescent="0.15">
      <c r="A53" s="117"/>
      <c r="B53" s="147" t="s">
        <v>192</v>
      </c>
      <c r="C53" s="156">
        <v>24280870</v>
      </c>
      <c r="D53" s="156">
        <v>25025776</v>
      </c>
      <c r="E53" s="156">
        <v>21254306</v>
      </c>
      <c r="F53" s="156">
        <v>20450522</v>
      </c>
      <c r="G53" s="156">
        <v>19467421</v>
      </c>
      <c r="H53" s="156">
        <v>15416140</v>
      </c>
      <c r="I53" s="156">
        <v>13020695</v>
      </c>
      <c r="J53" s="156">
        <v>12014419</v>
      </c>
      <c r="K53" s="156">
        <v>9317240</v>
      </c>
      <c r="L53" s="157">
        <v>9716139</v>
      </c>
      <c r="M53" s="156">
        <v>6147783</v>
      </c>
      <c r="N53" s="121"/>
      <c r="O53" s="121"/>
      <c r="P53" s="147" t="s">
        <v>193</v>
      </c>
      <c r="Q53" s="156">
        <v>122936472</v>
      </c>
      <c r="R53" s="156">
        <v>132146107</v>
      </c>
      <c r="S53" s="156">
        <v>115102695</v>
      </c>
      <c r="T53" s="156">
        <v>107504304</v>
      </c>
      <c r="U53" s="156">
        <v>92308669</v>
      </c>
      <c r="V53" s="156">
        <v>85957314</v>
      </c>
      <c r="W53" s="156">
        <v>70870336</v>
      </c>
      <c r="X53" s="156">
        <v>59706856</v>
      </c>
      <c r="Y53" s="156">
        <v>52490527</v>
      </c>
      <c r="Z53" s="157">
        <v>50509349</v>
      </c>
      <c r="AA53" s="156">
        <v>24778027</v>
      </c>
      <c r="AB53" s="97"/>
      <c r="AC53" s="97"/>
      <c r="AD53" s="97"/>
      <c r="AE53" s="126"/>
      <c r="AF53" s="126"/>
      <c r="AG53" s="97"/>
      <c r="AH53" s="97"/>
      <c r="AI53" s="97"/>
      <c r="AJ53" s="97"/>
      <c r="AK53" s="97"/>
    </row>
    <row r="54" spans="1:37" ht="6.75" customHeight="1" x14ac:dyDescent="0.15">
      <c r="A54" s="122"/>
      <c r="B54" s="154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25"/>
      <c r="O54" s="125"/>
      <c r="P54" s="154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97"/>
      <c r="AC54" s="97"/>
      <c r="AD54" s="97"/>
      <c r="AE54" s="97"/>
      <c r="AF54" s="97"/>
      <c r="AG54" s="97"/>
      <c r="AH54" s="97"/>
      <c r="AI54" s="97"/>
      <c r="AJ54" s="97"/>
      <c r="AK54" s="97"/>
    </row>
    <row r="55" spans="1:37" ht="15.75" customHeight="1" x14ac:dyDescent="0.15">
      <c r="A55" s="117"/>
      <c r="B55" s="147" t="s">
        <v>194</v>
      </c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21"/>
      <c r="O55" s="121"/>
      <c r="P55" s="147" t="s">
        <v>195</v>
      </c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97"/>
      <c r="AC55" s="97"/>
      <c r="AD55" s="97"/>
      <c r="AE55" s="97"/>
      <c r="AF55" s="97"/>
      <c r="AG55" s="97"/>
      <c r="AH55" s="97"/>
      <c r="AI55" s="97"/>
      <c r="AJ55" s="97"/>
      <c r="AK55" s="97"/>
    </row>
    <row r="56" spans="1:37" ht="15.75" customHeight="1" x14ac:dyDescent="0.15">
      <c r="A56" s="122"/>
      <c r="B56" s="138" t="s">
        <v>196</v>
      </c>
      <c r="C56" s="139">
        <v>83</v>
      </c>
      <c r="D56" s="139">
        <v>83</v>
      </c>
      <c r="E56" s="139">
        <v>83</v>
      </c>
      <c r="F56" s="139">
        <v>83</v>
      </c>
      <c r="G56" s="139">
        <v>83</v>
      </c>
      <c r="H56" s="139">
        <v>83</v>
      </c>
      <c r="I56" s="139">
        <v>81</v>
      </c>
      <c r="J56" s="139">
        <v>81</v>
      </c>
      <c r="K56" s="139">
        <v>48</v>
      </c>
      <c r="L56" s="139">
        <v>45</v>
      </c>
      <c r="M56" s="139">
        <v>45</v>
      </c>
      <c r="N56" s="125"/>
      <c r="O56" s="125"/>
      <c r="P56" s="138" t="s">
        <v>197</v>
      </c>
      <c r="Q56" s="139">
        <v>350</v>
      </c>
      <c r="R56" s="139">
        <v>350</v>
      </c>
      <c r="S56" s="139">
        <v>350</v>
      </c>
      <c r="T56" s="139">
        <v>350</v>
      </c>
      <c r="U56" s="139">
        <v>350</v>
      </c>
      <c r="V56" s="139">
        <v>350</v>
      </c>
      <c r="W56" s="139">
        <v>339</v>
      </c>
      <c r="X56" s="139">
        <v>339</v>
      </c>
      <c r="Y56" s="139">
        <v>166</v>
      </c>
      <c r="Z56" s="139">
        <v>150</v>
      </c>
      <c r="AA56" s="139">
        <v>150</v>
      </c>
      <c r="AB56" s="97"/>
      <c r="AC56" s="97"/>
      <c r="AD56" s="97"/>
      <c r="AE56" s="97"/>
      <c r="AF56" s="97"/>
      <c r="AG56" s="97"/>
      <c r="AH56" s="97"/>
      <c r="AI56" s="97"/>
      <c r="AJ56" s="97"/>
      <c r="AK56" s="97"/>
    </row>
    <row r="57" spans="1:37" ht="15.75" customHeight="1" x14ac:dyDescent="0.15">
      <c r="A57" s="122"/>
      <c r="B57" s="154" t="s">
        <v>198</v>
      </c>
      <c r="C57" s="155">
        <v>4965793</v>
      </c>
      <c r="D57" s="155">
        <v>4963774</v>
      </c>
      <c r="E57" s="155">
        <v>4963187</v>
      </c>
      <c r="F57" s="155">
        <v>4962573</v>
      </c>
      <c r="G57" s="155">
        <v>4960557</v>
      </c>
      <c r="H57" s="155">
        <v>4678585</v>
      </c>
      <c r="I57" s="155">
        <v>2113501</v>
      </c>
      <c r="J57" s="155">
        <v>2112245</v>
      </c>
      <c r="K57" s="155">
        <v>1038361</v>
      </c>
      <c r="L57" s="155">
        <v>638007</v>
      </c>
      <c r="M57" s="155">
        <v>631246</v>
      </c>
      <c r="N57" s="125"/>
      <c r="O57" s="125"/>
      <c r="P57" s="154" t="s">
        <v>199</v>
      </c>
      <c r="Q57" s="155">
        <v>26198856</v>
      </c>
      <c r="R57" s="155">
        <v>26188373</v>
      </c>
      <c r="S57" s="155">
        <v>26185221</v>
      </c>
      <c r="T57" s="155">
        <v>26181874</v>
      </c>
      <c r="U57" s="155">
        <v>26171833</v>
      </c>
      <c r="V57" s="155">
        <v>24569729</v>
      </c>
      <c r="W57" s="155">
        <v>10244829</v>
      </c>
      <c r="X57" s="155">
        <v>10238243</v>
      </c>
      <c r="Y57" s="155">
        <v>4543415</v>
      </c>
      <c r="Z57" s="155">
        <v>2352793</v>
      </c>
      <c r="AA57" s="155">
        <v>2317886</v>
      </c>
      <c r="AB57" s="97"/>
      <c r="AC57" s="97"/>
      <c r="AD57" s="97"/>
      <c r="AE57" s="126"/>
      <c r="AF57" s="126"/>
      <c r="AG57" s="97"/>
      <c r="AH57" s="97"/>
      <c r="AI57" s="97"/>
      <c r="AJ57" s="97"/>
      <c r="AK57" s="97"/>
    </row>
    <row r="58" spans="1:37" ht="15.75" customHeight="1" x14ac:dyDescent="0.15">
      <c r="A58" s="122"/>
      <c r="B58" s="138" t="s">
        <v>200</v>
      </c>
      <c r="C58" s="139">
        <v>257090</v>
      </c>
      <c r="D58" s="139">
        <v>64577</v>
      </c>
      <c r="E58" s="139">
        <v>-45876</v>
      </c>
      <c r="F58" s="139">
        <v>-95911</v>
      </c>
      <c r="G58" s="139">
        <v>-116805</v>
      </c>
      <c r="H58" s="139">
        <v>-128409</v>
      </c>
      <c r="I58" s="139">
        <v>-108893</v>
      </c>
      <c r="J58" s="139">
        <v>-104818</v>
      </c>
      <c r="K58" s="139">
        <v>-117288</v>
      </c>
      <c r="L58" s="139">
        <v>-102441</v>
      </c>
      <c r="M58" s="139">
        <v>28189</v>
      </c>
      <c r="N58" s="125"/>
      <c r="O58" s="125"/>
      <c r="P58" s="138" t="s">
        <v>201</v>
      </c>
      <c r="Q58" s="139">
        <v>1254582</v>
      </c>
      <c r="R58" s="139">
        <v>254978</v>
      </c>
      <c r="S58" s="139">
        <v>-318069</v>
      </c>
      <c r="T58" s="139">
        <v>-576599</v>
      </c>
      <c r="U58" s="139">
        <v>-680932</v>
      </c>
      <c r="V58" s="139">
        <v>-741563</v>
      </c>
      <c r="W58" s="139">
        <v>-635835</v>
      </c>
      <c r="X58" s="139">
        <v>-614236</v>
      </c>
      <c r="Y58" s="139">
        <v>-682871</v>
      </c>
      <c r="Z58" s="139">
        <v>-601432</v>
      </c>
      <c r="AA58" s="139">
        <v>73011</v>
      </c>
      <c r="AB58" s="97"/>
      <c r="AC58" s="97"/>
      <c r="AD58" s="97"/>
      <c r="AE58" s="126"/>
      <c r="AF58" s="126"/>
      <c r="AG58" s="97"/>
      <c r="AH58" s="97"/>
      <c r="AI58" s="97"/>
      <c r="AJ58" s="97"/>
      <c r="AK58" s="97"/>
    </row>
    <row r="59" spans="1:37" ht="15.75" customHeight="1" x14ac:dyDescent="0.15">
      <c r="A59" s="122"/>
      <c r="B59" s="154" t="s">
        <v>202</v>
      </c>
      <c r="C59" s="155">
        <v>-14445</v>
      </c>
      <c r="D59" s="155">
        <v>-137651</v>
      </c>
      <c r="E59" s="155">
        <v>-164712</v>
      </c>
      <c r="F59" s="155">
        <v>-128586</v>
      </c>
      <c r="G59" s="155">
        <v>-54790</v>
      </c>
      <c r="H59" s="155">
        <v>-109227</v>
      </c>
      <c r="I59" s="155">
        <v>-101016</v>
      </c>
      <c r="J59" s="155">
        <v>-70413</v>
      </c>
      <c r="K59" s="155">
        <v>-117274</v>
      </c>
      <c r="L59" s="155">
        <v>-97500</v>
      </c>
      <c r="M59" s="155">
        <v>-47229</v>
      </c>
      <c r="N59" s="125"/>
      <c r="O59" s="125"/>
      <c r="P59" s="154" t="s">
        <v>203</v>
      </c>
      <c r="Q59" s="155">
        <v>-1011701</v>
      </c>
      <c r="R59" s="155">
        <v>-633180</v>
      </c>
      <c r="S59" s="155">
        <v>-197802</v>
      </c>
      <c r="T59" s="155">
        <v>-703817</v>
      </c>
      <c r="U59" s="155">
        <v>-2578730</v>
      </c>
      <c r="V59" s="155">
        <v>796039</v>
      </c>
      <c r="W59" s="155">
        <v>667674</v>
      </c>
      <c r="X59" s="155">
        <v>115041</v>
      </c>
      <c r="Y59" s="155">
        <v>667929</v>
      </c>
      <c r="Z59" s="155">
        <v>526009</v>
      </c>
      <c r="AA59" s="155">
        <v>76569</v>
      </c>
      <c r="AB59" s="97"/>
      <c r="AC59" s="97"/>
      <c r="AD59" s="97"/>
      <c r="AE59" s="126"/>
      <c r="AF59" s="126"/>
      <c r="AG59" s="97"/>
      <c r="AH59" s="97"/>
      <c r="AI59" s="97"/>
      <c r="AJ59" s="97"/>
      <c r="AK59" s="97"/>
    </row>
    <row r="60" spans="1:37" ht="15.75" customHeight="1" x14ac:dyDescent="0.15">
      <c r="A60" s="117"/>
      <c r="B60" s="141" t="s">
        <v>204</v>
      </c>
      <c r="C60" s="159">
        <v>5208521</v>
      </c>
      <c r="D60" s="159">
        <v>4890783</v>
      </c>
      <c r="E60" s="159">
        <v>4752682</v>
      </c>
      <c r="F60" s="159">
        <v>4738159</v>
      </c>
      <c r="G60" s="159">
        <v>4789045</v>
      </c>
      <c r="H60" s="159">
        <v>4441032</v>
      </c>
      <c r="I60" s="159">
        <v>1903673</v>
      </c>
      <c r="J60" s="159">
        <v>1937095</v>
      </c>
      <c r="K60" s="159">
        <v>803847</v>
      </c>
      <c r="L60" s="159">
        <v>438111</v>
      </c>
      <c r="M60" s="159">
        <v>612251</v>
      </c>
      <c r="N60" s="121"/>
      <c r="O60" s="121"/>
      <c r="P60" s="141" t="s">
        <v>205</v>
      </c>
      <c r="Q60" s="159">
        <v>26442087</v>
      </c>
      <c r="R60" s="159">
        <f>SUM(R56:R59)</f>
        <v>25810521</v>
      </c>
      <c r="S60" s="159">
        <v>25669700</v>
      </c>
      <c r="T60" s="159">
        <v>24901808</v>
      </c>
      <c r="U60" s="159">
        <v>22912521</v>
      </c>
      <c r="V60" s="159">
        <v>24624555</v>
      </c>
      <c r="W60" s="159">
        <v>10277007</v>
      </c>
      <c r="X60" s="159">
        <v>9739387</v>
      </c>
      <c r="Y60" s="159">
        <v>4528639</v>
      </c>
      <c r="Z60" s="159">
        <v>2277520</v>
      </c>
      <c r="AA60" s="159">
        <v>2467616</v>
      </c>
      <c r="AB60" s="97"/>
      <c r="AC60" s="97"/>
      <c r="AD60" s="97"/>
      <c r="AE60" s="126"/>
      <c r="AF60" s="126"/>
      <c r="AG60" s="97"/>
      <c r="AH60" s="97"/>
      <c r="AI60" s="97"/>
      <c r="AJ60" s="97"/>
      <c r="AK60" s="97"/>
    </row>
    <row r="61" spans="1:37" ht="15.75" customHeight="1" x14ac:dyDescent="0.15">
      <c r="A61" s="122"/>
      <c r="B61" s="154" t="s">
        <v>206</v>
      </c>
      <c r="C61" s="155" t="s">
        <v>64</v>
      </c>
      <c r="D61" s="155" t="s">
        <v>64</v>
      </c>
      <c r="E61" s="155">
        <v>0</v>
      </c>
      <c r="F61" s="155">
        <v>0</v>
      </c>
      <c r="G61" s="155">
        <v>1537</v>
      </c>
      <c r="H61" s="155">
        <v>1509</v>
      </c>
      <c r="I61" s="155">
        <v>1730</v>
      </c>
      <c r="J61" s="155">
        <v>0</v>
      </c>
      <c r="K61" s="155">
        <v>0</v>
      </c>
      <c r="L61" s="155">
        <v>0</v>
      </c>
      <c r="M61" s="155">
        <v>0</v>
      </c>
      <c r="N61" s="125"/>
      <c r="O61" s="125"/>
      <c r="P61" s="154" t="s">
        <v>207</v>
      </c>
      <c r="Q61" s="155" t="s">
        <v>64</v>
      </c>
      <c r="R61" s="155" t="s">
        <v>64</v>
      </c>
      <c r="S61" s="155">
        <v>0</v>
      </c>
      <c r="T61" s="155">
        <v>0</v>
      </c>
      <c r="U61" s="155">
        <v>8289</v>
      </c>
      <c r="V61" s="155">
        <v>8143</v>
      </c>
      <c r="W61" s="155">
        <v>9228</v>
      </c>
      <c r="X61" s="155"/>
      <c r="Y61" s="155">
        <v>0</v>
      </c>
      <c r="Z61" s="155">
        <v>0</v>
      </c>
      <c r="AA61" s="155">
        <v>0</v>
      </c>
      <c r="AB61" s="97"/>
      <c r="AC61" s="97"/>
      <c r="AD61" s="97"/>
      <c r="AE61" s="97"/>
      <c r="AF61" s="97"/>
      <c r="AG61" s="97"/>
      <c r="AH61" s="97"/>
      <c r="AI61" s="97"/>
      <c r="AJ61" s="97"/>
      <c r="AK61" s="97"/>
    </row>
    <row r="62" spans="1:37" ht="15.75" customHeight="1" x14ac:dyDescent="0.15">
      <c r="A62" s="117"/>
      <c r="B62" s="141" t="s">
        <v>208</v>
      </c>
      <c r="C62" s="159">
        <v>5208521</v>
      </c>
      <c r="D62" s="159">
        <v>4890783</v>
      </c>
      <c r="E62" s="159">
        <v>4752682</v>
      </c>
      <c r="F62" s="159">
        <v>4738159</v>
      </c>
      <c r="G62" s="159">
        <v>4790582</v>
      </c>
      <c r="H62" s="159">
        <v>4442541</v>
      </c>
      <c r="I62" s="159">
        <v>1905403</v>
      </c>
      <c r="J62" s="159">
        <v>1937095</v>
      </c>
      <c r="K62" s="159">
        <v>803847</v>
      </c>
      <c r="L62" s="159">
        <v>438111</v>
      </c>
      <c r="M62" s="159">
        <v>612251</v>
      </c>
      <c r="N62" s="121"/>
      <c r="O62" s="121"/>
      <c r="P62" s="141" t="s">
        <v>209</v>
      </c>
      <c r="Q62" s="159">
        <v>26442087</v>
      </c>
      <c r="R62" s="159">
        <v>25810521</v>
      </c>
      <c r="S62" s="159">
        <v>25669700</v>
      </c>
      <c r="T62" s="159">
        <v>24901808</v>
      </c>
      <c r="U62" s="159">
        <v>22920810</v>
      </c>
      <c r="V62" s="159">
        <v>24632698</v>
      </c>
      <c r="W62" s="159">
        <v>10286235</v>
      </c>
      <c r="X62" s="159">
        <v>9739387</v>
      </c>
      <c r="Y62" s="159">
        <v>4528639</v>
      </c>
      <c r="Z62" s="159">
        <v>2277520</v>
      </c>
      <c r="AA62" s="159">
        <v>2467616</v>
      </c>
      <c r="AB62" s="97"/>
      <c r="AC62" s="97"/>
      <c r="AD62" s="97"/>
      <c r="AE62" s="97"/>
      <c r="AF62" s="97"/>
      <c r="AG62" s="97"/>
      <c r="AH62" s="97"/>
      <c r="AI62" s="97"/>
      <c r="AJ62" s="97"/>
      <c r="AK62" s="97"/>
    </row>
    <row r="63" spans="1:37" ht="15.75" customHeight="1" x14ac:dyDescent="0.15">
      <c r="A63" s="117"/>
      <c r="B63" s="147"/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21"/>
      <c r="O63" s="121"/>
      <c r="P63" s="147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97"/>
      <c r="AC63" s="97"/>
      <c r="AD63" s="97"/>
      <c r="AE63" s="97"/>
      <c r="AF63" s="97"/>
      <c r="AG63" s="97"/>
      <c r="AH63" s="97"/>
      <c r="AI63" s="97"/>
      <c r="AJ63" s="97"/>
      <c r="AK63" s="97"/>
    </row>
    <row r="64" spans="1:37" ht="15.75" customHeight="1" x14ac:dyDescent="0.15">
      <c r="A64" s="117"/>
      <c r="B64" s="141" t="s">
        <v>210</v>
      </c>
      <c r="C64" s="161">
        <v>29489391</v>
      </c>
      <c r="D64" s="161">
        <v>29916559</v>
      </c>
      <c r="E64" s="161">
        <v>26006988</v>
      </c>
      <c r="F64" s="161">
        <v>25188681</v>
      </c>
      <c r="G64" s="161">
        <v>24258003</v>
      </c>
      <c r="H64" s="161">
        <v>19858681</v>
      </c>
      <c r="I64" s="161">
        <v>14926098</v>
      </c>
      <c r="J64" s="161">
        <v>13951514</v>
      </c>
      <c r="K64" s="161">
        <v>10121087</v>
      </c>
      <c r="L64" s="161">
        <v>10154250</v>
      </c>
      <c r="M64" s="161">
        <v>6760034</v>
      </c>
      <c r="N64" s="121"/>
      <c r="O64" s="121"/>
      <c r="P64" s="141" t="s">
        <v>211</v>
      </c>
      <c r="Q64" s="161">
        <v>149378559</v>
      </c>
      <c r="R64" s="161">
        <v>157956628</v>
      </c>
      <c r="S64" s="161">
        <v>140772395</v>
      </c>
      <c r="T64" s="161">
        <v>132406112</v>
      </c>
      <c r="U64" s="161">
        <v>115229478</v>
      </c>
      <c r="V64" s="161">
        <v>110590012</v>
      </c>
      <c r="W64" s="161">
        <v>81156571</v>
      </c>
      <c r="X64" s="161">
        <v>69446243</v>
      </c>
      <c r="Y64" s="161">
        <v>57019166</v>
      </c>
      <c r="Z64" s="161">
        <v>52786869</v>
      </c>
      <c r="AA64" s="161">
        <v>27245643</v>
      </c>
      <c r="AB64" s="97"/>
      <c r="AC64" s="97"/>
      <c r="AD64" s="97"/>
      <c r="AE64" s="126"/>
      <c r="AF64" s="126"/>
      <c r="AG64" s="97"/>
      <c r="AH64" s="97"/>
      <c r="AI64" s="97"/>
      <c r="AJ64" s="97"/>
      <c r="AK64" s="97"/>
    </row>
    <row r="65" spans="1:37" ht="15.75" customHeight="1" x14ac:dyDescent="0.15">
      <c r="A65" s="97"/>
      <c r="B65" s="98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11"/>
      <c r="O65" s="111"/>
      <c r="P65" s="98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97"/>
      <c r="AC65" s="97"/>
      <c r="AD65" s="97"/>
      <c r="AE65" s="97"/>
      <c r="AF65" s="97"/>
      <c r="AG65" s="97"/>
      <c r="AH65" s="97"/>
      <c r="AI65" s="97"/>
      <c r="AJ65" s="97"/>
      <c r="AK65" s="97"/>
    </row>
    <row r="66" spans="1:37" ht="15.75" customHeight="1" x14ac:dyDescent="0.15">
      <c r="A66" s="97"/>
      <c r="B66" s="98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11"/>
      <c r="O66" s="111"/>
      <c r="P66" s="98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97"/>
      <c r="AC66" s="97"/>
      <c r="AD66" s="97"/>
      <c r="AE66" s="97"/>
      <c r="AF66" s="97"/>
      <c r="AG66" s="97"/>
      <c r="AH66" s="97"/>
      <c r="AI66" s="97"/>
      <c r="AJ66" s="97"/>
      <c r="AK66" s="97"/>
    </row>
    <row r="67" spans="1:37" ht="12.75" customHeight="1" x14ac:dyDescent="0.15">
      <c r="A67" s="97"/>
      <c r="B67" s="98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11"/>
      <c r="O67" s="111"/>
      <c r="P67" s="98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97"/>
      <c r="AC67" s="97"/>
      <c r="AD67" s="97"/>
      <c r="AE67" s="97"/>
      <c r="AF67" s="97"/>
      <c r="AG67" s="97"/>
      <c r="AH67" s="97"/>
      <c r="AI67" s="97"/>
      <c r="AJ67" s="97"/>
      <c r="AK67" s="97"/>
    </row>
    <row r="68" spans="1:37" ht="15.75" customHeight="1" x14ac:dyDescent="0.15">
      <c r="A68" s="97"/>
      <c r="B68" s="98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11"/>
      <c r="O68" s="111"/>
      <c r="P68" s="98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97"/>
      <c r="AC68" s="97"/>
      <c r="AD68" s="97"/>
      <c r="AE68" s="97"/>
      <c r="AF68" s="97"/>
      <c r="AG68" s="97"/>
      <c r="AH68" s="97"/>
      <c r="AI68" s="97"/>
      <c r="AJ68" s="97"/>
      <c r="AK68" s="97"/>
    </row>
    <row r="69" spans="1:37" ht="15.75" customHeight="1" x14ac:dyDescent="0.15">
      <c r="A69" s="97"/>
      <c r="B69" s="98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11"/>
      <c r="O69" s="111"/>
      <c r="P69" s="98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97"/>
      <c r="AC69" s="97"/>
      <c r="AD69" s="97"/>
      <c r="AE69" s="97"/>
      <c r="AF69" s="97"/>
      <c r="AG69" s="97"/>
      <c r="AH69" s="97"/>
      <c r="AI69" s="97"/>
      <c r="AJ69" s="97"/>
      <c r="AK69" s="97"/>
    </row>
    <row r="70" spans="1:37" ht="15.75" customHeight="1" x14ac:dyDescent="0.15">
      <c r="A70" s="97"/>
      <c r="B70" s="98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11"/>
      <c r="O70" s="111"/>
      <c r="P70" s="98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97"/>
      <c r="AC70" s="97"/>
      <c r="AD70" s="97"/>
      <c r="AE70" s="97"/>
      <c r="AF70" s="97"/>
      <c r="AG70" s="97"/>
      <c r="AH70" s="97"/>
      <c r="AI70" s="97"/>
      <c r="AJ70" s="97"/>
      <c r="AK70" s="97"/>
    </row>
    <row r="71" spans="1:37" ht="15.75" customHeight="1" x14ac:dyDescent="0.15">
      <c r="A71" s="97"/>
      <c r="B71" s="98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11"/>
      <c r="O71" s="111"/>
      <c r="P71" s="98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97"/>
      <c r="AC71" s="97"/>
      <c r="AD71" s="97"/>
      <c r="AE71" s="97"/>
      <c r="AF71" s="97"/>
      <c r="AG71" s="97"/>
      <c r="AH71" s="97"/>
      <c r="AI71" s="97"/>
      <c r="AJ71" s="97"/>
      <c r="AK71" s="97"/>
    </row>
    <row r="72" spans="1:37" ht="15.75" customHeight="1" x14ac:dyDescent="0.15">
      <c r="A72" s="97"/>
      <c r="B72" s="98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11"/>
      <c r="O72" s="111"/>
      <c r="P72" s="98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97"/>
      <c r="AC72" s="97"/>
      <c r="AD72" s="97"/>
      <c r="AE72" s="97"/>
      <c r="AF72" s="97"/>
      <c r="AG72" s="97"/>
      <c r="AH72" s="97"/>
      <c r="AI72" s="97"/>
      <c r="AJ72" s="97"/>
      <c r="AK72" s="97"/>
    </row>
    <row r="73" spans="1:37" ht="15.75" customHeight="1" x14ac:dyDescent="0.15">
      <c r="A73" s="97"/>
      <c r="B73" s="98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11"/>
      <c r="O73" s="111"/>
      <c r="P73" s="98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97"/>
      <c r="AC73" s="97"/>
      <c r="AD73" s="97"/>
      <c r="AE73" s="97"/>
      <c r="AF73" s="97"/>
      <c r="AG73" s="97"/>
      <c r="AH73" s="97"/>
      <c r="AI73" s="97"/>
      <c r="AJ73" s="97"/>
      <c r="AK73" s="97"/>
    </row>
    <row r="74" spans="1:37" ht="15.75" customHeight="1" x14ac:dyDescent="0.15">
      <c r="A74" s="97"/>
      <c r="B74" s="98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11"/>
      <c r="O74" s="111"/>
      <c r="P74" s="98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97"/>
      <c r="AC74" s="97"/>
      <c r="AD74" s="97"/>
      <c r="AE74" s="97"/>
      <c r="AF74" s="97"/>
      <c r="AG74" s="97"/>
      <c r="AH74" s="97"/>
      <c r="AI74" s="97"/>
      <c r="AJ74" s="97"/>
      <c r="AK74" s="97"/>
    </row>
    <row r="75" spans="1:37" ht="15.75" customHeight="1" x14ac:dyDescent="0.15">
      <c r="A75" s="97"/>
      <c r="B75" s="98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11"/>
      <c r="O75" s="111"/>
      <c r="P75" s="98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97"/>
      <c r="AC75" s="97"/>
      <c r="AD75" s="97"/>
      <c r="AE75" s="97"/>
      <c r="AF75" s="97"/>
      <c r="AG75" s="97"/>
      <c r="AH75" s="97"/>
      <c r="AI75" s="97"/>
      <c r="AJ75" s="97"/>
      <c r="AK75" s="97"/>
    </row>
    <row r="76" spans="1:37" ht="15.75" customHeight="1" x14ac:dyDescent="0.15">
      <c r="A76" s="97"/>
      <c r="B76" s="98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11"/>
      <c r="O76" s="111"/>
      <c r="P76" s="98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97"/>
      <c r="AC76" s="97"/>
      <c r="AD76" s="97"/>
      <c r="AE76" s="97"/>
      <c r="AF76" s="97"/>
      <c r="AG76" s="97"/>
      <c r="AH76" s="97"/>
      <c r="AI76" s="97"/>
      <c r="AJ76" s="97"/>
      <c r="AK76" s="97"/>
    </row>
    <row r="77" spans="1:37" ht="15.75" customHeight="1" x14ac:dyDescent="0.15">
      <c r="A77" s="97"/>
      <c r="B77" s="98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11"/>
      <c r="O77" s="111"/>
      <c r="P77" s="98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97"/>
      <c r="AC77" s="97"/>
      <c r="AD77" s="97"/>
      <c r="AE77" s="97"/>
      <c r="AF77" s="97"/>
      <c r="AG77" s="97"/>
      <c r="AH77" s="97"/>
      <c r="AI77" s="97"/>
      <c r="AJ77" s="97"/>
      <c r="AK77" s="97"/>
    </row>
    <row r="78" spans="1:37" ht="15.75" customHeight="1" x14ac:dyDescent="0.15">
      <c r="A78" s="97"/>
      <c r="B78" s="98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11"/>
      <c r="O78" s="111"/>
      <c r="P78" s="98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97"/>
      <c r="AC78" s="97"/>
      <c r="AD78" s="97"/>
      <c r="AE78" s="97"/>
      <c r="AF78" s="97"/>
      <c r="AG78" s="97"/>
      <c r="AH78" s="97"/>
      <c r="AI78" s="97"/>
      <c r="AJ78" s="97"/>
      <c r="AK78" s="97"/>
    </row>
    <row r="79" spans="1:37" ht="15.75" customHeight="1" x14ac:dyDescent="0.15">
      <c r="A79" s="97"/>
      <c r="B79" s="98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11"/>
      <c r="O79" s="111"/>
      <c r="P79" s="98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97"/>
      <c r="AC79" s="97"/>
      <c r="AD79" s="97"/>
      <c r="AE79" s="97"/>
      <c r="AF79" s="97"/>
      <c r="AG79" s="97"/>
      <c r="AH79" s="97"/>
      <c r="AI79" s="97"/>
      <c r="AJ79" s="97"/>
      <c r="AK79" s="97"/>
    </row>
    <row r="80" spans="1:37" ht="15.75" customHeight="1" x14ac:dyDescent="0.15">
      <c r="A80" s="97"/>
      <c r="B80" s="98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11"/>
      <c r="O80" s="111"/>
      <c r="P80" s="98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97"/>
      <c r="AC80" s="97"/>
      <c r="AD80" s="97"/>
      <c r="AE80" s="97"/>
      <c r="AF80" s="97"/>
      <c r="AG80" s="97"/>
      <c r="AH80" s="97"/>
      <c r="AI80" s="97"/>
      <c r="AJ80" s="97"/>
      <c r="AK80" s="97"/>
    </row>
    <row r="81" spans="1:37" ht="15.75" customHeight="1" x14ac:dyDescent="0.15">
      <c r="A81" s="97"/>
      <c r="B81" s="98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11"/>
      <c r="O81" s="111"/>
      <c r="P81" s="98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97"/>
      <c r="AC81" s="97"/>
      <c r="AD81" s="97"/>
      <c r="AE81" s="97"/>
      <c r="AF81" s="97"/>
      <c r="AG81" s="97"/>
      <c r="AH81" s="97"/>
      <c r="AI81" s="97"/>
      <c r="AJ81" s="97"/>
      <c r="AK81" s="97"/>
    </row>
    <row r="82" spans="1:37" ht="15.75" customHeight="1" x14ac:dyDescent="0.15">
      <c r="A82" s="97"/>
      <c r="B82" s="98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11"/>
      <c r="O82" s="111"/>
      <c r="P82" s="98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97"/>
      <c r="AC82" s="97"/>
      <c r="AD82" s="97"/>
      <c r="AE82" s="97"/>
      <c r="AF82" s="97"/>
      <c r="AG82" s="97"/>
      <c r="AH82" s="97"/>
      <c r="AI82" s="97"/>
      <c r="AJ82" s="97"/>
      <c r="AK82" s="97"/>
    </row>
    <row r="83" spans="1:37" ht="15.75" customHeight="1" x14ac:dyDescent="0.15">
      <c r="A83" s="97"/>
      <c r="B83" s="98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11"/>
      <c r="O83" s="111"/>
      <c r="P83" s="98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97"/>
      <c r="AC83" s="97"/>
      <c r="AD83" s="97"/>
      <c r="AE83" s="97"/>
      <c r="AF83" s="97"/>
      <c r="AG83" s="97"/>
      <c r="AH83" s="97"/>
      <c r="AI83" s="97"/>
      <c r="AJ83" s="97"/>
      <c r="AK83" s="97"/>
    </row>
    <row r="84" spans="1:37" ht="15.75" customHeight="1" x14ac:dyDescent="0.15">
      <c r="A84" s="97"/>
      <c r="B84" s="98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11"/>
      <c r="O84" s="111"/>
      <c r="P84" s="98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97"/>
      <c r="AC84" s="97"/>
      <c r="AD84" s="97"/>
      <c r="AE84" s="97"/>
      <c r="AF84" s="97"/>
      <c r="AG84" s="97"/>
      <c r="AH84" s="97"/>
      <c r="AI84" s="97"/>
      <c r="AJ84" s="97"/>
      <c r="AK84" s="97"/>
    </row>
    <row r="85" spans="1:37" ht="15.75" customHeight="1" x14ac:dyDescent="0.15">
      <c r="A85" s="97"/>
      <c r="B85" s="98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11"/>
      <c r="O85" s="111"/>
      <c r="P85" s="98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97"/>
      <c r="AC85" s="97"/>
      <c r="AD85" s="97"/>
      <c r="AE85" s="97"/>
      <c r="AF85" s="97"/>
      <c r="AG85" s="97"/>
      <c r="AH85" s="97"/>
      <c r="AI85" s="97"/>
      <c r="AJ85" s="97"/>
      <c r="AK85" s="97"/>
    </row>
    <row r="86" spans="1:37" ht="15.75" customHeight="1" x14ac:dyDescent="0.15">
      <c r="A86" s="97"/>
      <c r="B86" s="98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11"/>
      <c r="O86" s="111"/>
      <c r="P86" s="98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97"/>
      <c r="AC86" s="97"/>
      <c r="AD86" s="97"/>
      <c r="AE86" s="97"/>
      <c r="AF86" s="97"/>
      <c r="AG86" s="97"/>
      <c r="AH86" s="97"/>
      <c r="AI86" s="97"/>
      <c r="AJ86" s="97"/>
      <c r="AK86" s="97"/>
    </row>
    <row r="87" spans="1:37" ht="15.75" customHeight="1" x14ac:dyDescent="0.15">
      <c r="A87" s="97"/>
      <c r="B87" s="98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11"/>
      <c r="O87" s="111"/>
      <c r="P87" s="98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97"/>
      <c r="AC87" s="97"/>
      <c r="AD87" s="97"/>
      <c r="AE87" s="97"/>
      <c r="AF87" s="97"/>
      <c r="AG87" s="97"/>
      <c r="AH87" s="97"/>
      <c r="AI87" s="97"/>
      <c r="AJ87" s="97"/>
      <c r="AK87" s="97"/>
    </row>
    <row r="88" spans="1:37" ht="15.75" customHeight="1" x14ac:dyDescent="0.15">
      <c r="A88" s="97"/>
      <c r="B88" s="98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11"/>
      <c r="O88" s="111"/>
      <c r="P88" s="98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97"/>
      <c r="AC88" s="97"/>
      <c r="AD88" s="97"/>
      <c r="AE88" s="97"/>
      <c r="AF88" s="97"/>
      <c r="AG88" s="97"/>
      <c r="AH88" s="97"/>
      <c r="AI88" s="97"/>
      <c r="AJ88" s="97"/>
      <c r="AK88" s="97"/>
    </row>
    <row r="89" spans="1:37" ht="15.75" customHeight="1" x14ac:dyDescent="0.15">
      <c r="A89" s="97"/>
      <c r="B89" s="98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11"/>
      <c r="O89" s="111"/>
      <c r="P89" s="98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97"/>
      <c r="AC89" s="97"/>
      <c r="AD89" s="97"/>
      <c r="AE89" s="97"/>
      <c r="AF89" s="97"/>
      <c r="AG89" s="97"/>
      <c r="AH89" s="97"/>
      <c r="AI89" s="97"/>
      <c r="AJ89" s="97"/>
      <c r="AK89" s="97"/>
    </row>
    <row r="90" spans="1:37" ht="15.75" customHeight="1" x14ac:dyDescent="0.15">
      <c r="A90" s="97"/>
      <c r="B90" s="98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11"/>
      <c r="O90" s="111"/>
      <c r="P90" s="98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97"/>
      <c r="AC90" s="97"/>
      <c r="AD90" s="97"/>
      <c r="AE90" s="97"/>
      <c r="AF90" s="97"/>
      <c r="AG90" s="97"/>
      <c r="AH90" s="97"/>
      <c r="AI90" s="97"/>
      <c r="AJ90" s="97"/>
      <c r="AK90" s="97"/>
    </row>
    <row r="91" spans="1:37" ht="15.75" customHeight="1" x14ac:dyDescent="0.15">
      <c r="A91" s="97"/>
      <c r="B91" s="98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11"/>
      <c r="O91" s="111"/>
      <c r="P91" s="98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97"/>
      <c r="AC91" s="97"/>
      <c r="AD91" s="97"/>
      <c r="AE91" s="97"/>
      <c r="AF91" s="97"/>
      <c r="AG91" s="97"/>
      <c r="AH91" s="97"/>
      <c r="AI91" s="97"/>
      <c r="AJ91" s="97"/>
      <c r="AK91" s="97"/>
    </row>
    <row r="92" spans="1:37" ht="15.75" customHeight="1" x14ac:dyDescent="0.15">
      <c r="A92" s="97"/>
      <c r="B92" s="98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11"/>
      <c r="O92" s="111"/>
      <c r="P92" s="98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97"/>
      <c r="AC92" s="97"/>
      <c r="AD92" s="97"/>
      <c r="AE92" s="97"/>
      <c r="AF92" s="97"/>
      <c r="AG92" s="97"/>
      <c r="AH92" s="97"/>
      <c r="AI92" s="97"/>
      <c r="AJ92" s="97"/>
      <c r="AK92" s="97"/>
    </row>
    <row r="93" spans="1:37" ht="15.75" customHeight="1" x14ac:dyDescent="0.15">
      <c r="A93" s="97"/>
      <c r="B93" s="98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11"/>
      <c r="O93" s="111"/>
      <c r="P93" s="98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97"/>
      <c r="AC93" s="97"/>
      <c r="AD93" s="97"/>
      <c r="AE93" s="97"/>
      <c r="AF93" s="97"/>
      <c r="AG93" s="97"/>
      <c r="AH93" s="97"/>
      <c r="AI93" s="97"/>
      <c r="AJ93" s="97"/>
      <c r="AK93" s="97"/>
    </row>
    <row r="94" spans="1:37" ht="15.75" customHeight="1" x14ac:dyDescent="0.15">
      <c r="A94" s="97"/>
      <c r="B94" s="98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11"/>
      <c r="O94" s="111"/>
      <c r="P94" s="98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97"/>
      <c r="AC94" s="97"/>
      <c r="AD94" s="97"/>
      <c r="AE94" s="97"/>
      <c r="AF94" s="97"/>
      <c r="AG94" s="97"/>
      <c r="AH94" s="97"/>
      <c r="AI94" s="97"/>
      <c r="AJ94" s="97"/>
      <c r="AK94" s="97"/>
    </row>
    <row r="95" spans="1:37" ht="15.75" customHeight="1" x14ac:dyDescent="0.15">
      <c r="A95" s="97"/>
      <c r="B95" s="98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11"/>
      <c r="O95" s="111"/>
      <c r="P95" s="98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97"/>
      <c r="AC95" s="97"/>
      <c r="AD95" s="97"/>
      <c r="AE95" s="97"/>
      <c r="AF95" s="97"/>
      <c r="AG95" s="97"/>
      <c r="AH95" s="97"/>
      <c r="AI95" s="97"/>
      <c r="AJ95" s="97"/>
      <c r="AK95" s="97"/>
    </row>
    <row r="96" spans="1:37" ht="15.75" customHeight="1" x14ac:dyDescent="0.15">
      <c r="A96" s="97"/>
      <c r="B96" s="98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11"/>
      <c r="O96" s="111"/>
      <c r="P96" s="98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97"/>
      <c r="AC96" s="97"/>
      <c r="AD96" s="97"/>
      <c r="AE96" s="97"/>
      <c r="AF96" s="97"/>
      <c r="AG96" s="97"/>
      <c r="AH96" s="97"/>
      <c r="AI96" s="97"/>
      <c r="AJ96" s="97"/>
      <c r="AK96" s="97"/>
    </row>
    <row r="97" spans="1:37" ht="15.75" customHeight="1" x14ac:dyDescent="0.15">
      <c r="A97" s="97"/>
      <c r="B97" s="98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11"/>
      <c r="O97" s="111"/>
      <c r="P97" s="98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97"/>
      <c r="AC97" s="97"/>
      <c r="AD97" s="97"/>
      <c r="AE97" s="97"/>
      <c r="AF97" s="97"/>
      <c r="AG97" s="97"/>
      <c r="AH97" s="97"/>
      <c r="AI97" s="97"/>
      <c r="AJ97" s="97"/>
      <c r="AK97" s="97"/>
    </row>
    <row r="98" spans="1:37" ht="15.75" customHeight="1" x14ac:dyDescent="0.15">
      <c r="A98" s="97"/>
      <c r="B98" s="98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11"/>
      <c r="O98" s="111"/>
      <c r="P98" s="98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97"/>
      <c r="AC98" s="97"/>
      <c r="AD98" s="97"/>
      <c r="AE98" s="97"/>
      <c r="AF98" s="97"/>
      <c r="AG98" s="97"/>
      <c r="AH98" s="97"/>
      <c r="AI98" s="97"/>
      <c r="AJ98" s="97"/>
      <c r="AK98" s="97"/>
    </row>
    <row r="99" spans="1:37" ht="15.75" customHeight="1" x14ac:dyDescent="0.15">
      <c r="A99" s="97"/>
      <c r="B99" s="98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11"/>
      <c r="O99" s="111"/>
      <c r="P99" s="98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97"/>
      <c r="AC99" s="97"/>
      <c r="AD99" s="97"/>
      <c r="AE99" s="97"/>
      <c r="AF99" s="97"/>
      <c r="AG99" s="97"/>
      <c r="AH99" s="97"/>
      <c r="AI99" s="97"/>
      <c r="AJ99" s="97"/>
      <c r="AK99" s="97"/>
    </row>
    <row r="100" spans="1:37" ht="15.75" customHeight="1" x14ac:dyDescent="0.15">
      <c r="A100" s="97"/>
      <c r="B100" s="98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11"/>
      <c r="O100" s="111"/>
      <c r="P100" s="98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97"/>
      <c r="AC100" s="97"/>
      <c r="AD100" s="97"/>
      <c r="AE100" s="97"/>
      <c r="AF100" s="97"/>
      <c r="AG100" s="97"/>
      <c r="AH100" s="97"/>
      <c r="AI100" s="97"/>
      <c r="AJ100" s="97"/>
      <c r="AK100" s="97"/>
    </row>
    <row r="101" spans="1:37" ht="15.75" customHeight="1" x14ac:dyDescent="0.15">
      <c r="A101" s="97"/>
      <c r="B101" s="98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11"/>
      <c r="O101" s="111"/>
      <c r="P101" s="98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97"/>
      <c r="AC101" s="97"/>
      <c r="AD101" s="97"/>
      <c r="AE101" s="97"/>
      <c r="AF101" s="97"/>
      <c r="AG101" s="97"/>
      <c r="AH101" s="97"/>
      <c r="AI101" s="97"/>
      <c r="AJ101" s="97"/>
      <c r="AK101" s="97"/>
    </row>
    <row r="102" spans="1:37" ht="15.75" customHeight="1" x14ac:dyDescent="0.15">
      <c r="A102" s="97"/>
      <c r="B102" s="98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11"/>
      <c r="O102" s="111"/>
      <c r="P102" s="98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97"/>
      <c r="AC102" s="97"/>
      <c r="AD102" s="97"/>
      <c r="AE102" s="97"/>
      <c r="AF102" s="97"/>
      <c r="AG102" s="97"/>
      <c r="AH102" s="97"/>
      <c r="AI102" s="97"/>
      <c r="AJ102" s="97"/>
      <c r="AK102" s="97"/>
    </row>
    <row r="103" spans="1:37" ht="15.75" customHeight="1" x14ac:dyDescent="0.15">
      <c r="A103" s="97"/>
      <c r="B103" s="98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11"/>
      <c r="O103" s="111"/>
      <c r="P103" s="98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97"/>
      <c r="AC103" s="97"/>
      <c r="AD103" s="97"/>
      <c r="AE103" s="97"/>
      <c r="AF103" s="97"/>
      <c r="AG103" s="97"/>
      <c r="AH103" s="97"/>
      <c r="AI103" s="97"/>
      <c r="AJ103" s="97"/>
      <c r="AK103" s="97"/>
    </row>
    <row r="104" spans="1:37" ht="15.75" customHeight="1" x14ac:dyDescent="0.15">
      <c r="A104" s="97"/>
      <c r="B104" s="98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11"/>
      <c r="O104" s="111"/>
      <c r="P104" s="98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97"/>
      <c r="AC104" s="97"/>
      <c r="AD104" s="97"/>
      <c r="AE104" s="97"/>
      <c r="AF104" s="97"/>
      <c r="AG104" s="97"/>
      <c r="AH104" s="97"/>
      <c r="AI104" s="97"/>
      <c r="AJ104" s="97"/>
      <c r="AK104" s="97"/>
    </row>
    <row r="105" spans="1:37" ht="15.75" customHeight="1" x14ac:dyDescent="0.15">
      <c r="A105" s="97"/>
      <c r="B105" s="98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11"/>
      <c r="O105" s="111"/>
      <c r="P105" s="98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97"/>
      <c r="AC105" s="97"/>
      <c r="AD105" s="97"/>
      <c r="AE105" s="97"/>
      <c r="AF105" s="97"/>
      <c r="AG105" s="97"/>
      <c r="AH105" s="97"/>
      <c r="AI105" s="97"/>
      <c r="AJ105" s="97"/>
      <c r="AK105" s="97"/>
    </row>
    <row r="106" spans="1:37" ht="15.75" customHeight="1" x14ac:dyDescent="0.15">
      <c r="A106" s="97"/>
      <c r="B106" s="98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11"/>
      <c r="O106" s="111"/>
      <c r="P106" s="98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97"/>
      <c r="AC106" s="97"/>
      <c r="AD106" s="97"/>
      <c r="AE106" s="97"/>
      <c r="AF106" s="97"/>
      <c r="AG106" s="97"/>
      <c r="AH106" s="97"/>
      <c r="AI106" s="97"/>
      <c r="AJ106" s="97"/>
      <c r="AK106" s="97"/>
    </row>
    <row r="107" spans="1:37" ht="15.75" customHeight="1" x14ac:dyDescent="0.15">
      <c r="A107" s="97"/>
      <c r="B107" s="98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11"/>
      <c r="O107" s="111"/>
      <c r="P107" s="98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97"/>
      <c r="AC107" s="97"/>
      <c r="AD107" s="97"/>
      <c r="AE107" s="97"/>
      <c r="AF107" s="97"/>
      <c r="AG107" s="97"/>
      <c r="AH107" s="97"/>
      <c r="AI107" s="97"/>
      <c r="AJ107" s="97"/>
      <c r="AK107" s="97"/>
    </row>
    <row r="108" spans="1:37" ht="15.75" customHeight="1" x14ac:dyDescent="0.15">
      <c r="A108" s="97"/>
      <c r="B108" s="98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11"/>
      <c r="O108" s="111"/>
      <c r="P108" s="98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97"/>
      <c r="AC108" s="97"/>
      <c r="AD108" s="97"/>
      <c r="AE108" s="97"/>
      <c r="AF108" s="97"/>
      <c r="AG108" s="97"/>
      <c r="AH108" s="97"/>
      <c r="AI108" s="97"/>
      <c r="AJ108" s="97"/>
      <c r="AK108" s="97"/>
    </row>
    <row r="109" spans="1:37" ht="15.75" customHeight="1" x14ac:dyDescent="0.15">
      <c r="A109" s="97"/>
      <c r="B109" s="98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11"/>
      <c r="O109" s="111"/>
      <c r="P109" s="98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97"/>
      <c r="AC109" s="97"/>
      <c r="AD109" s="97"/>
      <c r="AE109" s="97"/>
      <c r="AF109" s="97"/>
      <c r="AG109" s="97"/>
      <c r="AH109" s="97"/>
      <c r="AI109" s="97"/>
      <c r="AJ109" s="97"/>
      <c r="AK109" s="97"/>
    </row>
    <row r="110" spans="1:37" ht="15.75" customHeight="1" x14ac:dyDescent="0.15">
      <c r="A110" s="97"/>
      <c r="B110" s="98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11"/>
      <c r="O110" s="111"/>
      <c r="P110" s="98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97"/>
      <c r="AC110" s="97"/>
      <c r="AD110" s="97"/>
      <c r="AE110" s="97"/>
      <c r="AF110" s="97"/>
      <c r="AG110" s="97"/>
      <c r="AH110" s="97"/>
      <c r="AI110" s="97"/>
      <c r="AJ110" s="97"/>
      <c r="AK110" s="97"/>
    </row>
    <row r="111" spans="1:37" ht="15.75" customHeight="1" x14ac:dyDescent="0.15">
      <c r="A111" s="97"/>
      <c r="B111" s="98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11"/>
      <c r="O111" s="111"/>
      <c r="P111" s="98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97"/>
      <c r="AC111" s="97"/>
      <c r="AD111" s="97"/>
      <c r="AE111" s="97"/>
      <c r="AF111" s="97"/>
      <c r="AG111" s="97"/>
      <c r="AH111" s="97"/>
      <c r="AI111" s="97"/>
      <c r="AJ111" s="97"/>
      <c r="AK111" s="97"/>
    </row>
    <row r="112" spans="1:37" ht="15.75" customHeight="1" x14ac:dyDescent="0.15">
      <c r="A112" s="97"/>
      <c r="B112" s="98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11"/>
      <c r="O112" s="111"/>
      <c r="P112" s="98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</row>
    <row r="113" spans="1:37" ht="15.75" customHeight="1" x14ac:dyDescent="0.15">
      <c r="A113" s="97"/>
      <c r="B113" s="98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11"/>
      <c r="O113" s="111"/>
      <c r="P113" s="98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97"/>
      <c r="AC113" s="97"/>
      <c r="AD113" s="97"/>
      <c r="AE113" s="97"/>
      <c r="AF113" s="97"/>
      <c r="AG113" s="97"/>
      <c r="AH113" s="97"/>
      <c r="AI113" s="97"/>
      <c r="AJ113" s="97"/>
      <c r="AK113" s="97"/>
    </row>
    <row r="114" spans="1:37" ht="15.75" customHeight="1" x14ac:dyDescent="0.15">
      <c r="A114" s="97"/>
      <c r="B114" s="98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11"/>
      <c r="O114" s="111"/>
      <c r="P114" s="98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</row>
    <row r="115" spans="1:37" ht="15.75" customHeight="1" x14ac:dyDescent="0.15">
      <c r="A115" s="97"/>
      <c r="B115" s="98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11"/>
      <c r="O115" s="111"/>
      <c r="P115" s="98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</row>
    <row r="116" spans="1:37" ht="15.75" customHeight="1" x14ac:dyDescent="0.15">
      <c r="A116" s="97"/>
      <c r="B116" s="98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11"/>
      <c r="O116" s="111"/>
      <c r="P116" s="98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97"/>
      <c r="AC116" s="97"/>
      <c r="AD116" s="97"/>
      <c r="AE116" s="97"/>
      <c r="AF116" s="97"/>
      <c r="AG116" s="97"/>
      <c r="AH116" s="97"/>
      <c r="AI116" s="97"/>
      <c r="AJ116" s="97"/>
      <c r="AK116" s="97"/>
    </row>
    <row r="117" spans="1:37" ht="15.75" customHeight="1" x14ac:dyDescent="0.15">
      <c r="A117" s="97"/>
      <c r="B117" s="98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11"/>
      <c r="O117" s="111"/>
      <c r="P117" s="98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97"/>
      <c r="AC117" s="97"/>
      <c r="AD117" s="97"/>
      <c r="AE117" s="97"/>
      <c r="AF117" s="97"/>
      <c r="AG117" s="97"/>
      <c r="AH117" s="97"/>
      <c r="AI117" s="97"/>
      <c r="AJ117" s="97"/>
      <c r="AK117" s="97"/>
    </row>
    <row r="118" spans="1:37" ht="15.75" customHeight="1" x14ac:dyDescent="0.15">
      <c r="A118" s="97"/>
      <c r="B118" s="98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11"/>
      <c r="O118" s="111"/>
      <c r="P118" s="98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97"/>
      <c r="AC118" s="97"/>
      <c r="AD118" s="97"/>
      <c r="AE118" s="97"/>
      <c r="AF118" s="97"/>
      <c r="AG118" s="97"/>
      <c r="AH118" s="97"/>
      <c r="AI118" s="97"/>
      <c r="AJ118" s="97"/>
      <c r="AK118" s="97"/>
    </row>
    <row r="119" spans="1:37" ht="15.75" customHeight="1" x14ac:dyDescent="0.15">
      <c r="A119" s="97"/>
      <c r="B119" s="98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11"/>
      <c r="O119" s="111"/>
      <c r="P119" s="98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97"/>
      <c r="AC119" s="97"/>
      <c r="AD119" s="97"/>
      <c r="AE119" s="97"/>
      <c r="AF119" s="97"/>
      <c r="AG119" s="97"/>
      <c r="AH119" s="97"/>
      <c r="AI119" s="97"/>
      <c r="AJ119" s="97"/>
      <c r="AK119" s="97"/>
    </row>
    <row r="120" spans="1:37" ht="15.75" customHeight="1" x14ac:dyDescent="0.15">
      <c r="A120" s="97"/>
      <c r="B120" s="98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11"/>
      <c r="O120" s="111"/>
      <c r="P120" s="98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97"/>
      <c r="AC120" s="97"/>
      <c r="AD120" s="97"/>
      <c r="AE120" s="97"/>
      <c r="AF120" s="97"/>
      <c r="AG120" s="97"/>
      <c r="AH120" s="97"/>
      <c r="AI120" s="97"/>
      <c r="AJ120" s="97"/>
      <c r="AK120" s="97"/>
    </row>
    <row r="121" spans="1:37" ht="15.75" customHeight="1" x14ac:dyDescent="0.15">
      <c r="A121" s="97"/>
      <c r="B121" s="98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11"/>
      <c r="O121" s="111"/>
      <c r="P121" s="98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97"/>
      <c r="AC121" s="97"/>
      <c r="AD121" s="97"/>
      <c r="AE121" s="97"/>
      <c r="AF121" s="97"/>
      <c r="AG121" s="97"/>
      <c r="AH121" s="97"/>
      <c r="AI121" s="97"/>
      <c r="AJ121" s="97"/>
      <c r="AK121" s="97"/>
    </row>
    <row r="122" spans="1:37" ht="15.75" customHeight="1" x14ac:dyDescent="0.15">
      <c r="A122" s="97"/>
      <c r="B122" s="98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11"/>
      <c r="O122" s="111"/>
      <c r="P122" s="98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97"/>
      <c r="AC122" s="97"/>
      <c r="AD122" s="97"/>
      <c r="AE122" s="97"/>
      <c r="AF122" s="97"/>
      <c r="AG122" s="97"/>
      <c r="AH122" s="97"/>
      <c r="AI122" s="97"/>
      <c r="AJ122" s="97"/>
      <c r="AK122" s="97"/>
    </row>
    <row r="123" spans="1:37" ht="15.75" customHeight="1" x14ac:dyDescent="0.15">
      <c r="A123" s="97"/>
      <c r="B123" s="98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11"/>
      <c r="O123" s="111"/>
      <c r="P123" s="98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</row>
    <row r="124" spans="1:37" ht="15.75" customHeight="1" x14ac:dyDescent="0.15">
      <c r="A124" s="97"/>
      <c r="B124" s="98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11"/>
      <c r="O124" s="111"/>
      <c r="P124" s="98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97"/>
      <c r="AC124" s="97"/>
      <c r="AD124" s="97"/>
      <c r="AE124" s="97"/>
      <c r="AF124" s="97"/>
      <c r="AG124" s="97"/>
      <c r="AH124" s="97"/>
      <c r="AI124" s="97"/>
      <c r="AJ124" s="97"/>
      <c r="AK124" s="97"/>
    </row>
    <row r="125" spans="1:37" ht="15.75" customHeight="1" x14ac:dyDescent="0.15">
      <c r="A125" s="97"/>
      <c r="B125" s="98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11"/>
      <c r="O125" s="111"/>
      <c r="P125" s="98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97"/>
      <c r="AC125" s="97"/>
      <c r="AD125" s="97"/>
      <c r="AE125" s="97"/>
      <c r="AF125" s="97"/>
      <c r="AG125" s="97"/>
      <c r="AH125" s="97"/>
      <c r="AI125" s="97"/>
      <c r="AJ125" s="97"/>
      <c r="AK125" s="97"/>
    </row>
    <row r="126" spans="1:37" ht="15.75" customHeight="1" x14ac:dyDescent="0.15">
      <c r="A126" s="97"/>
      <c r="B126" s="98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11"/>
      <c r="O126" s="111"/>
      <c r="P126" s="98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97"/>
      <c r="AC126" s="97"/>
      <c r="AD126" s="97"/>
      <c r="AE126" s="97"/>
      <c r="AF126" s="97"/>
      <c r="AG126" s="97"/>
      <c r="AH126" s="97"/>
      <c r="AI126" s="97"/>
      <c r="AJ126" s="97"/>
      <c r="AK126" s="97"/>
    </row>
    <row r="127" spans="1:37" ht="15.75" customHeight="1" x14ac:dyDescent="0.15">
      <c r="A127" s="97"/>
      <c r="B127" s="98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11"/>
      <c r="O127" s="111"/>
      <c r="P127" s="98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97"/>
      <c r="AC127" s="97"/>
      <c r="AD127" s="97"/>
      <c r="AE127" s="97"/>
      <c r="AF127" s="97"/>
      <c r="AG127" s="97"/>
      <c r="AH127" s="97"/>
      <c r="AI127" s="97"/>
      <c r="AJ127" s="97"/>
      <c r="AK127" s="97"/>
    </row>
    <row r="128" spans="1:37" ht="15.75" customHeight="1" x14ac:dyDescent="0.15">
      <c r="A128" s="97"/>
      <c r="B128" s="98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11"/>
      <c r="O128" s="111"/>
      <c r="P128" s="98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97"/>
      <c r="AC128" s="97"/>
      <c r="AD128" s="97"/>
      <c r="AE128" s="97"/>
      <c r="AF128" s="97"/>
      <c r="AG128" s="97"/>
      <c r="AH128" s="97"/>
      <c r="AI128" s="97"/>
      <c r="AJ128" s="97"/>
      <c r="AK128" s="97"/>
    </row>
    <row r="129" spans="1:37" ht="15.75" customHeight="1" x14ac:dyDescent="0.15">
      <c r="A129" s="97"/>
      <c r="B129" s="98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11"/>
      <c r="O129" s="111"/>
      <c r="P129" s="98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97"/>
      <c r="AC129" s="97"/>
      <c r="AD129" s="97"/>
      <c r="AE129" s="97"/>
      <c r="AF129" s="97"/>
      <c r="AG129" s="97"/>
      <c r="AH129" s="97"/>
      <c r="AI129" s="97"/>
      <c r="AJ129" s="97"/>
      <c r="AK129" s="97"/>
    </row>
    <row r="130" spans="1:37" ht="15.75" customHeight="1" x14ac:dyDescent="0.15">
      <c r="A130" s="97"/>
      <c r="B130" s="98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11"/>
      <c r="O130" s="111"/>
      <c r="P130" s="98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97"/>
      <c r="AC130" s="97"/>
      <c r="AD130" s="97"/>
      <c r="AE130" s="97"/>
      <c r="AF130" s="97"/>
      <c r="AG130" s="97"/>
      <c r="AH130" s="97"/>
      <c r="AI130" s="97"/>
      <c r="AJ130" s="97"/>
      <c r="AK130" s="97"/>
    </row>
    <row r="131" spans="1:37" ht="15.75" customHeight="1" x14ac:dyDescent="0.15">
      <c r="A131" s="97"/>
      <c r="B131" s="98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11"/>
      <c r="O131" s="111"/>
      <c r="P131" s="98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97"/>
      <c r="AC131" s="97"/>
      <c r="AD131" s="97"/>
      <c r="AE131" s="97"/>
      <c r="AF131" s="97"/>
      <c r="AG131" s="97"/>
      <c r="AH131" s="97"/>
      <c r="AI131" s="97"/>
      <c r="AJ131" s="97"/>
      <c r="AK131" s="97"/>
    </row>
    <row r="132" spans="1:37" ht="15.75" customHeight="1" x14ac:dyDescent="0.15">
      <c r="A132" s="97"/>
      <c r="B132" s="98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11"/>
      <c r="O132" s="111"/>
      <c r="P132" s="98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</row>
    <row r="133" spans="1:37" ht="15.75" customHeight="1" x14ac:dyDescent="0.15">
      <c r="A133" s="97"/>
      <c r="B133" s="98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11"/>
      <c r="O133" s="111"/>
      <c r="P133" s="98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</row>
    <row r="134" spans="1:37" ht="15.75" customHeight="1" x14ac:dyDescent="0.15">
      <c r="A134" s="97"/>
      <c r="B134" s="98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11"/>
      <c r="O134" s="111"/>
      <c r="P134" s="98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</row>
    <row r="135" spans="1:37" ht="15.75" customHeight="1" x14ac:dyDescent="0.15">
      <c r="A135" s="97"/>
      <c r="B135" s="98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11"/>
      <c r="O135" s="111"/>
      <c r="P135" s="98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97"/>
      <c r="AC135" s="97"/>
      <c r="AD135" s="97"/>
      <c r="AE135" s="97"/>
      <c r="AF135" s="97"/>
      <c r="AG135" s="97"/>
      <c r="AH135" s="97"/>
      <c r="AI135" s="97"/>
      <c r="AJ135" s="97"/>
      <c r="AK135" s="97"/>
    </row>
    <row r="136" spans="1:37" ht="15.75" customHeight="1" x14ac:dyDescent="0.15">
      <c r="A136" s="97"/>
      <c r="B136" s="98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11"/>
      <c r="O136" s="111"/>
      <c r="P136" s="98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</row>
    <row r="137" spans="1:37" ht="15.75" customHeight="1" x14ac:dyDescent="0.15">
      <c r="A137" s="97"/>
      <c r="B137" s="98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11"/>
      <c r="O137" s="111"/>
      <c r="P137" s="98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97"/>
      <c r="AC137" s="97"/>
      <c r="AD137" s="97"/>
      <c r="AE137" s="97"/>
      <c r="AF137" s="97"/>
      <c r="AG137" s="97"/>
      <c r="AH137" s="97"/>
      <c r="AI137" s="97"/>
      <c r="AJ137" s="97"/>
      <c r="AK137" s="97"/>
    </row>
    <row r="138" spans="1:37" ht="15.75" customHeight="1" x14ac:dyDescent="0.15">
      <c r="A138" s="97"/>
      <c r="B138" s="98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11"/>
      <c r="O138" s="111"/>
      <c r="P138" s="98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</row>
    <row r="139" spans="1:37" ht="15.75" customHeight="1" x14ac:dyDescent="0.15">
      <c r="A139" s="97"/>
      <c r="B139" s="98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11"/>
      <c r="O139" s="111"/>
      <c r="P139" s="98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97"/>
      <c r="AC139" s="97"/>
      <c r="AD139" s="97"/>
      <c r="AE139" s="97"/>
      <c r="AF139" s="97"/>
      <c r="AG139" s="97"/>
      <c r="AH139" s="97"/>
      <c r="AI139" s="97"/>
      <c r="AJ139" s="97"/>
      <c r="AK139" s="97"/>
    </row>
    <row r="140" spans="1:37" ht="15.75" customHeight="1" x14ac:dyDescent="0.15">
      <c r="A140" s="97"/>
      <c r="B140" s="98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11"/>
      <c r="O140" s="111"/>
      <c r="P140" s="98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97"/>
      <c r="AC140" s="97"/>
      <c r="AD140" s="97"/>
      <c r="AE140" s="97"/>
      <c r="AF140" s="97"/>
      <c r="AG140" s="97"/>
      <c r="AH140" s="97"/>
      <c r="AI140" s="97"/>
      <c r="AJ140" s="97"/>
      <c r="AK140" s="97"/>
    </row>
    <row r="141" spans="1:37" ht="15.75" customHeight="1" x14ac:dyDescent="0.15">
      <c r="A141" s="97"/>
      <c r="B141" s="98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11"/>
      <c r="O141" s="111"/>
      <c r="P141" s="98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97"/>
      <c r="AC141" s="97"/>
      <c r="AD141" s="97"/>
      <c r="AE141" s="97"/>
      <c r="AF141" s="97"/>
      <c r="AG141" s="97"/>
      <c r="AH141" s="97"/>
      <c r="AI141" s="97"/>
      <c r="AJ141" s="97"/>
      <c r="AK141" s="97"/>
    </row>
    <row r="142" spans="1:37" ht="15.75" customHeight="1" x14ac:dyDescent="0.15">
      <c r="A142" s="97"/>
      <c r="B142" s="98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11"/>
      <c r="O142" s="111"/>
      <c r="P142" s="98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97"/>
      <c r="AC142" s="97"/>
      <c r="AD142" s="97"/>
      <c r="AE142" s="97"/>
      <c r="AF142" s="97"/>
      <c r="AG142" s="97"/>
      <c r="AH142" s="97"/>
      <c r="AI142" s="97"/>
      <c r="AJ142" s="97"/>
      <c r="AK142" s="97"/>
    </row>
    <row r="143" spans="1:37" ht="15.75" customHeight="1" x14ac:dyDescent="0.15">
      <c r="A143" s="97"/>
      <c r="B143" s="98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11"/>
      <c r="O143" s="111"/>
      <c r="P143" s="98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97"/>
      <c r="AC143" s="97"/>
      <c r="AD143" s="97"/>
      <c r="AE143" s="97"/>
      <c r="AF143" s="97"/>
      <c r="AG143" s="97"/>
      <c r="AH143" s="97"/>
      <c r="AI143" s="97"/>
      <c r="AJ143" s="97"/>
      <c r="AK143" s="97"/>
    </row>
    <row r="144" spans="1:37" ht="15.75" customHeight="1" x14ac:dyDescent="0.15">
      <c r="A144" s="97"/>
      <c r="B144" s="98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11"/>
      <c r="O144" s="111"/>
      <c r="P144" s="98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97"/>
      <c r="AC144" s="97"/>
      <c r="AD144" s="97"/>
      <c r="AE144" s="97"/>
      <c r="AF144" s="97"/>
      <c r="AG144" s="97"/>
      <c r="AH144" s="97"/>
      <c r="AI144" s="97"/>
      <c r="AJ144" s="97"/>
      <c r="AK144" s="97"/>
    </row>
    <row r="145" spans="1:37" ht="15.75" customHeight="1" x14ac:dyDescent="0.15">
      <c r="A145" s="97"/>
      <c r="B145" s="98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11"/>
      <c r="O145" s="111"/>
      <c r="P145" s="98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97"/>
      <c r="AC145" s="97"/>
      <c r="AD145" s="97"/>
      <c r="AE145" s="97"/>
      <c r="AF145" s="97"/>
      <c r="AG145" s="97"/>
      <c r="AH145" s="97"/>
      <c r="AI145" s="97"/>
      <c r="AJ145" s="97"/>
      <c r="AK145" s="97"/>
    </row>
    <row r="146" spans="1:37" ht="15.75" customHeight="1" x14ac:dyDescent="0.15">
      <c r="A146" s="97"/>
      <c r="B146" s="98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11"/>
      <c r="O146" s="111"/>
      <c r="P146" s="98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97"/>
      <c r="AC146" s="97"/>
      <c r="AD146" s="97"/>
      <c r="AE146" s="97"/>
      <c r="AF146" s="97"/>
      <c r="AG146" s="97"/>
      <c r="AH146" s="97"/>
      <c r="AI146" s="97"/>
      <c r="AJ146" s="97"/>
      <c r="AK146" s="97"/>
    </row>
    <row r="147" spans="1:37" ht="15.75" customHeight="1" x14ac:dyDescent="0.15">
      <c r="A147" s="97"/>
      <c r="B147" s="98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11"/>
      <c r="O147" s="111"/>
      <c r="P147" s="98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97"/>
      <c r="AC147" s="97"/>
      <c r="AD147" s="97"/>
      <c r="AE147" s="97"/>
      <c r="AF147" s="97"/>
      <c r="AG147" s="97"/>
      <c r="AH147" s="97"/>
      <c r="AI147" s="97"/>
      <c r="AJ147" s="97"/>
      <c r="AK147" s="97"/>
    </row>
    <row r="148" spans="1:37" ht="15.75" customHeight="1" x14ac:dyDescent="0.15">
      <c r="A148" s="97"/>
      <c r="B148" s="98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11"/>
      <c r="O148" s="111"/>
      <c r="P148" s="98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97"/>
      <c r="AC148" s="97"/>
      <c r="AD148" s="97"/>
      <c r="AE148" s="97"/>
      <c r="AF148" s="97"/>
      <c r="AG148" s="97"/>
      <c r="AH148" s="97"/>
      <c r="AI148" s="97"/>
      <c r="AJ148" s="97"/>
      <c r="AK148" s="97"/>
    </row>
    <row r="149" spans="1:37" ht="15.75" customHeight="1" x14ac:dyDescent="0.15">
      <c r="A149" s="97"/>
      <c r="B149" s="98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11"/>
      <c r="O149" s="111"/>
      <c r="P149" s="98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97"/>
      <c r="AC149" s="97"/>
      <c r="AD149" s="97"/>
      <c r="AE149" s="97"/>
      <c r="AF149" s="97"/>
      <c r="AG149" s="97"/>
      <c r="AH149" s="97"/>
      <c r="AI149" s="97"/>
      <c r="AJ149" s="97"/>
      <c r="AK149" s="97"/>
    </row>
    <row r="150" spans="1:37" ht="15.75" customHeight="1" x14ac:dyDescent="0.15">
      <c r="A150" s="97"/>
      <c r="B150" s="98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11"/>
      <c r="O150" s="111"/>
      <c r="P150" s="98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97"/>
      <c r="AC150" s="97"/>
      <c r="AD150" s="97"/>
      <c r="AE150" s="97"/>
      <c r="AF150" s="97"/>
      <c r="AG150" s="97"/>
      <c r="AH150" s="97"/>
      <c r="AI150" s="97"/>
      <c r="AJ150" s="97"/>
      <c r="AK150" s="97"/>
    </row>
    <row r="151" spans="1:37" ht="15.75" customHeight="1" x14ac:dyDescent="0.15">
      <c r="A151" s="97"/>
      <c r="B151" s="98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11"/>
      <c r="O151" s="111"/>
      <c r="P151" s="98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97"/>
      <c r="AC151" s="97"/>
      <c r="AD151" s="97"/>
      <c r="AE151" s="97"/>
      <c r="AF151" s="97"/>
      <c r="AG151" s="97"/>
      <c r="AH151" s="97"/>
      <c r="AI151" s="97"/>
      <c r="AJ151" s="97"/>
      <c r="AK151" s="97"/>
    </row>
    <row r="152" spans="1:37" ht="15.75" customHeight="1" x14ac:dyDescent="0.15">
      <c r="A152" s="97"/>
      <c r="B152" s="98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11"/>
      <c r="O152" s="111"/>
      <c r="P152" s="98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97"/>
      <c r="AC152" s="97"/>
      <c r="AD152" s="97"/>
      <c r="AE152" s="97"/>
      <c r="AF152" s="97"/>
      <c r="AG152" s="97"/>
      <c r="AH152" s="97"/>
      <c r="AI152" s="97"/>
      <c r="AJ152" s="97"/>
      <c r="AK152" s="97"/>
    </row>
    <row r="153" spans="1:37" ht="15.75" customHeight="1" x14ac:dyDescent="0.15">
      <c r="A153" s="97"/>
      <c r="B153" s="98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11"/>
      <c r="O153" s="111"/>
      <c r="P153" s="98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97"/>
      <c r="AC153" s="97"/>
      <c r="AD153" s="97"/>
      <c r="AE153" s="97"/>
      <c r="AF153" s="97"/>
      <c r="AG153" s="97"/>
      <c r="AH153" s="97"/>
      <c r="AI153" s="97"/>
      <c r="AJ153" s="97"/>
      <c r="AK153" s="97"/>
    </row>
    <row r="154" spans="1:37" ht="15.75" customHeight="1" x14ac:dyDescent="0.15">
      <c r="A154" s="97"/>
      <c r="B154" s="98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11"/>
      <c r="O154" s="111"/>
      <c r="P154" s="98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97"/>
      <c r="AC154" s="97"/>
      <c r="AD154" s="97"/>
      <c r="AE154" s="97"/>
      <c r="AF154" s="97"/>
      <c r="AG154" s="97"/>
      <c r="AH154" s="97"/>
      <c r="AI154" s="97"/>
      <c r="AJ154" s="97"/>
      <c r="AK154" s="97"/>
    </row>
    <row r="155" spans="1:37" ht="15.75" customHeight="1" x14ac:dyDescent="0.15">
      <c r="A155" s="97"/>
      <c r="B155" s="98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11"/>
      <c r="O155" s="111"/>
      <c r="P155" s="98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97"/>
      <c r="AC155" s="97"/>
      <c r="AD155" s="97"/>
      <c r="AE155" s="97"/>
      <c r="AF155" s="97"/>
      <c r="AG155" s="97"/>
      <c r="AH155" s="97"/>
      <c r="AI155" s="97"/>
      <c r="AJ155" s="97"/>
      <c r="AK155" s="97"/>
    </row>
    <row r="156" spans="1:37" ht="15.75" customHeight="1" x14ac:dyDescent="0.15">
      <c r="A156" s="97"/>
      <c r="B156" s="98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11"/>
      <c r="O156" s="111"/>
      <c r="P156" s="98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97"/>
      <c r="AC156" s="97"/>
      <c r="AD156" s="97"/>
      <c r="AE156" s="97"/>
      <c r="AF156" s="97"/>
      <c r="AG156" s="97"/>
      <c r="AH156" s="97"/>
      <c r="AI156" s="97"/>
      <c r="AJ156" s="97"/>
      <c r="AK156" s="97"/>
    </row>
    <row r="157" spans="1:37" ht="15.75" customHeight="1" x14ac:dyDescent="0.15">
      <c r="A157" s="97"/>
      <c r="B157" s="98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11"/>
      <c r="O157" s="111"/>
      <c r="P157" s="98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97"/>
      <c r="AC157" s="97"/>
      <c r="AD157" s="97"/>
      <c r="AE157" s="97"/>
      <c r="AF157" s="97"/>
      <c r="AG157" s="97"/>
      <c r="AH157" s="97"/>
      <c r="AI157" s="97"/>
      <c r="AJ157" s="97"/>
      <c r="AK157" s="97"/>
    </row>
    <row r="158" spans="1:37" ht="15.75" customHeight="1" x14ac:dyDescent="0.15">
      <c r="A158" s="97"/>
      <c r="B158" s="98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11"/>
      <c r="O158" s="111"/>
      <c r="P158" s="98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97"/>
      <c r="AC158" s="97"/>
      <c r="AD158" s="97"/>
      <c r="AE158" s="97"/>
      <c r="AF158" s="97"/>
      <c r="AG158" s="97"/>
      <c r="AH158" s="97"/>
      <c r="AI158" s="97"/>
      <c r="AJ158" s="97"/>
      <c r="AK158" s="97"/>
    </row>
    <row r="159" spans="1:37" ht="15.75" customHeight="1" x14ac:dyDescent="0.15">
      <c r="A159" s="97"/>
      <c r="B159" s="98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11"/>
      <c r="O159" s="111"/>
      <c r="P159" s="98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97"/>
      <c r="AC159" s="97"/>
      <c r="AD159" s="97"/>
      <c r="AE159" s="97"/>
      <c r="AF159" s="97"/>
      <c r="AG159" s="97"/>
      <c r="AH159" s="97"/>
      <c r="AI159" s="97"/>
      <c r="AJ159" s="97"/>
      <c r="AK159" s="97"/>
    </row>
    <row r="160" spans="1:37" ht="15.75" customHeight="1" x14ac:dyDescent="0.15">
      <c r="A160" s="97"/>
      <c r="B160" s="98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11"/>
      <c r="O160" s="111"/>
      <c r="P160" s="98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97"/>
      <c r="AC160" s="97"/>
      <c r="AD160" s="97"/>
      <c r="AE160" s="97"/>
      <c r="AF160" s="97"/>
      <c r="AG160" s="97"/>
      <c r="AH160" s="97"/>
      <c r="AI160" s="97"/>
      <c r="AJ160" s="97"/>
      <c r="AK160" s="97"/>
    </row>
    <row r="161" spans="1:37" ht="15.75" customHeight="1" x14ac:dyDescent="0.15">
      <c r="A161" s="97"/>
      <c r="B161" s="98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11"/>
      <c r="O161" s="111"/>
      <c r="P161" s="98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</row>
    <row r="162" spans="1:37" ht="15.75" customHeight="1" x14ac:dyDescent="0.15">
      <c r="A162" s="97"/>
      <c r="B162" s="98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11"/>
      <c r="O162" s="111"/>
      <c r="P162" s="98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97"/>
      <c r="AC162" s="97"/>
      <c r="AD162" s="97"/>
      <c r="AE162" s="97"/>
      <c r="AF162" s="97"/>
      <c r="AG162" s="97"/>
      <c r="AH162" s="97"/>
      <c r="AI162" s="97"/>
      <c r="AJ162" s="97"/>
      <c r="AK162" s="97"/>
    </row>
    <row r="163" spans="1:37" ht="15.75" customHeight="1" x14ac:dyDescent="0.15">
      <c r="A163" s="97"/>
      <c r="B163" s="98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11"/>
      <c r="O163" s="111"/>
      <c r="P163" s="98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97"/>
      <c r="AC163" s="97"/>
      <c r="AD163" s="97"/>
      <c r="AE163" s="97"/>
      <c r="AF163" s="97"/>
      <c r="AG163" s="97"/>
      <c r="AH163" s="97"/>
      <c r="AI163" s="97"/>
      <c r="AJ163" s="97"/>
      <c r="AK163" s="97"/>
    </row>
    <row r="164" spans="1:37" ht="15.75" customHeight="1" x14ac:dyDescent="0.15">
      <c r="A164" s="97"/>
      <c r="B164" s="98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11"/>
      <c r="O164" s="111"/>
      <c r="P164" s="98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97"/>
      <c r="AC164" s="97"/>
      <c r="AD164" s="97"/>
      <c r="AE164" s="97"/>
      <c r="AF164" s="97"/>
      <c r="AG164" s="97"/>
      <c r="AH164" s="97"/>
      <c r="AI164" s="97"/>
      <c r="AJ164" s="97"/>
      <c r="AK164" s="97"/>
    </row>
    <row r="165" spans="1:37" ht="15.75" customHeight="1" x14ac:dyDescent="0.15">
      <c r="A165" s="97"/>
      <c r="B165" s="98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11"/>
      <c r="O165" s="111"/>
      <c r="P165" s="98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97"/>
      <c r="AC165" s="97"/>
      <c r="AD165" s="97"/>
      <c r="AE165" s="97"/>
      <c r="AF165" s="97"/>
      <c r="AG165" s="97"/>
      <c r="AH165" s="97"/>
      <c r="AI165" s="97"/>
      <c r="AJ165" s="97"/>
      <c r="AK165" s="97"/>
    </row>
    <row r="166" spans="1:37" ht="15.75" customHeight="1" x14ac:dyDescent="0.15">
      <c r="A166" s="97"/>
      <c r="B166" s="98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11"/>
      <c r="O166" s="111"/>
      <c r="P166" s="98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97"/>
      <c r="AC166" s="97"/>
      <c r="AD166" s="97"/>
      <c r="AE166" s="97"/>
      <c r="AF166" s="97"/>
      <c r="AG166" s="97"/>
      <c r="AH166" s="97"/>
      <c r="AI166" s="97"/>
      <c r="AJ166" s="97"/>
      <c r="AK166" s="97"/>
    </row>
    <row r="167" spans="1:37" ht="15.75" customHeight="1" x14ac:dyDescent="0.15">
      <c r="A167" s="97"/>
      <c r="B167" s="98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11"/>
      <c r="O167" s="111"/>
      <c r="P167" s="98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97"/>
      <c r="AC167" s="97"/>
      <c r="AD167" s="97"/>
      <c r="AE167" s="97"/>
      <c r="AF167" s="97"/>
      <c r="AG167" s="97"/>
      <c r="AH167" s="97"/>
      <c r="AI167" s="97"/>
      <c r="AJ167" s="97"/>
      <c r="AK167" s="97"/>
    </row>
    <row r="168" spans="1:37" ht="15.75" customHeight="1" x14ac:dyDescent="0.15">
      <c r="A168" s="97"/>
      <c r="B168" s="98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11"/>
      <c r="O168" s="111"/>
      <c r="P168" s="98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97"/>
      <c r="AC168" s="97"/>
      <c r="AD168" s="97"/>
      <c r="AE168" s="97"/>
      <c r="AF168" s="97"/>
      <c r="AG168" s="97"/>
      <c r="AH168" s="97"/>
      <c r="AI168" s="97"/>
      <c r="AJ168" s="97"/>
      <c r="AK168" s="97"/>
    </row>
    <row r="169" spans="1:37" ht="15.75" customHeight="1" x14ac:dyDescent="0.15">
      <c r="A169" s="97"/>
      <c r="B169" s="98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11"/>
      <c r="O169" s="111"/>
      <c r="P169" s="98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97"/>
      <c r="AC169" s="97"/>
      <c r="AD169" s="97"/>
      <c r="AE169" s="97"/>
      <c r="AF169" s="97"/>
      <c r="AG169" s="97"/>
      <c r="AH169" s="97"/>
      <c r="AI169" s="97"/>
      <c r="AJ169" s="97"/>
      <c r="AK169" s="97"/>
    </row>
    <row r="170" spans="1:37" ht="15.75" customHeight="1" x14ac:dyDescent="0.15">
      <c r="A170" s="97"/>
      <c r="B170" s="98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11"/>
      <c r="O170" s="111"/>
      <c r="P170" s="98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97"/>
      <c r="AC170" s="97"/>
      <c r="AD170" s="97"/>
      <c r="AE170" s="97"/>
      <c r="AF170" s="97"/>
      <c r="AG170" s="97"/>
      <c r="AH170" s="97"/>
      <c r="AI170" s="97"/>
      <c r="AJ170" s="97"/>
      <c r="AK170" s="97"/>
    </row>
    <row r="171" spans="1:37" ht="15.75" customHeight="1" x14ac:dyDescent="0.15">
      <c r="A171" s="97"/>
      <c r="B171" s="98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11"/>
      <c r="O171" s="111"/>
      <c r="P171" s="98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97"/>
      <c r="AC171" s="97"/>
      <c r="AD171" s="97"/>
      <c r="AE171" s="97"/>
      <c r="AF171" s="97"/>
      <c r="AG171" s="97"/>
      <c r="AH171" s="97"/>
      <c r="AI171" s="97"/>
      <c r="AJ171" s="97"/>
      <c r="AK171" s="97"/>
    </row>
    <row r="172" spans="1:37" ht="15.75" customHeight="1" x14ac:dyDescent="0.15">
      <c r="A172" s="97"/>
      <c r="B172" s="98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11"/>
      <c r="O172" s="111"/>
      <c r="P172" s="98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97"/>
      <c r="AC172" s="97"/>
      <c r="AD172" s="97"/>
      <c r="AE172" s="97"/>
      <c r="AF172" s="97"/>
      <c r="AG172" s="97"/>
      <c r="AH172" s="97"/>
      <c r="AI172" s="97"/>
      <c r="AJ172" s="97"/>
      <c r="AK172" s="97"/>
    </row>
    <row r="173" spans="1:37" ht="15.75" customHeight="1" x14ac:dyDescent="0.15">
      <c r="A173" s="97"/>
      <c r="B173" s="98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11"/>
      <c r="O173" s="111"/>
      <c r="P173" s="98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97"/>
      <c r="AC173" s="97"/>
      <c r="AD173" s="97"/>
      <c r="AE173" s="97"/>
      <c r="AF173" s="97"/>
      <c r="AG173" s="97"/>
      <c r="AH173" s="97"/>
      <c r="AI173" s="97"/>
      <c r="AJ173" s="97"/>
      <c r="AK173" s="97"/>
    </row>
    <row r="174" spans="1:37" ht="15.75" customHeight="1" x14ac:dyDescent="0.15">
      <c r="A174" s="97"/>
      <c r="B174" s="98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11"/>
      <c r="O174" s="111"/>
      <c r="P174" s="98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97"/>
      <c r="AC174" s="97"/>
      <c r="AD174" s="97"/>
      <c r="AE174" s="97"/>
      <c r="AF174" s="97"/>
      <c r="AG174" s="97"/>
      <c r="AH174" s="97"/>
      <c r="AI174" s="97"/>
      <c r="AJ174" s="97"/>
      <c r="AK174" s="97"/>
    </row>
    <row r="175" spans="1:37" ht="15.75" customHeight="1" x14ac:dyDescent="0.15">
      <c r="A175" s="97"/>
      <c r="B175" s="98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11"/>
      <c r="O175" s="111"/>
      <c r="P175" s="98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97"/>
      <c r="AC175" s="97"/>
      <c r="AD175" s="97"/>
      <c r="AE175" s="97"/>
      <c r="AF175" s="97"/>
      <c r="AG175" s="97"/>
      <c r="AH175" s="97"/>
      <c r="AI175" s="97"/>
      <c r="AJ175" s="97"/>
      <c r="AK175" s="97"/>
    </row>
    <row r="176" spans="1:37" ht="15.75" customHeight="1" x14ac:dyDescent="0.15">
      <c r="A176" s="97"/>
      <c r="B176" s="98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11"/>
      <c r="O176" s="111"/>
      <c r="P176" s="98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97"/>
      <c r="AC176" s="97"/>
      <c r="AD176" s="97"/>
      <c r="AE176" s="97"/>
      <c r="AF176" s="97"/>
      <c r="AG176" s="97"/>
      <c r="AH176" s="97"/>
      <c r="AI176" s="97"/>
      <c r="AJ176" s="97"/>
      <c r="AK176" s="97"/>
    </row>
    <row r="177" spans="1:37" ht="15.75" customHeight="1" x14ac:dyDescent="0.15">
      <c r="A177" s="97"/>
      <c r="B177" s="98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11"/>
      <c r="O177" s="111"/>
      <c r="P177" s="98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97"/>
      <c r="AC177" s="97"/>
      <c r="AD177" s="97"/>
      <c r="AE177" s="97"/>
      <c r="AF177" s="97"/>
      <c r="AG177" s="97"/>
      <c r="AH177" s="97"/>
      <c r="AI177" s="97"/>
      <c r="AJ177" s="97"/>
      <c r="AK177" s="97"/>
    </row>
    <row r="178" spans="1:37" ht="15.75" customHeight="1" x14ac:dyDescent="0.15">
      <c r="A178" s="97"/>
      <c r="B178" s="98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11"/>
      <c r="O178" s="111"/>
      <c r="P178" s="98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97"/>
      <c r="AC178" s="97"/>
      <c r="AD178" s="97"/>
      <c r="AE178" s="97"/>
      <c r="AF178" s="97"/>
      <c r="AG178" s="97"/>
      <c r="AH178" s="97"/>
      <c r="AI178" s="97"/>
      <c r="AJ178" s="97"/>
      <c r="AK178" s="97"/>
    </row>
    <row r="179" spans="1:37" ht="15.75" customHeight="1" x14ac:dyDescent="0.15">
      <c r="A179" s="97"/>
      <c r="B179" s="98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11"/>
      <c r="O179" s="111"/>
      <c r="P179" s="98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97"/>
      <c r="AC179" s="97"/>
      <c r="AD179" s="97"/>
      <c r="AE179" s="97"/>
      <c r="AF179" s="97"/>
      <c r="AG179" s="97"/>
      <c r="AH179" s="97"/>
      <c r="AI179" s="97"/>
      <c r="AJ179" s="97"/>
      <c r="AK179" s="97"/>
    </row>
    <row r="180" spans="1:37" ht="15.75" customHeight="1" x14ac:dyDescent="0.15">
      <c r="A180" s="97"/>
      <c r="B180" s="98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11"/>
      <c r="O180" s="111"/>
      <c r="P180" s="98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97"/>
      <c r="AC180" s="97"/>
      <c r="AD180" s="97"/>
      <c r="AE180" s="97"/>
      <c r="AF180" s="97"/>
      <c r="AG180" s="97"/>
      <c r="AH180" s="97"/>
      <c r="AI180" s="97"/>
      <c r="AJ180" s="97"/>
      <c r="AK180" s="97"/>
    </row>
    <row r="181" spans="1:37" ht="15.75" customHeight="1" x14ac:dyDescent="0.15">
      <c r="A181" s="97"/>
      <c r="B181" s="98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11"/>
      <c r="O181" s="111"/>
      <c r="P181" s="98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97"/>
      <c r="AC181" s="97"/>
      <c r="AD181" s="97"/>
      <c r="AE181" s="97"/>
      <c r="AF181" s="97"/>
      <c r="AG181" s="97"/>
      <c r="AH181" s="97"/>
      <c r="AI181" s="97"/>
      <c r="AJ181" s="97"/>
      <c r="AK181" s="97"/>
    </row>
    <row r="182" spans="1:37" ht="15.75" customHeight="1" x14ac:dyDescent="0.15">
      <c r="A182" s="97"/>
      <c r="B182" s="98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11"/>
      <c r="O182" s="111"/>
      <c r="P182" s="98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97"/>
      <c r="AC182" s="97"/>
      <c r="AD182" s="97"/>
      <c r="AE182" s="97"/>
      <c r="AF182" s="97"/>
      <c r="AG182" s="97"/>
      <c r="AH182" s="97"/>
      <c r="AI182" s="97"/>
      <c r="AJ182" s="97"/>
      <c r="AK182" s="97"/>
    </row>
    <row r="183" spans="1:37" ht="15.75" customHeight="1" x14ac:dyDescent="0.15">
      <c r="A183" s="97"/>
      <c r="B183" s="98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11"/>
      <c r="O183" s="111"/>
      <c r="P183" s="98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97"/>
      <c r="AC183" s="97"/>
      <c r="AD183" s="97"/>
      <c r="AE183" s="97"/>
      <c r="AF183" s="97"/>
      <c r="AG183" s="97"/>
      <c r="AH183" s="97"/>
      <c r="AI183" s="97"/>
      <c r="AJ183" s="97"/>
      <c r="AK183" s="97"/>
    </row>
    <row r="184" spans="1:37" ht="15.75" customHeight="1" x14ac:dyDescent="0.15">
      <c r="A184" s="97"/>
      <c r="B184" s="98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11"/>
      <c r="O184" s="111"/>
      <c r="P184" s="98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97"/>
      <c r="AC184" s="97"/>
      <c r="AD184" s="97"/>
      <c r="AE184" s="97"/>
      <c r="AF184" s="97"/>
      <c r="AG184" s="97"/>
      <c r="AH184" s="97"/>
      <c r="AI184" s="97"/>
      <c r="AJ184" s="97"/>
      <c r="AK184" s="97"/>
    </row>
    <row r="185" spans="1:37" ht="15.75" customHeight="1" x14ac:dyDescent="0.15">
      <c r="A185" s="97"/>
      <c r="B185" s="98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11"/>
      <c r="O185" s="111"/>
      <c r="P185" s="98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97"/>
      <c r="AC185" s="97"/>
      <c r="AD185" s="97"/>
      <c r="AE185" s="97"/>
      <c r="AF185" s="97"/>
      <c r="AG185" s="97"/>
      <c r="AH185" s="97"/>
      <c r="AI185" s="97"/>
      <c r="AJ185" s="97"/>
      <c r="AK185" s="97"/>
    </row>
    <row r="186" spans="1:37" ht="15.75" customHeight="1" x14ac:dyDescent="0.15">
      <c r="A186" s="97"/>
      <c r="B186" s="98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11"/>
      <c r="O186" s="111"/>
      <c r="P186" s="98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97"/>
      <c r="AC186" s="97"/>
      <c r="AD186" s="97"/>
      <c r="AE186" s="97"/>
      <c r="AF186" s="97"/>
      <c r="AG186" s="97"/>
      <c r="AH186" s="97"/>
      <c r="AI186" s="97"/>
      <c r="AJ186" s="97"/>
      <c r="AK186" s="97"/>
    </row>
    <row r="187" spans="1:37" ht="15.75" customHeight="1" x14ac:dyDescent="0.15">
      <c r="A187" s="97"/>
      <c r="B187" s="98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11"/>
      <c r="O187" s="111"/>
      <c r="P187" s="98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97"/>
      <c r="AC187" s="97"/>
      <c r="AD187" s="97"/>
      <c r="AE187" s="97"/>
      <c r="AF187" s="97"/>
      <c r="AG187" s="97"/>
      <c r="AH187" s="97"/>
      <c r="AI187" s="97"/>
      <c r="AJ187" s="97"/>
      <c r="AK187" s="97"/>
    </row>
    <row r="188" spans="1:37" ht="15.75" customHeight="1" x14ac:dyDescent="0.15">
      <c r="A188" s="97"/>
      <c r="B188" s="98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11"/>
      <c r="O188" s="111"/>
      <c r="P188" s="98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97"/>
      <c r="AC188" s="97"/>
      <c r="AD188" s="97"/>
      <c r="AE188" s="97"/>
      <c r="AF188" s="97"/>
      <c r="AG188" s="97"/>
      <c r="AH188" s="97"/>
      <c r="AI188" s="97"/>
      <c r="AJ188" s="97"/>
      <c r="AK188" s="97"/>
    </row>
    <row r="189" spans="1:37" ht="15.75" customHeight="1" x14ac:dyDescent="0.15">
      <c r="A189" s="97"/>
      <c r="B189" s="98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11"/>
      <c r="O189" s="111"/>
      <c r="P189" s="98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97"/>
      <c r="AC189" s="97"/>
      <c r="AD189" s="97"/>
      <c r="AE189" s="97"/>
      <c r="AF189" s="97"/>
      <c r="AG189" s="97"/>
      <c r="AH189" s="97"/>
      <c r="AI189" s="97"/>
      <c r="AJ189" s="97"/>
      <c r="AK189" s="97"/>
    </row>
    <row r="190" spans="1:37" ht="15.75" customHeight="1" x14ac:dyDescent="0.15">
      <c r="A190" s="97"/>
      <c r="B190" s="98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11"/>
      <c r="O190" s="111"/>
      <c r="P190" s="98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97"/>
      <c r="AC190" s="97"/>
      <c r="AD190" s="97"/>
      <c r="AE190" s="97"/>
      <c r="AF190" s="97"/>
      <c r="AG190" s="97"/>
      <c r="AH190" s="97"/>
      <c r="AI190" s="97"/>
      <c r="AJ190" s="97"/>
      <c r="AK190" s="97"/>
    </row>
    <row r="191" spans="1:37" ht="15.75" customHeight="1" x14ac:dyDescent="0.15">
      <c r="A191" s="97"/>
      <c r="B191" s="98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11"/>
      <c r="O191" s="111"/>
      <c r="P191" s="98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97"/>
      <c r="AC191" s="97"/>
      <c r="AD191" s="97"/>
      <c r="AE191" s="97"/>
      <c r="AF191" s="97"/>
      <c r="AG191" s="97"/>
      <c r="AH191" s="97"/>
      <c r="AI191" s="97"/>
      <c r="AJ191" s="97"/>
      <c r="AK191" s="97"/>
    </row>
    <row r="192" spans="1:37" ht="15.75" customHeight="1" x14ac:dyDescent="0.15">
      <c r="A192" s="97"/>
      <c r="B192" s="98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11"/>
      <c r="O192" s="111"/>
      <c r="P192" s="98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97"/>
      <c r="AC192" s="97"/>
      <c r="AD192" s="97"/>
      <c r="AE192" s="97"/>
      <c r="AF192" s="97"/>
      <c r="AG192" s="97"/>
      <c r="AH192" s="97"/>
      <c r="AI192" s="97"/>
      <c r="AJ192" s="97"/>
      <c r="AK192" s="97"/>
    </row>
    <row r="193" spans="1:37" ht="15.75" customHeight="1" x14ac:dyDescent="0.15">
      <c r="A193" s="97"/>
      <c r="B193" s="98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11"/>
      <c r="O193" s="111"/>
      <c r="P193" s="98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97"/>
      <c r="AC193" s="97"/>
      <c r="AD193" s="97"/>
      <c r="AE193" s="97"/>
      <c r="AF193" s="97"/>
      <c r="AG193" s="97"/>
      <c r="AH193" s="97"/>
      <c r="AI193" s="97"/>
      <c r="AJ193" s="97"/>
      <c r="AK193" s="97"/>
    </row>
    <row r="194" spans="1:37" ht="15.75" customHeight="1" x14ac:dyDescent="0.15">
      <c r="A194" s="97"/>
      <c r="B194" s="98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11"/>
      <c r="O194" s="111"/>
      <c r="P194" s="98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97"/>
      <c r="AC194" s="97"/>
      <c r="AD194" s="97"/>
      <c r="AE194" s="97"/>
      <c r="AF194" s="97"/>
      <c r="AG194" s="97"/>
      <c r="AH194" s="97"/>
      <c r="AI194" s="97"/>
      <c r="AJ194" s="97"/>
      <c r="AK194" s="97"/>
    </row>
    <row r="195" spans="1:37" ht="15.75" customHeight="1" x14ac:dyDescent="0.15">
      <c r="A195" s="97"/>
      <c r="B195" s="98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11"/>
      <c r="O195" s="111"/>
      <c r="P195" s="98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97"/>
      <c r="AC195" s="97"/>
      <c r="AD195" s="97"/>
      <c r="AE195" s="97"/>
      <c r="AF195" s="97"/>
      <c r="AG195" s="97"/>
      <c r="AH195" s="97"/>
      <c r="AI195" s="97"/>
      <c r="AJ195" s="97"/>
      <c r="AK195" s="97"/>
    </row>
    <row r="196" spans="1:37" ht="15.75" customHeight="1" x14ac:dyDescent="0.15">
      <c r="A196" s="97"/>
      <c r="B196" s="98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11"/>
      <c r="O196" s="111"/>
      <c r="P196" s="98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97"/>
      <c r="AC196" s="97"/>
      <c r="AD196" s="97"/>
      <c r="AE196" s="97"/>
      <c r="AF196" s="97"/>
      <c r="AG196" s="97"/>
      <c r="AH196" s="97"/>
      <c r="AI196" s="97"/>
      <c r="AJ196" s="97"/>
      <c r="AK196" s="97"/>
    </row>
    <row r="197" spans="1:37" ht="15.75" customHeight="1" x14ac:dyDescent="0.15">
      <c r="A197" s="97"/>
      <c r="B197" s="98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11"/>
      <c r="O197" s="111"/>
      <c r="P197" s="98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97"/>
      <c r="AC197" s="97"/>
      <c r="AD197" s="97"/>
      <c r="AE197" s="97"/>
      <c r="AF197" s="97"/>
      <c r="AG197" s="97"/>
      <c r="AH197" s="97"/>
      <c r="AI197" s="97"/>
      <c r="AJ197" s="97"/>
      <c r="AK197" s="97"/>
    </row>
    <row r="198" spans="1:37" ht="15.75" customHeight="1" x14ac:dyDescent="0.15">
      <c r="A198" s="97"/>
      <c r="B198" s="98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11"/>
      <c r="O198" s="111"/>
      <c r="P198" s="98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97"/>
      <c r="AC198" s="97"/>
      <c r="AD198" s="97"/>
      <c r="AE198" s="97"/>
      <c r="AF198" s="97"/>
      <c r="AG198" s="97"/>
      <c r="AH198" s="97"/>
      <c r="AI198" s="97"/>
      <c r="AJ198" s="97"/>
      <c r="AK198" s="97"/>
    </row>
    <row r="199" spans="1:37" ht="15.75" customHeight="1" x14ac:dyDescent="0.15">
      <c r="A199" s="97"/>
      <c r="B199" s="98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11"/>
      <c r="O199" s="111"/>
      <c r="P199" s="98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97"/>
      <c r="AC199" s="97"/>
      <c r="AD199" s="97"/>
      <c r="AE199" s="97"/>
      <c r="AF199" s="97"/>
      <c r="AG199" s="97"/>
      <c r="AH199" s="97"/>
      <c r="AI199" s="97"/>
      <c r="AJ199" s="97"/>
      <c r="AK199" s="97"/>
    </row>
    <row r="200" spans="1:37" ht="15.75" customHeight="1" x14ac:dyDescent="0.15">
      <c r="A200" s="97"/>
      <c r="B200" s="98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11"/>
      <c r="O200" s="111"/>
      <c r="P200" s="98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97"/>
      <c r="AC200" s="97"/>
      <c r="AD200" s="97"/>
      <c r="AE200" s="97"/>
      <c r="AF200" s="97"/>
      <c r="AG200" s="97"/>
      <c r="AH200" s="97"/>
      <c r="AI200" s="97"/>
      <c r="AJ200" s="97"/>
      <c r="AK200" s="97"/>
    </row>
    <row r="201" spans="1:37" ht="15.75" customHeight="1" x14ac:dyDescent="0.15">
      <c r="A201" s="97"/>
      <c r="B201" s="98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11"/>
      <c r="O201" s="111"/>
      <c r="P201" s="98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97"/>
      <c r="AC201" s="97"/>
      <c r="AD201" s="97"/>
      <c r="AE201" s="97"/>
      <c r="AF201" s="97"/>
      <c r="AG201" s="97"/>
      <c r="AH201" s="97"/>
      <c r="AI201" s="97"/>
      <c r="AJ201" s="97"/>
      <c r="AK201" s="97"/>
    </row>
    <row r="202" spans="1:37" ht="15.75" customHeight="1" x14ac:dyDescent="0.15">
      <c r="A202" s="97"/>
      <c r="B202" s="98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11"/>
      <c r="O202" s="111"/>
      <c r="P202" s="98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97"/>
      <c r="AC202" s="97"/>
      <c r="AD202" s="97"/>
      <c r="AE202" s="97"/>
      <c r="AF202" s="97"/>
      <c r="AG202" s="97"/>
      <c r="AH202" s="97"/>
      <c r="AI202" s="97"/>
      <c r="AJ202" s="97"/>
      <c r="AK202" s="97"/>
    </row>
    <row r="203" spans="1:37" ht="15.75" customHeight="1" x14ac:dyDescent="0.15">
      <c r="A203" s="97"/>
      <c r="B203" s="98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11"/>
      <c r="O203" s="111"/>
      <c r="P203" s="98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97"/>
      <c r="AC203" s="97"/>
      <c r="AD203" s="97"/>
      <c r="AE203" s="97"/>
      <c r="AF203" s="97"/>
      <c r="AG203" s="97"/>
      <c r="AH203" s="97"/>
      <c r="AI203" s="97"/>
      <c r="AJ203" s="97"/>
      <c r="AK203" s="97"/>
    </row>
    <row r="204" spans="1:37" ht="15.75" customHeight="1" x14ac:dyDescent="0.15">
      <c r="A204" s="97"/>
      <c r="B204" s="98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11"/>
      <c r="O204" s="111"/>
      <c r="P204" s="98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97"/>
      <c r="AC204" s="97"/>
      <c r="AD204" s="97"/>
      <c r="AE204" s="97"/>
      <c r="AF204" s="97"/>
      <c r="AG204" s="97"/>
      <c r="AH204" s="97"/>
      <c r="AI204" s="97"/>
      <c r="AJ204" s="97"/>
      <c r="AK204" s="97"/>
    </row>
    <row r="205" spans="1:37" ht="15.75" customHeight="1" x14ac:dyDescent="0.15">
      <c r="A205" s="97"/>
      <c r="B205" s="98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11"/>
      <c r="O205" s="111"/>
      <c r="P205" s="98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97"/>
      <c r="AC205" s="97"/>
      <c r="AD205" s="97"/>
      <c r="AE205" s="97"/>
      <c r="AF205" s="97"/>
      <c r="AG205" s="97"/>
      <c r="AH205" s="97"/>
      <c r="AI205" s="97"/>
      <c r="AJ205" s="97"/>
      <c r="AK205" s="97"/>
    </row>
    <row r="206" spans="1:37" ht="15.75" customHeight="1" x14ac:dyDescent="0.15">
      <c r="A206" s="97"/>
      <c r="B206" s="98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11"/>
      <c r="O206" s="111"/>
      <c r="P206" s="98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97"/>
      <c r="AC206" s="97"/>
      <c r="AD206" s="97"/>
      <c r="AE206" s="97"/>
      <c r="AF206" s="97"/>
      <c r="AG206" s="97"/>
      <c r="AH206" s="97"/>
      <c r="AI206" s="97"/>
      <c r="AJ206" s="97"/>
      <c r="AK206" s="97"/>
    </row>
    <row r="207" spans="1:37" ht="15.75" customHeight="1" x14ac:dyDescent="0.15">
      <c r="A207" s="97"/>
      <c r="B207" s="98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11"/>
      <c r="O207" s="111"/>
      <c r="P207" s="98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</row>
    <row r="208" spans="1:37" ht="15.75" customHeight="1" x14ac:dyDescent="0.15">
      <c r="A208" s="97"/>
      <c r="B208" s="98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11"/>
      <c r="O208" s="111"/>
      <c r="P208" s="98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97"/>
      <c r="AC208" s="97"/>
      <c r="AD208" s="97"/>
      <c r="AE208" s="97"/>
      <c r="AF208" s="97"/>
      <c r="AG208" s="97"/>
      <c r="AH208" s="97"/>
      <c r="AI208" s="97"/>
      <c r="AJ208" s="97"/>
      <c r="AK208" s="97"/>
    </row>
    <row r="209" spans="1:37" ht="15.75" customHeight="1" x14ac:dyDescent="0.15">
      <c r="A209" s="97"/>
      <c r="B209" s="98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11"/>
      <c r="O209" s="111"/>
      <c r="P209" s="98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97"/>
      <c r="AC209" s="97"/>
      <c r="AD209" s="97"/>
      <c r="AE209" s="97"/>
      <c r="AF209" s="97"/>
      <c r="AG209" s="97"/>
      <c r="AH209" s="97"/>
      <c r="AI209" s="97"/>
      <c r="AJ209" s="97"/>
      <c r="AK209" s="97"/>
    </row>
    <row r="210" spans="1:37" ht="15.75" customHeight="1" x14ac:dyDescent="0.15">
      <c r="A210" s="97"/>
      <c r="B210" s="98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11"/>
      <c r="O210" s="111"/>
      <c r="P210" s="98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97"/>
      <c r="AC210" s="97"/>
      <c r="AD210" s="97"/>
      <c r="AE210" s="97"/>
      <c r="AF210" s="97"/>
      <c r="AG210" s="97"/>
      <c r="AH210" s="97"/>
      <c r="AI210" s="97"/>
      <c r="AJ210" s="97"/>
      <c r="AK210" s="97"/>
    </row>
    <row r="211" spans="1:37" ht="15.75" customHeight="1" x14ac:dyDescent="0.15">
      <c r="A211" s="97"/>
      <c r="B211" s="98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11"/>
      <c r="O211" s="111"/>
      <c r="P211" s="98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97"/>
      <c r="AC211" s="97"/>
      <c r="AD211" s="97"/>
      <c r="AE211" s="97"/>
      <c r="AF211" s="97"/>
      <c r="AG211" s="97"/>
      <c r="AH211" s="97"/>
      <c r="AI211" s="97"/>
      <c r="AJ211" s="97"/>
      <c r="AK211" s="97"/>
    </row>
    <row r="212" spans="1:37" ht="15.75" customHeight="1" x14ac:dyDescent="0.15">
      <c r="A212" s="97"/>
      <c r="B212" s="98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11"/>
      <c r="O212" s="111"/>
      <c r="P212" s="98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97"/>
      <c r="AC212" s="97"/>
      <c r="AD212" s="97"/>
      <c r="AE212" s="97"/>
      <c r="AF212" s="97"/>
      <c r="AG212" s="97"/>
      <c r="AH212" s="97"/>
      <c r="AI212" s="97"/>
      <c r="AJ212" s="97"/>
      <c r="AK212" s="97"/>
    </row>
    <row r="213" spans="1:37" ht="15.75" customHeight="1" x14ac:dyDescent="0.15">
      <c r="A213" s="97"/>
      <c r="B213" s="98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11"/>
      <c r="O213" s="111"/>
      <c r="P213" s="98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97"/>
      <c r="AC213" s="97"/>
      <c r="AD213" s="97"/>
      <c r="AE213" s="97"/>
      <c r="AF213" s="97"/>
      <c r="AG213" s="97"/>
      <c r="AH213" s="97"/>
      <c r="AI213" s="97"/>
      <c r="AJ213" s="97"/>
      <c r="AK213" s="97"/>
    </row>
    <row r="214" spans="1:37" ht="15.75" customHeight="1" x14ac:dyDescent="0.15">
      <c r="A214" s="97"/>
      <c r="B214" s="98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11"/>
      <c r="O214" s="111"/>
      <c r="P214" s="98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97"/>
      <c r="AC214" s="97"/>
      <c r="AD214" s="97"/>
      <c r="AE214" s="97"/>
      <c r="AF214" s="97"/>
      <c r="AG214" s="97"/>
      <c r="AH214" s="97"/>
      <c r="AI214" s="97"/>
      <c r="AJ214" s="97"/>
      <c r="AK214" s="97"/>
    </row>
    <row r="215" spans="1:37" ht="15.75" customHeight="1" x14ac:dyDescent="0.15">
      <c r="A215" s="97"/>
      <c r="B215" s="98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11"/>
      <c r="O215" s="111"/>
      <c r="P215" s="98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97"/>
      <c r="AC215" s="97"/>
      <c r="AD215" s="97"/>
      <c r="AE215" s="97"/>
      <c r="AF215" s="97"/>
      <c r="AG215" s="97"/>
      <c r="AH215" s="97"/>
      <c r="AI215" s="97"/>
      <c r="AJ215" s="97"/>
      <c r="AK215" s="97"/>
    </row>
    <row r="216" spans="1:37" ht="15.75" customHeight="1" x14ac:dyDescent="0.15">
      <c r="A216" s="97"/>
      <c r="B216" s="98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11"/>
      <c r="O216" s="111"/>
      <c r="P216" s="98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97"/>
      <c r="AC216" s="97"/>
      <c r="AD216" s="97"/>
      <c r="AE216" s="97"/>
      <c r="AF216" s="97"/>
      <c r="AG216" s="97"/>
      <c r="AH216" s="97"/>
      <c r="AI216" s="97"/>
      <c r="AJ216" s="97"/>
      <c r="AK216" s="97"/>
    </row>
    <row r="217" spans="1:37" ht="15.75" customHeight="1" x14ac:dyDescent="0.15">
      <c r="A217" s="97"/>
      <c r="B217" s="98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11"/>
      <c r="O217" s="111"/>
      <c r="P217" s="98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97"/>
      <c r="AC217" s="97"/>
      <c r="AD217" s="97"/>
      <c r="AE217" s="97"/>
      <c r="AF217" s="97"/>
      <c r="AG217" s="97"/>
      <c r="AH217" s="97"/>
      <c r="AI217" s="97"/>
      <c r="AJ217" s="97"/>
      <c r="AK217" s="97"/>
    </row>
    <row r="218" spans="1:37" ht="15.75" customHeight="1" x14ac:dyDescent="0.15">
      <c r="A218" s="97"/>
      <c r="B218" s="98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11"/>
      <c r="O218" s="111"/>
      <c r="P218" s="98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97"/>
      <c r="AC218" s="97"/>
      <c r="AD218" s="97"/>
      <c r="AE218" s="97"/>
      <c r="AF218" s="97"/>
      <c r="AG218" s="97"/>
      <c r="AH218" s="97"/>
      <c r="AI218" s="97"/>
      <c r="AJ218" s="97"/>
      <c r="AK218" s="97"/>
    </row>
    <row r="219" spans="1:37" ht="15.75" customHeight="1" x14ac:dyDescent="0.15">
      <c r="A219" s="97"/>
      <c r="B219" s="98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11"/>
      <c r="O219" s="111"/>
      <c r="P219" s="98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97"/>
      <c r="AC219" s="97"/>
      <c r="AD219" s="97"/>
      <c r="AE219" s="97"/>
      <c r="AF219" s="97"/>
      <c r="AG219" s="97"/>
      <c r="AH219" s="97"/>
      <c r="AI219" s="97"/>
      <c r="AJ219" s="97"/>
      <c r="AK219" s="97"/>
    </row>
    <row r="220" spans="1:37" ht="15.75" customHeight="1" x14ac:dyDescent="0.15">
      <c r="A220" s="97"/>
      <c r="B220" s="98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11"/>
      <c r="O220" s="111"/>
      <c r="P220" s="98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97"/>
      <c r="AC220" s="97"/>
      <c r="AD220" s="97"/>
      <c r="AE220" s="97"/>
      <c r="AF220" s="97"/>
      <c r="AG220" s="97"/>
      <c r="AH220" s="97"/>
      <c r="AI220" s="97"/>
      <c r="AJ220" s="97"/>
      <c r="AK220" s="97"/>
    </row>
    <row r="221" spans="1:37" ht="15.75" customHeight="1" x14ac:dyDescent="0.15">
      <c r="A221" s="97"/>
      <c r="B221" s="98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11"/>
      <c r="O221" s="111"/>
      <c r="P221" s="98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97"/>
      <c r="AC221" s="97"/>
      <c r="AD221" s="97"/>
      <c r="AE221" s="97"/>
      <c r="AF221" s="97"/>
      <c r="AG221" s="97"/>
      <c r="AH221" s="97"/>
      <c r="AI221" s="97"/>
      <c r="AJ221" s="97"/>
      <c r="AK221" s="97"/>
    </row>
    <row r="222" spans="1:37" ht="15.75" customHeight="1" x14ac:dyDescent="0.15">
      <c r="A222" s="97"/>
      <c r="B222" s="98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11"/>
      <c r="O222" s="111"/>
      <c r="P222" s="98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97"/>
      <c r="AC222" s="97"/>
      <c r="AD222" s="97"/>
      <c r="AE222" s="97"/>
      <c r="AF222" s="97"/>
      <c r="AG222" s="97"/>
      <c r="AH222" s="97"/>
      <c r="AI222" s="97"/>
      <c r="AJ222" s="97"/>
      <c r="AK222" s="97"/>
    </row>
    <row r="223" spans="1:37" ht="15.75" customHeight="1" x14ac:dyDescent="0.15">
      <c r="A223" s="97"/>
      <c r="B223" s="98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11"/>
      <c r="O223" s="111"/>
      <c r="P223" s="98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97"/>
      <c r="AC223" s="97"/>
      <c r="AD223" s="97"/>
      <c r="AE223" s="97"/>
      <c r="AF223" s="97"/>
      <c r="AG223" s="97"/>
      <c r="AH223" s="97"/>
      <c r="AI223" s="97"/>
      <c r="AJ223" s="97"/>
      <c r="AK223" s="97"/>
    </row>
    <row r="224" spans="1:37" ht="15.75" customHeight="1" x14ac:dyDescent="0.15">
      <c r="A224" s="97"/>
      <c r="B224" s="98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11"/>
      <c r="O224" s="111"/>
      <c r="P224" s="98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97"/>
      <c r="AC224" s="97"/>
      <c r="AD224" s="97"/>
      <c r="AE224" s="97"/>
      <c r="AF224" s="97"/>
      <c r="AG224" s="97"/>
      <c r="AH224" s="97"/>
      <c r="AI224" s="97"/>
      <c r="AJ224" s="97"/>
      <c r="AK224" s="97"/>
    </row>
    <row r="225" spans="1:37" ht="15.75" customHeight="1" x14ac:dyDescent="0.15">
      <c r="A225" s="97"/>
      <c r="B225" s="98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11"/>
      <c r="O225" s="111"/>
      <c r="P225" s="98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97"/>
      <c r="AC225" s="97"/>
      <c r="AD225" s="97"/>
      <c r="AE225" s="97"/>
      <c r="AF225" s="97"/>
      <c r="AG225" s="97"/>
      <c r="AH225" s="97"/>
      <c r="AI225" s="97"/>
      <c r="AJ225" s="97"/>
      <c r="AK225" s="97"/>
    </row>
    <row r="226" spans="1:37" ht="15.75" customHeight="1" x14ac:dyDescent="0.15">
      <c r="A226" s="97"/>
      <c r="B226" s="98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11"/>
      <c r="O226" s="111"/>
      <c r="P226" s="98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97"/>
      <c r="AC226" s="97"/>
      <c r="AD226" s="97"/>
      <c r="AE226" s="97"/>
      <c r="AF226" s="97"/>
      <c r="AG226" s="97"/>
      <c r="AH226" s="97"/>
      <c r="AI226" s="97"/>
      <c r="AJ226" s="97"/>
      <c r="AK226" s="97"/>
    </row>
    <row r="227" spans="1:37" ht="15.75" customHeight="1" x14ac:dyDescent="0.15">
      <c r="A227" s="97"/>
      <c r="B227" s="98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11"/>
      <c r="O227" s="111"/>
      <c r="P227" s="98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97"/>
      <c r="AC227" s="97"/>
      <c r="AD227" s="97"/>
      <c r="AE227" s="97"/>
      <c r="AF227" s="97"/>
      <c r="AG227" s="97"/>
      <c r="AH227" s="97"/>
      <c r="AI227" s="97"/>
      <c r="AJ227" s="97"/>
      <c r="AK227" s="97"/>
    </row>
    <row r="228" spans="1:37" ht="15.75" customHeight="1" x14ac:dyDescent="0.15">
      <c r="A228" s="97"/>
      <c r="B228" s="98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11"/>
      <c r="O228" s="111"/>
      <c r="P228" s="98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97"/>
      <c r="AC228" s="97"/>
      <c r="AD228" s="97"/>
      <c r="AE228" s="97"/>
      <c r="AF228" s="97"/>
      <c r="AG228" s="97"/>
      <c r="AH228" s="97"/>
      <c r="AI228" s="97"/>
      <c r="AJ228" s="97"/>
      <c r="AK228" s="97"/>
    </row>
    <row r="229" spans="1:37" ht="15.75" customHeight="1" x14ac:dyDescent="0.15">
      <c r="A229" s="97"/>
      <c r="B229" s="98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11"/>
      <c r="O229" s="111"/>
      <c r="P229" s="98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97"/>
      <c r="AC229" s="97"/>
      <c r="AD229" s="97"/>
      <c r="AE229" s="97"/>
      <c r="AF229" s="97"/>
      <c r="AG229" s="97"/>
      <c r="AH229" s="97"/>
      <c r="AI229" s="97"/>
      <c r="AJ229" s="97"/>
      <c r="AK229" s="97"/>
    </row>
    <row r="230" spans="1:37" ht="15.75" customHeight="1" x14ac:dyDescent="0.15">
      <c r="A230" s="97"/>
      <c r="B230" s="98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11"/>
      <c r="O230" s="111"/>
      <c r="P230" s="98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97"/>
      <c r="AC230" s="97"/>
      <c r="AD230" s="97"/>
      <c r="AE230" s="97"/>
      <c r="AF230" s="97"/>
      <c r="AG230" s="97"/>
      <c r="AH230" s="97"/>
      <c r="AI230" s="97"/>
      <c r="AJ230" s="97"/>
      <c r="AK230" s="97"/>
    </row>
    <row r="231" spans="1:37" ht="15.75" customHeight="1" x14ac:dyDescent="0.15">
      <c r="A231" s="97"/>
      <c r="B231" s="98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11"/>
      <c r="O231" s="111"/>
      <c r="P231" s="98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97"/>
      <c r="AC231" s="97"/>
      <c r="AD231" s="97"/>
      <c r="AE231" s="97"/>
      <c r="AF231" s="97"/>
      <c r="AG231" s="97"/>
      <c r="AH231" s="97"/>
      <c r="AI231" s="97"/>
      <c r="AJ231" s="97"/>
      <c r="AK231" s="97"/>
    </row>
    <row r="232" spans="1:37" ht="15.75" customHeight="1" x14ac:dyDescent="0.15">
      <c r="A232" s="97"/>
      <c r="B232" s="98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11"/>
      <c r="O232" s="111"/>
      <c r="P232" s="98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97"/>
      <c r="AC232" s="97"/>
      <c r="AD232" s="97"/>
      <c r="AE232" s="97"/>
      <c r="AF232" s="97"/>
      <c r="AG232" s="97"/>
      <c r="AH232" s="97"/>
      <c r="AI232" s="97"/>
      <c r="AJ232" s="97"/>
      <c r="AK232" s="97"/>
    </row>
    <row r="233" spans="1:37" ht="15.75" customHeight="1" x14ac:dyDescent="0.15">
      <c r="A233" s="97"/>
      <c r="B233" s="98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11"/>
      <c r="O233" s="111"/>
      <c r="P233" s="98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97"/>
      <c r="AC233" s="97"/>
      <c r="AD233" s="97"/>
      <c r="AE233" s="97"/>
      <c r="AF233" s="97"/>
      <c r="AG233" s="97"/>
      <c r="AH233" s="97"/>
      <c r="AI233" s="97"/>
      <c r="AJ233" s="97"/>
      <c r="AK233" s="97"/>
    </row>
    <row r="234" spans="1:37" ht="15.75" customHeight="1" x14ac:dyDescent="0.15">
      <c r="A234" s="97"/>
      <c r="B234" s="98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11"/>
      <c r="O234" s="111"/>
      <c r="P234" s="98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97"/>
      <c r="AC234" s="97"/>
      <c r="AD234" s="97"/>
      <c r="AE234" s="97"/>
      <c r="AF234" s="97"/>
      <c r="AG234" s="97"/>
      <c r="AH234" s="97"/>
      <c r="AI234" s="97"/>
      <c r="AJ234" s="97"/>
      <c r="AK234" s="97"/>
    </row>
    <row r="235" spans="1:37" ht="15.75" customHeight="1" x14ac:dyDescent="0.15">
      <c r="A235" s="97"/>
      <c r="B235" s="98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11"/>
      <c r="O235" s="111"/>
      <c r="P235" s="98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97"/>
      <c r="AC235" s="97"/>
      <c r="AD235" s="97"/>
      <c r="AE235" s="97"/>
      <c r="AF235" s="97"/>
      <c r="AG235" s="97"/>
      <c r="AH235" s="97"/>
      <c r="AI235" s="97"/>
      <c r="AJ235" s="97"/>
      <c r="AK235" s="97"/>
    </row>
    <row r="236" spans="1:37" ht="15.75" customHeight="1" x14ac:dyDescent="0.15">
      <c r="A236" s="97"/>
      <c r="B236" s="98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11"/>
      <c r="O236" s="111"/>
      <c r="P236" s="98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97"/>
      <c r="AC236" s="97"/>
      <c r="AD236" s="97"/>
      <c r="AE236" s="97"/>
      <c r="AF236" s="97"/>
      <c r="AG236" s="97"/>
      <c r="AH236" s="97"/>
      <c r="AI236" s="97"/>
      <c r="AJ236" s="97"/>
      <c r="AK236" s="97"/>
    </row>
    <row r="237" spans="1:37" ht="15.75" customHeight="1" x14ac:dyDescent="0.15">
      <c r="A237" s="97"/>
      <c r="B237" s="98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11"/>
      <c r="O237" s="111"/>
      <c r="P237" s="98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97"/>
      <c r="AC237" s="97"/>
      <c r="AD237" s="97"/>
      <c r="AE237" s="97"/>
      <c r="AF237" s="97"/>
      <c r="AG237" s="97"/>
      <c r="AH237" s="97"/>
      <c r="AI237" s="97"/>
      <c r="AJ237" s="97"/>
      <c r="AK237" s="97"/>
    </row>
    <row r="238" spans="1:37" ht="15.75" customHeight="1" x14ac:dyDescent="0.15">
      <c r="A238" s="97"/>
      <c r="B238" s="98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11"/>
      <c r="O238" s="111"/>
      <c r="P238" s="98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97"/>
      <c r="AC238" s="97"/>
      <c r="AD238" s="97"/>
      <c r="AE238" s="97"/>
      <c r="AF238" s="97"/>
      <c r="AG238" s="97"/>
      <c r="AH238" s="97"/>
      <c r="AI238" s="97"/>
      <c r="AJ238" s="97"/>
      <c r="AK238" s="97"/>
    </row>
    <row r="239" spans="1:37" ht="15.75" customHeight="1" x14ac:dyDescent="0.15">
      <c r="A239" s="97"/>
      <c r="B239" s="98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11"/>
      <c r="O239" s="111"/>
      <c r="P239" s="98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97"/>
      <c r="AC239" s="97"/>
      <c r="AD239" s="97"/>
      <c r="AE239" s="97"/>
      <c r="AF239" s="97"/>
      <c r="AG239" s="97"/>
      <c r="AH239" s="97"/>
      <c r="AI239" s="97"/>
      <c r="AJ239" s="97"/>
      <c r="AK239" s="97"/>
    </row>
    <row r="240" spans="1:37" ht="15.75" customHeight="1" x14ac:dyDescent="0.15">
      <c r="A240" s="97"/>
      <c r="B240" s="98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11"/>
      <c r="O240" s="111"/>
      <c r="P240" s="98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97"/>
      <c r="AC240" s="97"/>
      <c r="AD240" s="97"/>
      <c r="AE240" s="97"/>
      <c r="AF240" s="97"/>
      <c r="AG240" s="97"/>
      <c r="AH240" s="97"/>
      <c r="AI240" s="97"/>
      <c r="AJ240" s="97"/>
      <c r="AK240" s="97"/>
    </row>
    <row r="241" spans="1:37" ht="15.75" customHeight="1" x14ac:dyDescent="0.15">
      <c r="A241" s="97"/>
      <c r="B241" s="98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11"/>
      <c r="O241" s="111"/>
      <c r="P241" s="98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97"/>
      <c r="AC241" s="97"/>
      <c r="AD241" s="97"/>
      <c r="AE241" s="97"/>
      <c r="AF241" s="97"/>
      <c r="AG241" s="97"/>
      <c r="AH241" s="97"/>
      <c r="AI241" s="97"/>
      <c r="AJ241" s="97"/>
      <c r="AK241" s="97"/>
    </row>
    <row r="242" spans="1:37" ht="15.75" customHeight="1" x14ac:dyDescent="0.15">
      <c r="A242" s="97"/>
      <c r="B242" s="98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11"/>
      <c r="O242" s="111"/>
      <c r="P242" s="98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97"/>
      <c r="AC242" s="97"/>
      <c r="AD242" s="97"/>
      <c r="AE242" s="97"/>
      <c r="AF242" s="97"/>
      <c r="AG242" s="97"/>
      <c r="AH242" s="97"/>
      <c r="AI242" s="97"/>
      <c r="AJ242" s="97"/>
      <c r="AK242" s="97"/>
    </row>
    <row r="243" spans="1:37" ht="15.75" customHeight="1" x14ac:dyDescent="0.15">
      <c r="A243" s="97"/>
      <c r="B243" s="98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11"/>
      <c r="O243" s="111"/>
      <c r="P243" s="98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97"/>
      <c r="AC243" s="97"/>
      <c r="AD243" s="97"/>
      <c r="AE243" s="97"/>
      <c r="AF243" s="97"/>
      <c r="AG243" s="97"/>
      <c r="AH243" s="97"/>
      <c r="AI243" s="97"/>
      <c r="AJ243" s="97"/>
      <c r="AK243" s="97"/>
    </row>
    <row r="244" spans="1:37" ht="15.75" customHeight="1" x14ac:dyDescent="0.15">
      <c r="A244" s="97"/>
      <c r="B244" s="98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11"/>
      <c r="O244" s="111"/>
      <c r="P244" s="98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97"/>
      <c r="AC244" s="97"/>
      <c r="AD244" s="97"/>
      <c r="AE244" s="97"/>
      <c r="AF244" s="97"/>
      <c r="AG244" s="97"/>
      <c r="AH244" s="97"/>
      <c r="AI244" s="97"/>
      <c r="AJ244" s="97"/>
      <c r="AK244" s="97"/>
    </row>
    <row r="245" spans="1:37" ht="15.75" customHeight="1" x14ac:dyDescent="0.15">
      <c r="A245" s="97"/>
      <c r="B245" s="98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11"/>
      <c r="O245" s="111"/>
      <c r="P245" s="98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97"/>
      <c r="AC245" s="97"/>
      <c r="AD245" s="97"/>
      <c r="AE245" s="97"/>
      <c r="AF245" s="97"/>
      <c r="AG245" s="97"/>
      <c r="AH245" s="97"/>
      <c r="AI245" s="97"/>
      <c r="AJ245" s="97"/>
      <c r="AK245" s="97"/>
    </row>
    <row r="246" spans="1:37" ht="15.75" customHeight="1" x14ac:dyDescent="0.15">
      <c r="A246" s="97"/>
      <c r="B246" s="98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11"/>
      <c r="O246" s="111"/>
      <c r="P246" s="98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97"/>
      <c r="AC246" s="97"/>
      <c r="AD246" s="97"/>
      <c r="AE246" s="97"/>
      <c r="AF246" s="97"/>
      <c r="AG246" s="97"/>
      <c r="AH246" s="97"/>
      <c r="AI246" s="97"/>
      <c r="AJ246" s="97"/>
      <c r="AK246" s="97"/>
    </row>
    <row r="247" spans="1:37" ht="15.75" customHeight="1" x14ac:dyDescent="0.15">
      <c r="A247" s="97"/>
      <c r="B247" s="98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11"/>
      <c r="O247" s="111"/>
      <c r="P247" s="98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97"/>
      <c r="AC247" s="97"/>
      <c r="AD247" s="97"/>
      <c r="AE247" s="97"/>
      <c r="AF247" s="97"/>
      <c r="AG247" s="97"/>
      <c r="AH247" s="97"/>
      <c r="AI247" s="97"/>
      <c r="AJ247" s="97"/>
      <c r="AK247" s="97"/>
    </row>
    <row r="248" spans="1:37" ht="15.75" customHeight="1" x14ac:dyDescent="0.15">
      <c r="A248" s="97"/>
      <c r="B248" s="98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11"/>
      <c r="O248" s="111"/>
      <c r="P248" s="98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97"/>
      <c r="AC248" s="97"/>
      <c r="AD248" s="97"/>
      <c r="AE248" s="97"/>
      <c r="AF248" s="97"/>
      <c r="AG248" s="97"/>
      <c r="AH248" s="97"/>
      <c r="AI248" s="97"/>
      <c r="AJ248" s="97"/>
      <c r="AK248" s="97"/>
    </row>
    <row r="249" spans="1:37" ht="15.75" customHeight="1" x14ac:dyDescent="0.15">
      <c r="A249" s="97"/>
      <c r="B249" s="98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11"/>
      <c r="O249" s="111"/>
      <c r="P249" s="98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97"/>
      <c r="AC249" s="97"/>
      <c r="AD249" s="97"/>
      <c r="AE249" s="97"/>
      <c r="AF249" s="97"/>
      <c r="AG249" s="97"/>
      <c r="AH249" s="97"/>
      <c r="AI249" s="97"/>
      <c r="AJ249" s="97"/>
      <c r="AK249" s="97"/>
    </row>
    <row r="250" spans="1:37" ht="15.75" customHeight="1" x14ac:dyDescent="0.15">
      <c r="A250" s="97"/>
      <c r="B250" s="98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11"/>
      <c r="O250" s="111"/>
      <c r="P250" s="98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97"/>
      <c r="AC250" s="97"/>
      <c r="AD250" s="97"/>
      <c r="AE250" s="97"/>
      <c r="AF250" s="97"/>
      <c r="AG250" s="97"/>
      <c r="AH250" s="97"/>
      <c r="AI250" s="97"/>
      <c r="AJ250" s="97"/>
      <c r="AK250" s="97"/>
    </row>
    <row r="251" spans="1:37" ht="15.75" customHeight="1" x14ac:dyDescent="0.15">
      <c r="A251" s="97"/>
      <c r="B251" s="98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11"/>
      <c r="O251" s="111"/>
      <c r="P251" s="98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97"/>
      <c r="AC251" s="97"/>
      <c r="AD251" s="97"/>
      <c r="AE251" s="97"/>
      <c r="AF251" s="97"/>
      <c r="AG251" s="97"/>
      <c r="AH251" s="97"/>
      <c r="AI251" s="97"/>
      <c r="AJ251" s="97"/>
      <c r="AK251" s="97"/>
    </row>
    <row r="252" spans="1:37" ht="15.75" customHeight="1" x14ac:dyDescent="0.15">
      <c r="A252" s="97"/>
      <c r="B252" s="98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11"/>
      <c r="O252" s="111"/>
      <c r="P252" s="98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97"/>
      <c r="AC252" s="97"/>
      <c r="AD252" s="97"/>
      <c r="AE252" s="97"/>
      <c r="AF252" s="97"/>
      <c r="AG252" s="97"/>
      <c r="AH252" s="97"/>
      <c r="AI252" s="97"/>
      <c r="AJ252" s="97"/>
      <c r="AK252" s="97"/>
    </row>
    <row r="253" spans="1:37" ht="15.75" customHeight="1" x14ac:dyDescent="0.15">
      <c r="A253" s="97"/>
      <c r="B253" s="98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11"/>
      <c r="O253" s="111"/>
      <c r="P253" s="98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97"/>
      <c r="AC253" s="97"/>
      <c r="AD253" s="97"/>
      <c r="AE253" s="97"/>
      <c r="AF253" s="97"/>
      <c r="AG253" s="97"/>
      <c r="AH253" s="97"/>
      <c r="AI253" s="97"/>
      <c r="AJ253" s="97"/>
      <c r="AK253" s="97"/>
    </row>
    <row r="254" spans="1:37" ht="15.75" customHeight="1" x14ac:dyDescent="0.15">
      <c r="A254" s="97"/>
      <c r="B254" s="98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11"/>
      <c r="O254" s="111"/>
      <c r="P254" s="98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97"/>
      <c r="AC254" s="97"/>
      <c r="AD254" s="97"/>
      <c r="AE254" s="97"/>
      <c r="AF254" s="97"/>
      <c r="AG254" s="97"/>
      <c r="AH254" s="97"/>
      <c r="AI254" s="97"/>
      <c r="AJ254" s="97"/>
      <c r="AK254" s="97"/>
    </row>
    <row r="255" spans="1:37" ht="15.75" customHeight="1" x14ac:dyDescent="0.15">
      <c r="A255" s="97"/>
      <c r="B255" s="98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11"/>
      <c r="O255" s="111"/>
      <c r="P255" s="98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97"/>
      <c r="AC255" s="97"/>
      <c r="AD255" s="97"/>
      <c r="AE255" s="97"/>
      <c r="AF255" s="97"/>
      <c r="AG255" s="97"/>
      <c r="AH255" s="97"/>
      <c r="AI255" s="97"/>
      <c r="AJ255" s="97"/>
      <c r="AK255" s="97"/>
    </row>
    <row r="256" spans="1:37" ht="15.75" customHeight="1" x14ac:dyDescent="0.15">
      <c r="A256" s="97"/>
      <c r="B256" s="98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11"/>
      <c r="O256" s="111"/>
      <c r="P256" s="98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97"/>
      <c r="AC256" s="97"/>
      <c r="AD256" s="97"/>
      <c r="AE256" s="97"/>
      <c r="AF256" s="97"/>
      <c r="AG256" s="97"/>
      <c r="AH256" s="97"/>
      <c r="AI256" s="97"/>
      <c r="AJ256" s="97"/>
      <c r="AK256" s="97"/>
    </row>
    <row r="257" spans="1:37" ht="15.75" customHeight="1" x14ac:dyDescent="0.15">
      <c r="A257" s="97"/>
      <c r="B257" s="98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11"/>
      <c r="O257" s="111"/>
      <c r="P257" s="98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97"/>
      <c r="AC257" s="97"/>
      <c r="AD257" s="97"/>
      <c r="AE257" s="97"/>
      <c r="AF257" s="97"/>
      <c r="AG257" s="97"/>
      <c r="AH257" s="97"/>
      <c r="AI257" s="97"/>
      <c r="AJ257" s="97"/>
      <c r="AK257" s="97"/>
    </row>
    <row r="258" spans="1:37" ht="15.75" customHeight="1" x14ac:dyDescent="0.15">
      <c r="A258" s="97"/>
      <c r="B258" s="98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11"/>
      <c r="O258" s="111"/>
      <c r="P258" s="98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97"/>
      <c r="AC258" s="97"/>
      <c r="AD258" s="97"/>
      <c r="AE258" s="97"/>
      <c r="AF258" s="97"/>
      <c r="AG258" s="97"/>
      <c r="AH258" s="97"/>
      <c r="AI258" s="97"/>
      <c r="AJ258" s="97"/>
      <c r="AK258" s="97"/>
    </row>
    <row r="259" spans="1:37" ht="15.75" customHeight="1" x14ac:dyDescent="0.15">
      <c r="A259" s="97"/>
      <c r="B259" s="98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11"/>
      <c r="O259" s="111"/>
      <c r="P259" s="98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97"/>
      <c r="AC259" s="97"/>
      <c r="AD259" s="97"/>
      <c r="AE259" s="97"/>
      <c r="AF259" s="97"/>
      <c r="AG259" s="97"/>
      <c r="AH259" s="97"/>
      <c r="AI259" s="97"/>
      <c r="AJ259" s="97"/>
      <c r="AK259" s="97"/>
    </row>
    <row r="260" spans="1:37" ht="15.75" customHeight="1" x14ac:dyDescent="0.15">
      <c r="A260" s="97"/>
      <c r="B260" s="98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11"/>
      <c r="O260" s="111"/>
      <c r="P260" s="98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97"/>
      <c r="AC260" s="97"/>
      <c r="AD260" s="97"/>
      <c r="AE260" s="97"/>
      <c r="AF260" s="97"/>
      <c r="AG260" s="97"/>
      <c r="AH260" s="97"/>
      <c r="AI260" s="97"/>
      <c r="AJ260" s="97"/>
      <c r="AK260" s="97"/>
    </row>
    <row r="261" spans="1:37" ht="15.75" customHeight="1" x14ac:dyDescent="0.15">
      <c r="A261" s="97"/>
      <c r="B261" s="98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11"/>
      <c r="O261" s="111"/>
      <c r="P261" s="98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97"/>
      <c r="AC261" s="97"/>
      <c r="AD261" s="97"/>
      <c r="AE261" s="97"/>
      <c r="AF261" s="97"/>
      <c r="AG261" s="97"/>
      <c r="AH261" s="97"/>
      <c r="AI261" s="97"/>
      <c r="AJ261" s="97"/>
      <c r="AK261" s="97"/>
    </row>
    <row r="262" spans="1:37" ht="15.75" customHeight="1" x14ac:dyDescent="0.15"/>
    <row r="263" spans="1:37" ht="15.75" customHeight="1" x14ac:dyDescent="0.15"/>
    <row r="264" spans="1:37" ht="15.75" customHeight="1" x14ac:dyDescent="0.15"/>
    <row r="265" spans="1:37" ht="15.75" customHeight="1" x14ac:dyDescent="0.15"/>
    <row r="266" spans="1:37" ht="15.75" customHeight="1" x14ac:dyDescent="0.15"/>
    <row r="267" spans="1:37" ht="15.75" customHeight="1" x14ac:dyDescent="0.15"/>
    <row r="268" spans="1:37" ht="15.75" customHeight="1" x14ac:dyDescent="0.15"/>
    <row r="269" spans="1:37" ht="15.75" customHeight="1" x14ac:dyDescent="0.15"/>
    <row r="270" spans="1:37" ht="15.75" customHeight="1" x14ac:dyDescent="0.15"/>
    <row r="271" spans="1:37" ht="15.75" customHeight="1" x14ac:dyDescent="0.15"/>
    <row r="272" spans="1:37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</sheetData>
  <hyperlinks>
    <hyperlink ref="B5" location="'Contents (Indice)'!A1" display="Back to Contents" xr:uid="{00000000-0004-0000-0300-000000000000}"/>
    <hyperlink ref="P5" location="'Contents (Indice)'!A1" display="Retornar ao Índice" xr:uid="{00000000-0004-0000-0300-000001000000}"/>
  </hyperlinks>
  <pageMargins left="0.7" right="0.7" top="0.75" bottom="0.75" header="0" footer="0"/>
  <pageSetup orientation="landscape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O988"/>
  <sheetViews>
    <sheetView showGridLines="0" workbookViewId="0">
      <pane xSplit="2" ySplit="10" topLeftCell="S12" activePane="bottomRight" state="frozen"/>
      <selection pane="topRight" activeCell="C1" sqref="C1"/>
      <selection pane="bottomLeft" activeCell="A11" sqref="A11"/>
      <selection pane="bottomRight" activeCell="AH12" sqref="AH12"/>
    </sheetView>
  </sheetViews>
  <sheetFormatPr baseColWidth="10" defaultColWidth="12.6640625" defaultRowHeight="15" customHeight="1" x14ac:dyDescent="0.15"/>
  <cols>
    <col min="1" max="1" width="2.6640625" customWidth="1"/>
    <col min="2" max="2" width="50.6640625" customWidth="1"/>
    <col min="3" max="7" width="12.6640625" customWidth="1"/>
    <col min="17" max="17" width="4.1640625" customWidth="1"/>
    <col min="18" max="18" width="56.33203125" customWidth="1"/>
    <col min="33" max="41" width="4.33203125" customWidth="1"/>
  </cols>
  <sheetData>
    <row r="1" spans="1:41" ht="9.75" customHeight="1" x14ac:dyDescent="0.15">
      <c r="A1" s="107"/>
      <c r="B1" s="163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02"/>
      <c r="R1" s="111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5"/>
      <c r="AH1" s="165"/>
      <c r="AI1" s="165"/>
      <c r="AJ1" s="165"/>
      <c r="AK1" s="165"/>
      <c r="AL1" s="165"/>
      <c r="AM1" s="165"/>
      <c r="AN1" s="165"/>
      <c r="AO1" s="165"/>
    </row>
    <row r="2" spans="1:41" ht="15.75" customHeight="1" x14ac:dyDescent="0.15">
      <c r="A2" s="107"/>
      <c r="B2" s="86" t="s">
        <v>1</v>
      </c>
      <c r="C2" s="166"/>
      <c r="D2" s="166"/>
      <c r="E2" s="166"/>
      <c r="F2" s="166"/>
      <c r="G2" s="87"/>
      <c r="H2" s="87"/>
      <c r="I2" s="87"/>
      <c r="J2" s="87"/>
      <c r="K2" s="87"/>
      <c r="L2" s="87"/>
      <c r="M2" s="87"/>
      <c r="N2" s="87"/>
      <c r="O2" s="87"/>
      <c r="P2" s="87"/>
      <c r="Q2" s="102"/>
      <c r="R2" s="167" t="s">
        <v>1</v>
      </c>
      <c r="S2" s="166"/>
      <c r="T2" s="166"/>
      <c r="U2" s="166"/>
      <c r="V2" s="166"/>
      <c r="W2" s="166"/>
      <c r="X2" s="166"/>
      <c r="Y2" s="166"/>
      <c r="Z2" s="166"/>
      <c r="AA2" s="87"/>
      <c r="AB2" s="87"/>
      <c r="AC2" s="87"/>
      <c r="AD2" s="87"/>
      <c r="AE2" s="87"/>
      <c r="AF2" s="87"/>
      <c r="AG2" s="168"/>
      <c r="AH2" s="168"/>
      <c r="AI2" s="168"/>
      <c r="AJ2" s="168"/>
      <c r="AK2" s="168"/>
      <c r="AL2" s="169"/>
      <c r="AM2" s="169"/>
      <c r="AN2" s="169"/>
      <c r="AO2" s="169"/>
    </row>
    <row r="3" spans="1:41" ht="15.75" customHeight="1" x14ac:dyDescent="0.15">
      <c r="A3" s="107"/>
      <c r="B3" s="86" t="s">
        <v>12</v>
      </c>
      <c r="C3" s="166"/>
      <c r="D3" s="166"/>
      <c r="E3" s="166"/>
      <c r="F3" s="166"/>
      <c r="G3" s="87"/>
      <c r="H3" s="87"/>
      <c r="I3" s="87"/>
      <c r="J3" s="87"/>
      <c r="K3" s="87"/>
      <c r="L3" s="87"/>
      <c r="M3" s="87"/>
      <c r="N3" s="87"/>
      <c r="O3" s="87"/>
      <c r="P3" s="87"/>
      <c r="Q3" s="102"/>
      <c r="R3" s="167" t="s">
        <v>26</v>
      </c>
      <c r="S3" s="166"/>
      <c r="T3" s="166"/>
      <c r="U3" s="166"/>
      <c r="V3" s="166"/>
      <c r="W3" s="166"/>
      <c r="X3" s="166"/>
      <c r="Y3" s="166"/>
      <c r="Z3" s="166"/>
      <c r="AA3" s="87"/>
      <c r="AB3" s="87"/>
      <c r="AC3" s="87"/>
      <c r="AD3" s="87"/>
      <c r="AE3" s="87"/>
      <c r="AF3" s="87"/>
      <c r="AG3" s="168"/>
      <c r="AH3" s="168"/>
      <c r="AI3" s="168"/>
      <c r="AJ3" s="168"/>
      <c r="AK3" s="168"/>
      <c r="AL3" s="169"/>
      <c r="AM3" s="169"/>
      <c r="AN3" s="169"/>
      <c r="AO3" s="169"/>
    </row>
    <row r="4" spans="1:41" ht="15.75" customHeight="1" x14ac:dyDescent="0.15">
      <c r="A4" s="107"/>
      <c r="B4" s="88" t="s">
        <v>113</v>
      </c>
      <c r="C4" s="166"/>
      <c r="D4" s="166"/>
      <c r="E4" s="166"/>
      <c r="F4" s="166"/>
      <c r="G4" s="87"/>
      <c r="H4" s="87"/>
      <c r="I4" s="87"/>
      <c r="J4" s="87"/>
      <c r="K4" s="87"/>
      <c r="L4" s="87"/>
      <c r="M4" s="87"/>
      <c r="N4" s="87"/>
      <c r="O4" s="87"/>
      <c r="P4" s="87"/>
      <c r="Q4" s="102"/>
      <c r="R4" s="166" t="s">
        <v>114</v>
      </c>
      <c r="S4" s="166"/>
      <c r="T4" s="166"/>
      <c r="U4" s="166"/>
      <c r="V4" s="166"/>
      <c r="W4" s="166"/>
      <c r="X4" s="166"/>
      <c r="Y4" s="166"/>
      <c r="Z4" s="166"/>
      <c r="AA4" s="87"/>
      <c r="AB4" s="87"/>
      <c r="AC4" s="87"/>
      <c r="AD4" s="87"/>
      <c r="AE4" s="87"/>
      <c r="AF4" s="87"/>
      <c r="AG4" s="168"/>
      <c r="AH4" s="168"/>
      <c r="AI4" s="168"/>
      <c r="AJ4" s="168"/>
      <c r="AK4" s="168"/>
      <c r="AL4" s="169"/>
      <c r="AM4" s="169"/>
      <c r="AN4" s="169"/>
      <c r="AO4" s="169"/>
    </row>
    <row r="5" spans="1:41" ht="12" customHeight="1" x14ac:dyDescent="0.15">
      <c r="A5" s="107"/>
      <c r="B5" s="89" t="s">
        <v>34</v>
      </c>
      <c r="C5" s="166"/>
      <c r="D5" s="166"/>
      <c r="E5" s="166"/>
      <c r="F5" s="166"/>
      <c r="G5" s="87"/>
      <c r="H5" s="87"/>
      <c r="I5" s="87"/>
      <c r="J5" s="87"/>
      <c r="K5" s="87"/>
      <c r="L5" s="87"/>
      <c r="M5" s="87"/>
      <c r="N5" s="87"/>
      <c r="O5" s="87"/>
      <c r="P5" s="87"/>
      <c r="Q5" s="102"/>
      <c r="R5" s="170" t="s">
        <v>35</v>
      </c>
      <c r="S5" s="166"/>
      <c r="T5" s="166"/>
      <c r="U5" s="166"/>
      <c r="V5" s="166"/>
      <c r="W5" s="166"/>
      <c r="X5" s="166"/>
      <c r="Y5" s="166"/>
      <c r="Z5" s="166"/>
      <c r="AA5" s="87"/>
      <c r="AB5" s="87"/>
      <c r="AC5" s="87"/>
      <c r="AD5" s="87"/>
      <c r="AE5" s="87"/>
      <c r="AF5" s="87"/>
      <c r="AG5" s="168"/>
      <c r="AH5" s="168"/>
      <c r="AI5" s="168"/>
      <c r="AJ5" s="168"/>
      <c r="AK5" s="168"/>
      <c r="AL5" s="169"/>
      <c r="AM5" s="169"/>
      <c r="AN5" s="169"/>
      <c r="AO5" s="169"/>
    </row>
    <row r="6" spans="1:41" ht="8.25" customHeight="1" x14ac:dyDescent="0.15">
      <c r="A6" s="107"/>
      <c r="B6" s="86"/>
      <c r="C6" s="166"/>
      <c r="D6" s="166"/>
      <c r="E6" s="166"/>
      <c r="F6" s="166"/>
      <c r="G6" s="87"/>
      <c r="H6" s="87"/>
      <c r="I6" s="87"/>
      <c r="J6" s="87"/>
      <c r="K6" s="87"/>
      <c r="L6" s="87"/>
      <c r="M6" s="87"/>
      <c r="N6" s="87"/>
      <c r="O6" s="87"/>
      <c r="P6" s="87"/>
      <c r="Q6" s="102"/>
      <c r="R6" s="167"/>
      <c r="S6" s="166"/>
      <c r="T6" s="166"/>
      <c r="U6" s="166"/>
      <c r="V6" s="166"/>
      <c r="W6" s="166"/>
      <c r="X6" s="166"/>
      <c r="Y6" s="166"/>
      <c r="Z6" s="166"/>
      <c r="AA6" s="87"/>
      <c r="AB6" s="87"/>
      <c r="AC6" s="87"/>
      <c r="AD6" s="87"/>
      <c r="AE6" s="87"/>
      <c r="AF6" s="87"/>
      <c r="AG6" s="168"/>
      <c r="AH6" s="168"/>
      <c r="AI6" s="168"/>
      <c r="AJ6" s="168"/>
      <c r="AK6" s="168"/>
      <c r="AL6" s="169"/>
      <c r="AM6" s="169"/>
      <c r="AN6" s="169"/>
      <c r="AO6" s="169"/>
    </row>
    <row r="7" spans="1:41" ht="8.25" customHeight="1" x14ac:dyDescent="0.15">
      <c r="A7" s="107"/>
      <c r="B7" s="86"/>
      <c r="C7" s="166"/>
      <c r="D7" s="166"/>
      <c r="E7" s="166"/>
      <c r="F7" s="166"/>
      <c r="G7" s="87"/>
      <c r="H7" s="87"/>
      <c r="I7" s="87"/>
      <c r="J7" s="87"/>
      <c r="K7" s="87"/>
      <c r="L7" s="87"/>
      <c r="M7" s="87"/>
      <c r="N7" s="87"/>
      <c r="O7" s="87"/>
      <c r="P7" s="87"/>
      <c r="Q7" s="102"/>
      <c r="R7" s="167"/>
      <c r="S7" s="166"/>
      <c r="T7" s="166"/>
      <c r="U7" s="166"/>
      <c r="V7" s="166"/>
      <c r="W7" s="166"/>
      <c r="X7" s="166"/>
      <c r="Y7" s="166"/>
      <c r="Z7" s="166"/>
      <c r="AA7" s="87"/>
      <c r="AB7" s="87"/>
      <c r="AC7" s="87"/>
      <c r="AD7" s="87"/>
      <c r="AE7" s="87"/>
      <c r="AF7" s="87"/>
      <c r="AG7" s="168"/>
      <c r="AH7" s="168"/>
      <c r="AI7" s="168"/>
      <c r="AJ7" s="168"/>
      <c r="AK7" s="168"/>
      <c r="AL7" s="169"/>
      <c r="AM7" s="169"/>
      <c r="AN7" s="169"/>
      <c r="AO7" s="169"/>
    </row>
    <row r="8" spans="1:41" ht="15.75" customHeight="1" x14ac:dyDescent="0.15">
      <c r="A8" s="107"/>
      <c r="B8" s="163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02"/>
      <c r="R8" s="111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5"/>
      <c r="AI8" s="165"/>
      <c r="AJ8" s="165"/>
      <c r="AK8" s="165"/>
      <c r="AL8" s="165"/>
      <c r="AM8" s="165"/>
      <c r="AN8" s="165"/>
      <c r="AO8" s="165"/>
    </row>
    <row r="9" spans="1:41" ht="15.75" customHeight="1" x14ac:dyDescent="0.15">
      <c r="A9" s="107"/>
      <c r="B9" s="163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02"/>
      <c r="R9" s="111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5"/>
      <c r="AH9" s="165"/>
      <c r="AI9" s="165"/>
      <c r="AJ9" s="165"/>
      <c r="AK9" s="165"/>
      <c r="AL9" s="165"/>
      <c r="AM9" s="165"/>
      <c r="AN9" s="165"/>
      <c r="AO9" s="165"/>
    </row>
    <row r="10" spans="1:41" ht="15.75" customHeight="1" x14ac:dyDescent="0.15">
      <c r="A10" s="107"/>
      <c r="B10" s="171"/>
      <c r="C10" s="24" t="s">
        <v>115</v>
      </c>
      <c r="D10" s="110">
        <v>44926</v>
      </c>
      <c r="E10" s="110">
        <v>44834</v>
      </c>
      <c r="F10" s="110">
        <v>44742</v>
      </c>
      <c r="G10" s="110">
        <v>44651</v>
      </c>
      <c r="H10" s="110">
        <v>44561</v>
      </c>
      <c r="I10" s="172">
        <v>44469</v>
      </c>
      <c r="J10" s="172">
        <v>44377</v>
      </c>
      <c r="K10" s="172">
        <v>44286</v>
      </c>
      <c r="L10" s="110">
        <v>44196</v>
      </c>
      <c r="M10" s="172">
        <v>44104</v>
      </c>
      <c r="N10" s="172">
        <v>44012</v>
      </c>
      <c r="O10" s="172">
        <v>43921</v>
      </c>
      <c r="P10" s="110">
        <v>43830</v>
      </c>
      <c r="Q10" s="173"/>
      <c r="R10" s="116"/>
      <c r="S10" s="174" t="s">
        <v>115</v>
      </c>
      <c r="T10" s="110">
        <v>44926</v>
      </c>
      <c r="U10" s="110">
        <v>44834</v>
      </c>
      <c r="V10" s="110">
        <v>44742</v>
      </c>
      <c r="W10" s="110">
        <v>44651</v>
      </c>
      <c r="X10" s="110">
        <v>44561</v>
      </c>
      <c r="Y10" s="172">
        <v>44469</v>
      </c>
      <c r="Z10" s="172">
        <v>44377</v>
      </c>
      <c r="AA10" s="172">
        <v>44286</v>
      </c>
      <c r="AB10" s="110">
        <v>44196</v>
      </c>
      <c r="AC10" s="172">
        <v>44104</v>
      </c>
      <c r="AD10" s="172">
        <v>44012</v>
      </c>
      <c r="AE10" s="172">
        <v>43921</v>
      </c>
      <c r="AF10" s="110">
        <v>43830</v>
      </c>
      <c r="AG10" s="116"/>
      <c r="AH10" s="116"/>
      <c r="AI10" s="116"/>
      <c r="AJ10" s="116"/>
      <c r="AK10" s="116"/>
      <c r="AL10" s="116"/>
      <c r="AM10" s="116"/>
      <c r="AN10" s="116"/>
      <c r="AO10" s="116"/>
    </row>
    <row r="11" spans="1:41" ht="15.75" customHeight="1" x14ac:dyDescent="0.15">
      <c r="A11" s="107"/>
      <c r="B11" s="171"/>
      <c r="C11" s="29" t="s">
        <v>39</v>
      </c>
      <c r="D11" s="115" t="s">
        <v>39</v>
      </c>
      <c r="E11" s="115" t="s">
        <v>39</v>
      </c>
      <c r="F11" s="115" t="s">
        <v>39</v>
      </c>
      <c r="G11" s="115" t="s">
        <v>39</v>
      </c>
      <c r="H11" s="115" t="s">
        <v>39</v>
      </c>
      <c r="I11" s="115" t="s">
        <v>39</v>
      </c>
      <c r="J11" s="115" t="s">
        <v>39</v>
      </c>
      <c r="K11" s="115" t="s">
        <v>39</v>
      </c>
      <c r="L11" s="115" t="s">
        <v>39</v>
      </c>
      <c r="M11" s="115" t="s">
        <v>39</v>
      </c>
      <c r="N11" s="115" t="s">
        <v>39</v>
      </c>
      <c r="O11" s="115" t="s">
        <v>39</v>
      </c>
      <c r="P11" s="115" t="s">
        <v>39</v>
      </c>
      <c r="Q11" s="173"/>
      <c r="R11" s="116"/>
      <c r="S11" s="115" t="s">
        <v>40</v>
      </c>
      <c r="T11" s="115" t="s">
        <v>40</v>
      </c>
      <c r="U11" s="115" t="s">
        <v>40</v>
      </c>
      <c r="V11" s="115" t="s">
        <v>40</v>
      </c>
      <c r="W11" s="115" t="s">
        <v>40</v>
      </c>
      <c r="X11" s="115" t="s">
        <v>40</v>
      </c>
      <c r="Y11" s="115" t="s">
        <v>40</v>
      </c>
      <c r="Z11" s="115" t="s">
        <v>40</v>
      </c>
      <c r="AA11" s="115" t="s">
        <v>40</v>
      </c>
      <c r="AB11" s="115" t="s">
        <v>40</v>
      </c>
      <c r="AC11" s="115" t="s">
        <v>40</v>
      </c>
      <c r="AD11" s="115" t="s">
        <v>40</v>
      </c>
      <c r="AE11" s="115" t="s">
        <v>40</v>
      </c>
      <c r="AF11" s="115" t="s">
        <v>40</v>
      </c>
      <c r="AG11" s="116"/>
      <c r="AH11" s="116"/>
      <c r="AI11" s="116"/>
      <c r="AJ11" s="116"/>
      <c r="AK11" s="116"/>
      <c r="AL11" s="116"/>
      <c r="AM11" s="116"/>
      <c r="AN11" s="116"/>
      <c r="AO11" s="116"/>
    </row>
    <row r="12" spans="1:41" ht="15.75" customHeight="1" x14ac:dyDescent="0.15">
      <c r="A12" s="107"/>
      <c r="B12" s="175" t="s">
        <v>212</v>
      </c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3"/>
      <c r="R12" s="175" t="s">
        <v>213</v>
      </c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11"/>
      <c r="AH12" s="111"/>
      <c r="AI12" s="111"/>
      <c r="AJ12" s="111"/>
      <c r="AK12" s="111"/>
      <c r="AL12" s="111"/>
      <c r="AM12" s="111"/>
      <c r="AN12" s="111"/>
      <c r="AO12" s="111"/>
    </row>
    <row r="13" spans="1:41" ht="15.75" customHeight="1" x14ac:dyDescent="0.15">
      <c r="A13" s="107"/>
      <c r="B13" s="177" t="s">
        <v>214</v>
      </c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73"/>
      <c r="R13" s="177" t="s">
        <v>215</v>
      </c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11"/>
      <c r="AH13" s="111"/>
      <c r="AI13" s="111"/>
      <c r="AJ13" s="111"/>
      <c r="AK13" s="111"/>
      <c r="AL13" s="111"/>
      <c r="AM13" s="111"/>
      <c r="AN13" s="111"/>
      <c r="AO13" s="111"/>
    </row>
    <row r="14" spans="1:41" ht="15.75" customHeight="1" x14ac:dyDescent="0.15">
      <c r="A14" s="107"/>
      <c r="B14" s="178" t="s">
        <v>86</v>
      </c>
      <c r="C14" s="179">
        <v>141751</v>
      </c>
      <c r="D14" s="179">
        <v>-364634</v>
      </c>
      <c r="E14" s="179">
        <v>-67021</v>
      </c>
      <c r="F14" s="179">
        <v>-74854</v>
      </c>
      <c r="G14" s="179">
        <v>-45004</v>
      </c>
      <c r="H14" s="179">
        <v>-165334</v>
      </c>
      <c r="I14" s="179">
        <v>-99060</v>
      </c>
      <c r="J14" s="179">
        <v>-64703</v>
      </c>
      <c r="K14" s="179">
        <v>-49483</v>
      </c>
      <c r="L14" s="179">
        <v>-171491</v>
      </c>
      <c r="M14" s="179">
        <v>-64434</v>
      </c>
      <c r="N14" s="179">
        <v>-31872</v>
      </c>
      <c r="O14" s="179">
        <v>-33433</v>
      </c>
      <c r="P14" s="179">
        <v>-92531</v>
      </c>
      <c r="Q14" s="173"/>
      <c r="R14" s="178" t="s">
        <v>216</v>
      </c>
      <c r="S14" s="179">
        <v>736027</v>
      </c>
      <c r="T14" s="179">
        <v>-1883444</v>
      </c>
      <c r="U14" s="179">
        <v>-344133</v>
      </c>
      <c r="V14" s="179">
        <v>-379965</v>
      </c>
      <c r="W14" s="179">
        <v>-235146</v>
      </c>
      <c r="X14" s="179">
        <v>-892192</v>
      </c>
      <c r="Y14" s="179">
        <v>-528356</v>
      </c>
      <c r="Z14" s="179">
        <v>-348535</v>
      </c>
      <c r="AA14" s="179">
        <v>-271443</v>
      </c>
      <c r="AB14" s="179">
        <v>-885408</v>
      </c>
      <c r="AC14" s="179">
        <v>-327647</v>
      </c>
      <c r="AD14" s="179">
        <v>-156981</v>
      </c>
      <c r="AE14" s="179">
        <v>-149530</v>
      </c>
      <c r="AF14" s="179">
        <v>-364960</v>
      </c>
      <c r="AG14" s="111"/>
      <c r="AH14" s="111"/>
      <c r="AI14" s="111"/>
      <c r="AJ14" s="111"/>
      <c r="AK14" s="111"/>
      <c r="AL14" s="111"/>
      <c r="AM14" s="111"/>
      <c r="AN14" s="111"/>
      <c r="AO14" s="111"/>
    </row>
    <row r="15" spans="1:41" ht="15.75" customHeight="1" x14ac:dyDescent="0.15">
      <c r="A15" s="107"/>
      <c r="B15" s="177" t="s">
        <v>217</v>
      </c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73"/>
      <c r="R15" s="177" t="s">
        <v>218</v>
      </c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11"/>
      <c r="AH15" s="111"/>
      <c r="AI15" s="111"/>
      <c r="AJ15" s="111"/>
      <c r="AK15" s="111"/>
      <c r="AL15" s="111"/>
      <c r="AM15" s="111"/>
      <c r="AN15" s="111"/>
      <c r="AO15" s="111"/>
    </row>
    <row r="16" spans="1:41" ht="15.75" customHeight="1" x14ac:dyDescent="0.15">
      <c r="A16" s="107"/>
      <c r="B16" s="178" t="s">
        <v>219</v>
      </c>
      <c r="C16" s="179">
        <v>13179</v>
      </c>
      <c r="D16" s="179">
        <v>35581</v>
      </c>
      <c r="E16" s="179">
        <v>25699</v>
      </c>
      <c r="F16" s="179">
        <v>18088</v>
      </c>
      <c r="G16" s="179">
        <v>7655</v>
      </c>
      <c r="H16" s="179">
        <v>17339</v>
      </c>
      <c r="I16" s="179">
        <v>10896</v>
      </c>
      <c r="J16" s="179">
        <v>5242</v>
      </c>
      <c r="K16" s="179">
        <v>2507</v>
      </c>
      <c r="L16" s="179">
        <v>7428</v>
      </c>
      <c r="M16" s="179">
        <v>3783</v>
      </c>
      <c r="N16" s="179">
        <v>2893</v>
      </c>
      <c r="O16" s="179">
        <v>560</v>
      </c>
      <c r="P16" s="179">
        <v>5073</v>
      </c>
      <c r="Q16" s="173"/>
      <c r="R16" s="178" t="s">
        <v>220</v>
      </c>
      <c r="S16" s="179">
        <v>68431</v>
      </c>
      <c r="T16" s="179">
        <v>183785</v>
      </c>
      <c r="U16" s="179">
        <v>131957</v>
      </c>
      <c r="V16" s="179">
        <v>91816</v>
      </c>
      <c r="W16" s="179">
        <v>39997</v>
      </c>
      <c r="X16" s="179">
        <v>93566</v>
      </c>
      <c r="Y16" s="179">
        <v>58116</v>
      </c>
      <c r="Z16" s="179">
        <v>28237</v>
      </c>
      <c r="AA16" s="179">
        <v>13752</v>
      </c>
      <c r="AB16" s="179">
        <v>38351</v>
      </c>
      <c r="AC16" s="179">
        <v>19237</v>
      </c>
      <c r="AD16" s="179">
        <v>14249</v>
      </c>
      <c r="AE16" s="179">
        <v>2505</v>
      </c>
      <c r="AF16" s="179">
        <v>20009</v>
      </c>
      <c r="AG16" s="111"/>
      <c r="AH16" s="111"/>
      <c r="AI16" s="111"/>
      <c r="AJ16" s="111"/>
      <c r="AK16" s="111"/>
      <c r="AL16" s="111"/>
      <c r="AM16" s="111"/>
      <c r="AN16" s="111"/>
      <c r="AO16" s="111"/>
    </row>
    <row r="17" spans="1:41" ht="15.75" customHeight="1" x14ac:dyDescent="0.15">
      <c r="A17" s="107"/>
      <c r="B17" s="181" t="s">
        <v>51</v>
      </c>
      <c r="C17" s="180">
        <v>491937</v>
      </c>
      <c r="D17" s="180">
        <v>1440922</v>
      </c>
      <c r="E17" s="180">
        <v>1009827</v>
      </c>
      <c r="F17" s="180">
        <v>625185</v>
      </c>
      <c r="G17" s="180">
        <v>279489</v>
      </c>
      <c r="H17" s="180">
        <v>503679</v>
      </c>
      <c r="I17" s="180">
        <v>299404</v>
      </c>
      <c r="J17" s="180">
        <v>165815</v>
      </c>
      <c r="K17" s="180">
        <v>77210</v>
      </c>
      <c r="L17" s="180">
        <v>187790</v>
      </c>
      <c r="M17" s="180">
        <v>126184</v>
      </c>
      <c r="N17" s="180">
        <v>87430</v>
      </c>
      <c r="O17" s="180">
        <v>64181</v>
      </c>
      <c r="P17" s="180">
        <v>193967</v>
      </c>
      <c r="Q17" s="173"/>
      <c r="R17" s="181" t="s">
        <v>52</v>
      </c>
      <c r="S17" s="180">
        <v>2554334</v>
      </c>
      <c r="T17" s="180">
        <v>7442795</v>
      </c>
      <c r="U17" s="180">
        <v>5185159</v>
      </c>
      <c r="V17" s="180">
        <v>3173502</v>
      </c>
      <c r="W17" s="180">
        <v>1460330</v>
      </c>
      <c r="X17" s="180">
        <v>2718002</v>
      </c>
      <c r="Y17" s="180">
        <v>1596931</v>
      </c>
      <c r="Z17" s="180">
        <v>893196</v>
      </c>
      <c r="AA17" s="180">
        <v>423543</v>
      </c>
      <c r="AB17" s="180">
        <v>969560</v>
      </c>
      <c r="AC17" s="180">
        <v>641646</v>
      </c>
      <c r="AD17" s="180">
        <v>430627</v>
      </c>
      <c r="AE17" s="180">
        <v>287050</v>
      </c>
      <c r="AF17" s="180">
        <v>765045</v>
      </c>
      <c r="AG17" s="111"/>
      <c r="AH17" s="111"/>
      <c r="AI17" s="111"/>
      <c r="AJ17" s="111"/>
      <c r="AK17" s="111"/>
      <c r="AL17" s="111"/>
      <c r="AM17" s="111"/>
      <c r="AN17" s="111"/>
      <c r="AO17" s="111"/>
    </row>
    <row r="18" spans="1:41" ht="15.75" customHeight="1" x14ac:dyDescent="0.15">
      <c r="A18" s="107"/>
      <c r="B18" s="178" t="s">
        <v>221</v>
      </c>
      <c r="C18" s="179">
        <v>-103986</v>
      </c>
      <c r="D18" s="179">
        <v>-417612</v>
      </c>
      <c r="E18" s="179">
        <v>-322255</v>
      </c>
      <c r="F18" s="179">
        <v>-212710</v>
      </c>
      <c r="G18" s="179">
        <v>-121699</v>
      </c>
      <c r="H18" s="179">
        <v>-224654</v>
      </c>
      <c r="I18" s="179">
        <v>-132732</v>
      </c>
      <c r="J18" s="179">
        <v>-78958</v>
      </c>
      <c r="K18" s="179">
        <v>-35392</v>
      </c>
      <c r="L18" s="179">
        <v>-44025</v>
      </c>
      <c r="M18" s="179">
        <v>-24079</v>
      </c>
      <c r="N18" s="179">
        <v>-18613</v>
      </c>
      <c r="O18" s="179">
        <v>-19404</v>
      </c>
      <c r="P18" s="179">
        <v>-40340</v>
      </c>
      <c r="Q18" s="173"/>
      <c r="R18" s="178" t="s">
        <v>83</v>
      </c>
      <c r="S18" s="179">
        <v>-539937</v>
      </c>
      <c r="T18" s="179">
        <v>-2157091</v>
      </c>
      <c r="U18" s="179">
        <v>-1654683</v>
      </c>
      <c r="V18" s="179">
        <v>-1079737</v>
      </c>
      <c r="W18" s="179">
        <v>-635877</v>
      </c>
      <c r="X18" s="179">
        <v>-1212300</v>
      </c>
      <c r="Y18" s="179">
        <v>-707953</v>
      </c>
      <c r="Z18" s="179">
        <v>-425323</v>
      </c>
      <c r="AA18" s="179">
        <v>-194147</v>
      </c>
      <c r="AB18" s="179">
        <v>-227301</v>
      </c>
      <c r="AC18" s="179">
        <v>-122442</v>
      </c>
      <c r="AD18" s="179">
        <v>-91676</v>
      </c>
      <c r="AE18" s="179">
        <v>-86785</v>
      </c>
      <c r="AF18" s="179">
        <v>-159109</v>
      </c>
      <c r="AG18" s="111"/>
      <c r="AH18" s="111"/>
      <c r="AI18" s="111"/>
      <c r="AJ18" s="111"/>
      <c r="AK18" s="111"/>
      <c r="AL18" s="111"/>
      <c r="AM18" s="111"/>
      <c r="AN18" s="111"/>
      <c r="AO18" s="111"/>
    </row>
    <row r="19" spans="1:41" ht="15.75" customHeight="1" x14ac:dyDescent="0.15">
      <c r="A19" s="107"/>
      <c r="B19" s="182" t="s">
        <v>222</v>
      </c>
      <c r="C19" s="180" t="s">
        <v>64</v>
      </c>
      <c r="D19" s="180" t="s">
        <v>64</v>
      </c>
      <c r="E19" s="180">
        <v>0</v>
      </c>
      <c r="F19" s="180">
        <v>0</v>
      </c>
      <c r="G19" s="180">
        <v>0</v>
      </c>
      <c r="H19" s="180">
        <v>11180</v>
      </c>
      <c r="I19" s="180">
        <v>0</v>
      </c>
      <c r="J19" s="180">
        <v>0</v>
      </c>
      <c r="K19" s="180">
        <v>0</v>
      </c>
      <c r="L19" s="180">
        <v>0</v>
      </c>
      <c r="M19" s="180">
        <v>0</v>
      </c>
      <c r="N19" s="180">
        <v>0</v>
      </c>
      <c r="O19" s="180">
        <v>0</v>
      </c>
      <c r="P19" s="180">
        <v>0</v>
      </c>
      <c r="Q19" s="173"/>
      <c r="R19" s="182" t="s">
        <v>223</v>
      </c>
      <c r="S19" s="180" t="s">
        <v>64</v>
      </c>
      <c r="T19" s="180" t="s">
        <v>64</v>
      </c>
      <c r="U19" s="180">
        <v>0</v>
      </c>
      <c r="V19" s="180">
        <v>0</v>
      </c>
      <c r="W19" s="180">
        <v>0</v>
      </c>
      <c r="X19" s="180">
        <v>60331</v>
      </c>
      <c r="Y19" s="180">
        <v>0</v>
      </c>
      <c r="Z19" s="180">
        <v>0</v>
      </c>
      <c r="AA19" s="180">
        <v>0</v>
      </c>
      <c r="AB19" s="180">
        <v>0</v>
      </c>
      <c r="AC19" s="180">
        <v>0</v>
      </c>
      <c r="AD19" s="180">
        <v>0</v>
      </c>
      <c r="AE19" s="180">
        <v>0</v>
      </c>
      <c r="AF19" s="180">
        <v>0</v>
      </c>
      <c r="AG19" s="111"/>
      <c r="AH19" s="111"/>
      <c r="AI19" s="111"/>
      <c r="AJ19" s="111"/>
      <c r="AK19" s="111"/>
      <c r="AL19" s="111"/>
      <c r="AM19" s="111"/>
      <c r="AN19" s="111"/>
      <c r="AO19" s="111"/>
    </row>
    <row r="20" spans="1:41" ht="15.75" customHeight="1" x14ac:dyDescent="0.15">
      <c r="A20" s="107"/>
      <c r="B20" s="178" t="s">
        <v>184</v>
      </c>
      <c r="C20" s="179">
        <v>1239</v>
      </c>
      <c r="D20" s="179">
        <v>-1174</v>
      </c>
      <c r="E20" s="179">
        <v>-1382</v>
      </c>
      <c r="F20" s="179">
        <v>-1958</v>
      </c>
      <c r="G20" s="179">
        <v>-2147</v>
      </c>
      <c r="H20" s="179">
        <v>2818</v>
      </c>
      <c r="I20" s="179">
        <v>502</v>
      </c>
      <c r="J20" s="179">
        <v>320</v>
      </c>
      <c r="K20" s="179">
        <v>338</v>
      </c>
      <c r="L20" s="179">
        <v>227</v>
      </c>
      <c r="M20" s="179">
        <v>338</v>
      </c>
      <c r="N20" s="179">
        <v>154</v>
      </c>
      <c r="O20" s="179">
        <v>131</v>
      </c>
      <c r="P20" s="179">
        <v>7386</v>
      </c>
      <c r="Q20" s="173"/>
      <c r="R20" s="178" t="s">
        <v>185</v>
      </c>
      <c r="S20" s="179">
        <v>6433</v>
      </c>
      <c r="T20" s="179">
        <v>-6062</v>
      </c>
      <c r="U20" s="179">
        <v>-7096</v>
      </c>
      <c r="V20" s="179">
        <v>-9938</v>
      </c>
      <c r="W20" s="179">
        <v>-11218</v>
      </c>
      <c r="X20" s="179">
        <v>15207</v>
      </c>
      <c r="Y20" s="179">
        <v>2678</v>
      </c>
      <c r="Z20" s="179">
        <v>1724</v>
      </c>
      <c r="AA20" s="179">
        <v>1854</v>
      </c>
      <c r="AB20" s="179">
        <v>1171</v>
      </c>
      <c r="AC20" s="179">
        <v>1719</v>
      </c>
      <c r="AD20" s="179">
        <v>759</v>
      </c>
      <c r="AE20" s="179">
        <v>585</v>
      </c>
      <c r="AF20" s="179">
        <v>29134</v>
      </c>
      <c r="AG20" s="111"/>
      <c r="AH20" s="111"/>
      <c r="AI20" s="111"/>
      <c r="AJ20" s="111"/>
      <c r="AK20" s="111"/>
      <c r="AL20" s="111"/>
      <c r="AM20" s="111"/>
      <c r="AN20" s="111"/>
      <c r="AO20" s="111"/>
    </row>
    <row r="21" spans="1:41" ht="15.75" customHeight="1" x14ac:dyDescent="0.15">
      <c r="A21" s="107"/>
      <c r="B21" s="183" t="s">
        <v>224</v>
      </c>
      <c r="C21" s="184">
        <v>18298</v>
      </c>
      <c r="D21" s="184">
        <v>848</v>
      </c>
      <c r="E21" s="184">
        <v>-5067</v>
      </c>
      <c r="F21" s="180">
        <v>-5067</v>
      </c>
      <c r="G21" s="180">
        <v>-14055</v>
      </c>
      <c r="H21" s="180">
        <v>-39280</v>
      </c>
      <c r="I21" s="180">
        <v>0</v>
      </c>
      <c r="J21" s="180">
        <v>0</v>
      </c>
      <c r="K21" s="180">
        <v>0</v>
      </c>
      <c r="L21" s="180">
        <v>0</v>
      </c>
      <c r="M21" s="180">
        <v>0</v>
      </c>
      <c r="N21" s="180">
        <v>0</v>
      </c>
      <c r="O21" s="180">
        <v>0</v>
      </c>
      <c r="P21" s="180">
        <v>0</v>
      </c>
      <c r="Q21" s="173"/>
      <c r="R21" s="183" t="s">
        <v>225</v>
      </c>
      <c r="S21" s="184">
        <v>95011</v>
      </c>
      <c r="T21" s="184">
        <v>4380</v>
      </c>
      <c r="U21" s="184">
        <v>-26018</v>
      </c>
      <c r="V21" s="180">
        <v>-25721</v>
      </c>
      <c r="W21" s="180">
        <v>-50166</v>
      </c>
      <c r="X21" s="180">
        <v>-219018</v>
      </c>
      <c r="Y21" s="180">
        <v>0</v>
      </c>
      <c r="Z21" s="180">
        <v>0</v>
      </c>
      <c r="AA21" s="180">
        <v>0</v>
      </c>
      <c r="AB21" s="180">
        <v>0</v>
      </c>
      <c r="AC21" s="180">
        <v>0</v>
      </c>
      <c r="AD21" s="180">
        <v>0</v>
      </c>
      <c r="AE21" s="180">
        <v>0</v>
      </c>
      <c r="AF21" s="180">
        <v>0</v>
      </c>
      <c r="AG21" s="111"/>
      <c r="AH21" s="111"/>
      <c r="AI21" s="111"/>
      <c r="AJ21" s="111"/>
      <c r="AK21" s="111"/>
      <c r="AL21" s="111"/>
      <c r="AM21" s="111"/>
      <c r="AN21" s="111"/>
      <c r="AO21" s="111"/>
    </row>
    <row r="22" spans="1:41" ht="15.75" customHeight="1" x14ac:dyDescent="0.15">
      <c r="A22" s="107"/>
      <c r="B22" s="178" t="s">
        <v>226</v>
      </c>
      <c r="C22" s="179">
        <v>4437</v>
      </c>
      <c r="D22" s="179">
        <v>17794</v>
      </c>
      <c r="E22" s="179">
        <v>14063</v>
      </c>
      <c r="F22" s="179">
        <v>38458</v>
      </c>
      <c r="G22" s="179">
        <v>13508</v>
      </c>
      <c r="H22" s="179">
        <v>19338</v>
      </c>
      <c r="I22" s="179">
        <v>161370</v>
      </c>
      <c r="J22" s="179">
        <v>95216</v>
      </c>
      <c r="K22" s="179">
        <v>87090</v>
      </c>
      <c r="L22" s="179">
        <v>48433</v>
      </c>
      <c r="M22" s="179">
        <v>13067</v>
      </c>
      <c r="N22" s="179">
        <v>-18584</v>
      </c>
      <c r="O22" s="179">
        <v>-6524</v>
      </c>
      <c r="P22" s="179">
        <v>1799</v>
      </c>
      <c r="Q22" s="173"/>
      <c r="R22" s="178" t="s">
        <v>227</v>
      </c>
      <c r="S22" s="179">
        <v>23039</v>
      </c>
      <c r="T22" s="179">
        <v>91911</v>
      </c>
      <c r="U22" s="179">
        <v>72209</v>
      </c>
      <c r="V22" s="179">
        <v>195217</v>
      </c>
      <c r="W22" s="179">
        <v>70579</v>
      </c>
      <c r="X22" s="179">
        <v>104354</v>
      </c>
      <c r="Y22" s="179">
        <v>860699</v>
      </c>
      <c r="Z22" s="179">
        <v>512900</v>
      </c>
      <c r="AA22" s="179">
        <v>477741</v>
      </c>
      <c r="AB22" s="179">
        <v>250060</v>
      </c>
      <c r="AC22" s="179">
        <v>66446</v>
      </c>
      <c r="AD22" s="179">
        <v>-91533</v>
      </c>
      <c r="AE22" s="179">
        <v>-29178</v>
      </c>
      <c r="AF22" s="179">
        <v>7096</v>
      </c>
      <c r="AG22" s="111"/>
      <c r="AH22" s="111"/>
      <c r="AI22" s="111"/>
      <c r="AJ22" s="111"/>
      <c r="AK22" s="111"/>
      <c r="AL22" s="111"/>
      <c r="AM22" s="111"/>
      <c r="AN22" s="111"/>
      <c r="AO22" s="111"/>
    </row>
    <row r="23" spans="1:41" ht="15.75" customHeight="1" x14ac:dyDescent="0.15">
      <c r="A23" s="107"/>
      <c r="B23" s="183" t="s">
        <v>228</v>
      </c>
      <c r="C23" s="184">
        <v>16463</v>
      </c>
      <c r="D23" s="184">
        <v>32479</v>
      </c>
      <c r="E23" s="184">
        <v>21877</v>
      </c>
      <c r="F23" s="180">
        <v>8907</v>
      </c>
      <c r="G23" s="180">
        <v>3706</v>
      </c>
      <c r="H23" s="180">
        <v>11077</v>
      </c>
      <c r="I23" s="180">
        <v>7186</v>
      </c>
      <c r="J23" s="180">
        <v>4658</v>
      </c>
      <c r="K23" s="180">
        <v>16946</v>
      </c>
      <c r="L23" s="180">
        <v>39521</v>
      </c>
      <c r="M23" s="180">
        <v>22770</v>
      </c>
      <c r="N23" s="180">
        <v>7185</v>
      </c>
      <c r="O23" s="180">
        <v>4353</v>
      </c>
      <c r="P23" s="180">
        <v>17681</v>
      </c>
      <c r="Q23" s="173"/>
      <c r="R23" s="183" t="s">
        <v>229</v>
      </c>
      <c r="S23" s="184">
        <v>85482</v>
      </c>
      <c r="T23" s="184">
        <v>167764</v>
      </c>
      <c r="U23" s="184">
        <v>112332</v>
      </c>
      <c r="V23" s="180">
        <v>45213</v>
      </c>
      <c r="W23" s="180">
        <v>19364</v>
      </c>
      <c r="X23" s="180">
        <v>59775</v>
      </c>
      <c r="Y23" s="180">
        <v>38328</v>
      </c>
      <c r="Z23" s="180">
        <v>25091</v>
      </c>
      <c r="AA23" s="180">
        <v>92960</v>
      </c>
      <c r="AB23" s="180">
        <v>204045</v>
      </c>
      <c r="AC23" s="180">
        <v>115785</v>
      </c>
      <c r="AD23" s="180">
        <v>35388</v>
      </c>
      <c r="AE23" s="180">
        <v>19469</v>
      </c>
      <c r="AF23" s="180">
        <v>69737</v>
      </c>
      <c r="AG23" s="111"/>
      <c r="AH23" s="111"/>
      <c r="AI23" s="111"/>
      <c r="AJ23" s="111"/>
      <c r="AK23" s="111"/>
      <c r="AL23" s="111"/>
      <c r="AM23" s="111"/>
      <c r="AN23" s="111"/>
      <c r="AO23" s="111"/>
    </row>
    <row r="24" spans="1:41" ht="15.75" customHeight="1" x14ac:dyDescent="0.15">
      <c r="A24" s="107"/>
      <c r="B24" s="178" t="s">
        <v>230</v>
      </c>
      <c r="C24" s="179" t="s">
        <v>64</v>
      </c>
      <c r="D24" s="179">
        <v>355573</v>
      </c>
      <c r="E24" s="179">
        <v>0</v>
      </c>
      <c r="F24" s="179">
        <v>0</v>
      </c>
      <c r="G24" s="179">
        <v>0</v>
      </c>
      <c r="H24" s="179">
        <v>0</v>
      </c>
      <c r="I24" s="179">
        <v>0</v>
      </c>
      <c r="J24" s="179">
        <v>0</v>
      </c>
      <c r="K24" s="179">
        <v>0</v>
      </c>
      <c r="L24" s="179">
        <v>0</v>
      </c>
      <c r="M24" s="179">
        <v>0</v>
      </c>
      <c r="N24" s="179">
        <v>0</v>
      </c>
      <c r="O24" s="179">
        <v>0</v>
      </c>
      <c r="P24" s="179">
        <v>0</v>
      </c>
      <c r="Q24" s="173"/>
      <c r="R24" s="178" t="s">
        <v>231</v>
      </c>
      <c r="S24" s="179" t="s">
        <v>64</v>
      </c>
      <c r="T24" s="179">
        <v>1836641</v>
      </c>
      <c r="U24" s="179">
        <v>0</v>
      </c>
      <c r="V24" s="179">
        <v>0</v>
      </c>
      <c r="W24" s="179">
        <v>0</v>
      </c>
      <c r="X24" s="179">
        <v>0</v>
      </c>
      <c r="Y24" s="179">
        <v>0</v>
      </c>
      <c r="Z24" s="179">
        <v>0</v>
      </c>
      <c r="AA24" s="179">
        <v>0</v>
      </c>
      <c r="AB24" s="179">
        <v>0</v>
      </c>
      <c r="AC24" s="179">
        <v>0</v>
      </c>
      <c r="AD24" s="179">
        <v>0</v>
      </c>
      <c r="AE24" s="179">
        <v>0</v>
      </c>
      <c r="AF24" s="179">
        <v>0</v>
      </c>
      <c r="AG24" s="111"/>
      <c r="AH24" s="111"/>
      <c r="AI24" s="111"/>
      <c r="AJ24" s="111"/>
      <c r="AK24" s="111"/>
      <c r="AL24" s="111"/>
      <c r="AM24" s="111"/>
      <c r="AN24" s="111"/>
      <c r="AO24" s="111"/>
    </row>
    <row r="25" spans="1:41" ht="15.75" customHeight="1" x14ac:dyDescent="0.15">
      <c r="A25" s="107"/>
      <c r="B25" s="183" t="s">
        <v>232</v>
      </c>
      <c r="C25" s="184">
        <v>57857</v>
      </c>
      <c r="D25" s="184">
        <v>253203</v>
      </c>
      <c r="E25" s="184">
        <v>188525</v>
      </c>
      <c r="F25" s="184">
        <v>135656</v>
      </c>
      <c r="G25" s="184">
        <v>42100</v>
      </c>
      <c r="H25" s="184">
        <v>152717</v>
      </c>
      <c r="I25" s="184">
        <v>79729</v>
      </c>
      <c r="J25" s="184">
        <v>53512</v>
      </c>
      <c r="K25" s="184">
        <v>32200</v>
      </c>
      <c r="L25" s="184">
        <v>35569</v>
      </c>
      <c r="M25" s="184">
        <v>20157</v>
      </c>
      <c r="N25" s="184">
        <v>14053</v>
      </c>
      <c r="O25" s="184">
        <v>7111</v>
      </c>
      <c r="P25" s="184">
        <v>18511</v>
      </c>
      <c r="Q25" s="173"/>
      <c r="R25" s="183" t="s">
        <v>233</v>
      </c>
      <c r="S25" s="184">
        <v>300417</v>
      </c>
      <c r="T25" s="184">
        <v>1307869</v>
      </c>
      <c r="U25" s="184">
        <v>968019</v>
      </c>
      <c r="V25" s="184">
        <v>688606</v>
      </c>
      <c r="W25" s="184">
        <v>219973</v>
      </c>
      <c r="X25" s="184">
        <v>848968</v>
      </c>
      <c r="Y25" s="184">
        <v>401521</v>
      </c>
      <c r="Z25" s="184">
        <v>288258</v>
      </c>
      <c r="AA25" s="184">
        <v>176637</v>
      </c>
      <c r="AB25" s="184">
        <v>183643</v>
      </c>
      <c r="AC25" s="184">
        <v>102498</v>
      </c>
      <c r="AD25" s="184">
        <v>69216</v>
      </c>
      <c r="AE25" s="184">
        <v>31804</v>
      </c>
      <c r="AF25" s="184">
        <v>73011</v>
      </c>
      <c r="AG25" s="111"/>
      <c r="AH25" s="111"/>
      <c r="AI25" s="111"/>
      <c r="AJ25" s="111"/>
      <c r="AK25" s="111"/>
      <c r="AL25" s="111"/>
      <c r="AM25" s="111"/>
      <c r="AN25" s="111"/>
      <c r="AO25" s="111"/>
    </row>
    <row r="26" spans="1:41" ht="15.75" customHeight="1" x14ac:dyDescent="0.15">
      <c r="A26" s="107"/>
      <c r="B26" s="178" t="s">
        <v>234</v>
      </c>
      <c r="C26" s="179" t="s">
        <v>64</v>
      </c>
      <c r="D26" s="179">
        <v>8203</v>
      </c>
      <c r="E26" s="179">
        <v>5879</v>
      </c>
      <c r="F26" s="179">
        <v>0</v>
      </c>
      <c r="G26" s="179">
        <v>0</v>
      </c>
      <c r="H26" s="179">
        <v>0</v>
      </c>
      <c r="I26" s="179">
        <v>0</v>
      </c>
      <c r="J26" s="179">
        <v>0</v>
      </c>
      <c r="K26" s="179">
        <v>0</v>
      </c>
      <c r="L26" s="179">
        <v>0</v>
      </c>
      <c r="M26" s="179">
        <v>0</v>
      </c>
      <c r="N26" s="179">
        <v>0</v>
      </c>
      <c r="O26" s="179">
        <v>0</v>
      </c>
      <c r="P26" s="179">
        <v>0</v>
      </c>
      <c r="Q26" s="173"/>
      <c r="R26" s="178" t="s">
        <v>235</v>
      </c>
      <c r="S26" s="179" t="s">
        <v>64</v>
      </c>
      <c r="T26" s="179">
        <v>42371</v>
      </c>
      <c r="U26" s="179">
        <v>30182</v>
      </c>
      <c r="V26" s="179">
        <v>0</v>
      </c>
      <c r="W26" s="179">
        <v>0</v>
      </c>
      <c r="X26" s="179">
        <v>0</v>
      </c>
      <c r="Y26" s="179">
        <v>0</v>
      </c>
      <c r="Z26" s="179">
        <v>0</v>
      </c>
      <c r="AA26" s="179">
        <v>0</v>
      </c>
      <c r="AB26" s="179">
        <v>0</v>
      </c>
      <c r="AC26" s="179">
        <v>0</v>
      </c>
      <c r="AD26" s="179">
        <v>0</v>
      </c>
      <c r="AE26" s="179">
        <v>0</v>
      </c>
      <c r="AF26" s="179">
        <v>0</v>
      </c>
      <c r="AG26" s="111"/>
      <c r="AH26" s="111"/>
      <c r="AI26" s="111"/>
      <c r="AJ26" s="111"/>
      <c r="AK26" s="111"/>
      <c r="AL26" s="111"/>
      <c r="AM26" s="111"/>
      <c r="AN26" s="111"/>
      <c r="AO26" s="111"/>
    </row>
    <row r="27" spans="1:41" ht="15.75" customHeight="1" x14ac:dyDescent="0.15">
      <c r="A27" s="107"/>
      <c r="B27" s="181"/>
      <c r="C27" s="185">
        <v>641175</v>
      </c>
      <c r="D27" s="185">
        <f>SUM(D14:D26)</f>
        <v>1361183</v>
      </c>
      <c r="E27" s="185">
        <v>870145</v>
      </c>
      <c r="F27" s="185">
        <v>531705</v>
      </c>
      <c r="G27" s="185">
        <v>163553</v>
      </c>
      <c r="H27" s="185">
        <v>288880</v>
      </c>
      <c r="I27" s="185">
        <v>327295</v>
      </c>
      <c r="J27" s="185">
        <v>181102</v>
      </c>
      <c r="K27" s="185">
        <v>131416</v>
      </c>
      <c r="L27" s="185">
        <v>103452</v>
      </c>
      <c r="M27" s="185">
        <v>97786</v>
      </c>
      <c r="N27" s="185">
        <v>42646</v>
      </c>
      <c r="O27" s="185">
        <v>16975</v>
      </c>
      <c r="P27" s="185">
        <v>111546</v>
      </c>
      <c r="Q27" s="173"/>
      <c r="R27" s="181"/>
      <c r="S27" s="185">
        <v>3329237</v>
      </c>
      <c r="T27" s="185">
        <f>SUM(T14:T26)</f>
        <v>7030919</v>
      </c>
      <c r="U27" s="185">
        <v>4467928</v>
      </c>
      <c r="V27" s="185">
        <v>2698993</v>
      </c>
      <c r="W27" s="185">
        <v>877836</v>
      </c>
      <c r="X27" s="185">
        <v>1576693</v>
      </c>
      <c r="Y27" s="185">
        <v>1721964</v>
      </c>
      <c r="Z27" s="185">
        <v>975548</v>
      </c>
      <c r="AA27" s="185">
        <v>720897</v>
      </c>
      <c r="AB27" s="185">
        <v>534121</v>
      </c>
      <c r="AC27" s="185">
        <v>497242</v>
      </c>
      <c r="AD27" s="185">
        <v>210049</v>
      </c>
      <c r="AE27" s="185">
        <v>75920</v>
      </c>
      <c r="AF27" s="185">
        <v>439963</v>
      </c>
      <c r="AG27" s="111"/>
      <c r="AH27" s="111"/>
      <c r="AI27" s="111"/>
      <c r="AJ27" s="111"/>
      <c r="AK27" s="111"/>
      <c r="AL27" s="111"/>
      <c r="AM27" s="111"/>
      <c r="AN27" s="111"/>
      <c r="AO27" s="111"/>
    </row>
    <row r="28" spans="1:41" ht="15.75" customHeight="1" x14ac:dyDescent="0.15">
      <c r="A28" s="107"/>
      <c r="B28" s="175" t="s">
        <v>236</v>
      </c>
      <c r="C28" s="176"/>
      <c r="D28" s="176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3"/>
      <c r="R28" s="175" t="s">
        <v>237</v>
      </c>
      <c r="S28" s="176"/>
      <c r="T28" s="176"/>
      <c r="U28" s="176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111"/>
      <c r="AH28" s="111"/>
      <c r="AI28" s="111"/>
      <c r="AJ28" s="111"/>
      <c r="AK28" s="111"/>
      <c r="AL28" s="111"/>
      <c r="AM28" s="111"/>
      <c r="AN28" s="111"/>
      <c r="AO28" s="111"/>
    </row>
    <row r="29" spans="1:41" ht="15.75" customHeight="1" x14ac:dyDescent="0.15">
      <c r="A29" s="107"/>
      <c r="B29" s="181" t="s">
        <v>122</v>
      </c>
      <c r="C29" s="186">
        <v>1968358</v>
      </c>
      <c r="D29" s="162">
        <v>-1102864</v>
      </c>
      <c r="E29" s="162">
        <v>-749991</v>
      </c>
      <c r="F29" s="162">
        <v>-773539</v>
      </c>
      <c r="G29" s="162">
        <v>-991777</v>
      </c>
      <c r="H29" s="162">
        <v>-4666792</v>
      </c>
      <c r="I29" s="162">
        <v>-2279875</v>
      </c>
      <c r="J29" s="162">
        <v>-1238495</v>
      </c>
      <c r="K29" s="162">
        <v>-1089592</v>
      </c>
      <c r="L29" s="162">
        <v>-2008861</v>
      </c>
      <c r="M29" s="162">
        <v>-865895</v>
      </c>
      <c r="N29" s="162">
        <v>-178688</v>
      </c>
      <c r="O29" s="162">
        <v>102672</v>
      </c>
      <c r="P29" s="162">
        <v>-1689547</v>
      </c>
      <c r="Q29" s="173"/>
      <c r="R29" s="181" t="s">
        <v>123</v>
      </c>
      <c r="S29" s="186">
        <v>10220502</v>
      </c>
      <c r="T29" s="162">
        <v>-5696623</v>
      </c>
      <c r="U29" s="162">
        <v>-3850979</v>
      </c>
      <c r="V29" s="162">
        <v>-3926561</v>
      </c>
      <c r="W29" s="162">
        <v>-5182035</v>
      </c>
      <c r="X29" s="162">
        <v>-25183410</v>
      </c>
      <c r="Y29" s="162">
        <v>-12160169</v>
      </c>
      <c r="Z29" s="162">
        <v>-6671400</v>
      </c>
      <c r="AA29" s="162">
        <v>-5977068</v>
      </c>
      <c r="AB29" s="162">
        <v>-10371747</v>
      </c>
      <c r="AC29" s="162">
        <v>-4403076</v>
      </c>
      <c r="AD29" s="162">
        <v>-880108</v>
      </c>
      <c r="AE29" s="162">
        <v>459200</v>
      </c>
      <c r="AF29" s="162">
        <v>-6663911</v>
      </c>
      <c r="AG29" s="111"/>
      <c r="AH29" s="111"/>
      <c r="AI29" s="111"/>
      <c r="AJ29" s="111"/>
      <c r="AK29" s="111"/>
      <c r="AL29" s="111"/>
      <c r="AM29" s="111"/>
      <c r="AN29" s="111"/>
      <c r="AO29" s="111"/>
    </row>
    <row r="30" spans="1:41" ht="15.75" customHeight="1" x14ac:dyDescent="0.15">
      <c r="A30" s="107"/>
      <c r="B30" s="178" t="s">
        <v>238</v>
      </c>
      <c r="C30" s="179">
        <v>5422915</v>
      </c>
      <c r="D30" s="179">
        <v>-1880347</v>
      </c>
      <c r="E30" s="179">
        <v>-972188</v>
      </c>
      <c r="F30" s="179">
        <v>-635319</v>
      </c>
      <c r="G30" s="179">
        <v>-358253</v>
      </c>
      <c r="H30" s="179">
        <v>-924889</v>
      </c>
      <c r="I30" s="179">
        <v>-386869</v>
      </c>
      <c r="J30" s="179">
        <v>-204739</v>
      </c>
      <c r="K30" s="179">
        <v>-65951</v>
      </c>
      <c r="L30" s="179">
        <v>-43841</v>
      </c>
      <c r="M30" s="179" t="s">
        <v>64</v>
      </c>
      <c r="N30" s="179">
        <v>0</v>
      </c>
      <c r="O30" s="179" t="s">
        <v>64</v>
      </c>
      <c r="P30" s="179" t="s">
        <v>64</v>
      </c>
      <c r="Q30" s="173"/>
      <c r="R30" s="178" t="s">
        <v>239</v>
      </c>
      <c r="S30" s="179">
        <v>28157944</v>
      </c>
      <c r="T30" s="179">
        <v>-9712556</v>
      </c>
      <c r="U30" s="179">
        <v>-4991894</v>
      </c>
      <c r="V30" s="179">
        <v>-3224943</v>
      </c>
      <c r="W30" s="179">
        <v>-1871872</v>
      </c>
      <c r="X30" s="179">
        <v>-4990979</v>
      </c>
      <c r="Y30" s="179">
        <v>-2063443</v>
      </c>
      <c r="Z30" s="179">
        <v>-1102869</v>
      </c>
      <c r="AA30" s="179">
        <v>-361779</v>
      </c>
      <c r="AB30" s="179">
        <v>-226353</v>
      </c>
      <c r="AC30" s="179" t="s">
        <v>64</v>
      </c>
      <c r="AD30" s="179">
        <v>0</v>
      </c>
      <c r="AE30" s="179" t="s">
        <v>64</v>
      </c>
      <c r="AF30" s="179" t="s">
        <v>64</v>
      </c>
      <c r="AG30" s="111"/>
      <c r="AH30" s="111"/>
      <c r="AI30" s="111"/>
      <c r="AJ30" s="111"/>
      <c r="AK30" s="111"/>
      <c r="AL30" s="111"/>
      <c r="AM30" s="111"/>
      <c r="AN30" s="111"/>
      <c r="AO30" s="111"/>
    </row>
    <row r="31" spans="1:41" ht="15.75" customHeight="1" x14ac:dyDescent="0.15">
      <c r="A31" s="107"/>
      <c r="B31" s="181" t="s">
        <v>132</v>
      </c>
      <c r="C31" s="180">
        <v>-7973331</v>
      </c>
      <c r="D31" s="180">
        <v>-5213669</v>
      </c>
      <c r="E31" s="180">
        <v>-3502428</v>
      </c>
      <c r="F31" s="180">
        <v>-2459157</v>
      </c>
      <c r="G31" s="180">
        <v>-1576633</v>
      </c>
      <c r="H31" s="180">
        <v>-2568423</v>
      </c>
      <c r="I31" s="180">
        <v>-1594432</v>
      </c>
      <c r="J31" s="180">
        <v>-1066399</v>
      </c>
      <c r="K31" s="180">
        <v>-608551</v>
      </c>
      <c r="L31" s="180">
        <v>-470227</v>
      </c>
      <c r="M31" s="180">
        <v>652567</v>
      </c>
      <c r="N31" s="180">
        <v>366816</v>
      </c>
      <c r="O31" s="180">
        <v>345824</v>
      </c>
      <c r="P31" s="180">
        <v>-1414489</v>
      </c>
      <c r="Q31" s="173"/>
      <c r="R31" s="181" t="s">
        <v>240</v>
      </c>
      <c r="S31" s="180">
        <v>-41400724</v>
      </c>
      <c r="T31" s="180">
        <v>-26930164</v>
      </c>
      <c r="U31" s="180">
        <v>-17983917</v>
      </c>
      <c r="V31" s="180">
        <v>-12482927</v>
      </c>
      <c r="W31" s="180">
        <v>-8237907</v>
      </c>
      <c r="X31" s="180">
        <v>-13859981</v>
      </c>
      <c r="Y31" s="180">
        <v>-8504222</v>
      </c>
      <c r="Z31" s="180">
        <v>-5744371</v>
      </c>
      <c r="AA31" s="180">
        <v>-3338260</v>
      </c>
      <c r="AB31" s="180">
        <v>-2427774</v>
      </c>
      <c r="AC31" s="180">
        <v>3318304</v>
      </c>
      <c r="AD31" s="180">
        <v>1806712</v>
      </c>
      <c r="AE31" s="180">
        <v>1546697</v>
      </c>
      <c r="AF31" s="180">
        <v>-5579028</v>
      </c>
      <c r="AG31" s="111"/>
      <c r="AH31" s="111"/>
      <c r="AI31" s="111"/>
      <c r="AJ31" s="111"/>
      <c r="AK31" s="111"/>
      <c r="AL31" s="111"/>
      <c r="AM31" s="111"/>
      <c r="AN31" s="111"/>
      <c r="AO31" s="111"/>
    </row>
    <row r="32" spans="1:41" ht="15.75" customHeight="1" x14ac:dyDescent="0.15">
      <c r="A32" s="107"/>
      <c r="B32" s="178" t="s">
        <v>134</v>
      </c>
      <c r="C32" s="179">
        <v>374403</v>
      </c>
      <c r="D32" s="179">
        <v>-1889278</v>
      </c>
      <c r="E32" s="179">
        <v>-1548747</v>
      </c>
      <c r="F32" s="179">
        <v>-1145997</v>
      </c>
      <c r="G32" s="179">
        <v>-673860</v>
      </c>
      <c r="H32" s="179">
        <v>-1522217</v>
      </c>
      <c r="I32" s="179">
        <v>-875629</v>
      </c>
      <c r="J32" s="179">
        <v>-426329</v>
      </c>
      <c r="K32" s="179">
        <v>-175395</v>
      </c>
      <c r="L32" s="179">
        <v>-178686</v>
      </c>
      <c r="M32" s="179">
        <v>-27279</v>
      </c>
      <c r="N32" s="179">
        <v>-18514</v>
      </c>
      <c r="O32" s="179">
        <v>-24499</v>
      </c>
      <c r="P32" s="179">
        <v>-63009</v>
      </c>
      <c r="Q32" s="173"/>
      <c r="R32" s="178" t="s">
        <v>135</v>
      </c>
      <c r="S32" s="179">
        <v>1944050</v>
      </c>
      <c r="T32" s="179">
        <v>-9758688</v>
      </c>
      <c r="U32" s="179">
        <v>-7952351</v>
      </c>
      <c r="V32" s="179">
        <v>-5817195</v>
      </c>
      <c r="W32" s="179">
        <v>-3520919</v>
      </c>
      <c r="X32" s="179">
        <v>-8214340</v>
      </c>
      <c r="Y32" s="179">
        <v>-4670343</v>
      </c>
      <c r="Z32" s="179">
        <v>-2296507</v>
      </c>
      <c r="AA32" s="179">
        <v>-962147</v>
      </c>
      <c r="AB32" s="179">
        <v>-922558</v>
      </c>
      <c r="AC32" s="179">
        <v>-138713</v>
      </c>
      <c r="AD32" s="179">
        <v>-91189</v>
      </c>
      <c r="AE32" s="179">
        <v>-109572</v>
      </c>
      <c r="AF32" s="179">
        <v>-248520</v>
      </c>
      <c r="AG32" s="111"/>
      <c r="AH32" s="111"/>
      <c r="AI32" s="111"/>
      <c r="AJ32" s="111"/>
      <c r="AK32" s="111"/>
      <c r="AL32" s="111"/>
      <c r="AM32" s="111"/>
      <c r="AN32" s="111"/>
      <c r="AO32" s="111"/>
    </row>
    <row r="33" spans="1:41" ht="15.75" customHeight="1" x14ac:dyDescent="0.15">
      <c r="A33" s="107"/>
      <c r="B33" s="181" t="s">
        <v>241</v>
      </c>
      <c r="C33" s="180">
        <v>-541190</v>
      </c>
      <c r="D33" s="180">
        <v>-481824</v>
      </c>
      <c r="E33" s="180">
        <v>-349558</v>
      </c>
      <c r="F33" s="180">
        <v>-335367</v>
      </c>
      <c r="G33" s="180">
        <v>0</v>
      </c>
      <c r="H33" s="180">
        <v>0</v>
      </c>
      <c r="I33" s="180">
        <v>0</v>
      </c>
      <c r="J33" s="180">
        <v>0</v>
      </c>
      <c r="K33" s="180">
        <v>0</v>
      </c>
      <c r="L33" s="180">
        <v>0</v>
      </c>
      <c r="M33" s="180">
        <v>0</v>
      </c>
      <c r="N33" s="180">
        <v>0</v>
      </c>
      <c r="O33" s="180">
        <v>0</v>
      </c>
      <c r="P33" s="180">
        <v>0</v>
      </c>
      <c r="Q33" s="173"/>
      <c r="R33" s="181" t="s">
        <v>242</v>
      </c>
      <c r="S33" s="180">
        <v>-2810075</v>
      </c>
      <c r="T33" s="180">
        <v>-2488766</v>
      </c>
      <c r="U33" s="180">
        <v>-1794875</v>
      </c>
      <c r="V33" s="180">
        <v>-1702356</v>
      </c>
      <c r="W33" s="180">
        <v>0</v>
      </c>
      <c r="X33" s="180">
        <v>0</v>
      </c>
      <c r="Y33" s="180">
        <v>0</v>
      </c>
      <c r="Z33" s="180">
        <v>0</v>
      </c>
      <c r="AA33" s="180">
        <v>0</v>
      </c>
      <c r="AB33" s="180">
        <v>0</v>
      </c>
      <c r="AC33" s="180">
        <v>0</v>
      </c>
      <c r="AD33" s="180">
        <v>0</v>
      </c>
      <c r="AE33" s="180">
        <v>0</v>
      </c>
      <c r="AF33" s="180">
        <v>0</v>
      </c>
      <c r="AG33" s="111"/>
      <c r="AH33" s="111"/>
      <c r="AI33" s="111"/>
      <c r="AJ33" s="111"/>
      <c r="AK33" s="111"/>
      <c r="AL33" s="111"/>
      <c r="AM33" s="111"/>
      <c r="AN33" s="111"/>
      <c r="AO33" s="111"/>
    </row>
    <row r="34" spans="1:41" ht="15.75" customHeight="1" x14ac:dyDescent="0.15">
      <c r="A34" s="107"/>
      <c r="B34" s="178" t="s">
        <v>138</v>
      </c>
      <c r="C34" s="179" t="s">
        <v>64</v>
      </c>
      <c r="D34" s="179">
        <v>0</v>
      </c>
      <c r="E34" s="179" t="s">
        <v>64</v>
      </c>
      <c r="F34" s="179">
        <v>0</v>
      </c>
      <c r="G34" s="179">
        <v>0</v>
      </c>
      <c r="H34" s="179" t="s">
        <v>64</v>
      </c>
      <c r="I34" s="179">
        <v>-20153</v>
      </c>
      <c r="J34" s="179">
        <v>-4106</v>
      </c>
      <c r="K34" s="179">
        <v>-1462</v>
      </c>
      <c r="L34" s="179">
        <v>93</v>
      </c>
      <c r="M34" s="179">
        <v>-5008</v>
      </c>
      <c r="N34" s="179">
        <v>-3142</v>
      </c>
      <c r="O34" s="179">
        <v>93</v>
      </c>
      <c r="P34" s="179">
        <v>-91</v>
      </c>
      <c r="Q34" s="173"/>
      <c r="R34" s="178" t="s">
        <v>139</v>
      </c>
      <c r="S34" s="179" t="s">
        <v>64</v>
      </c>
      <c r="T34" s="179">
        <v>0</v>
      </c>
      <c r="U34" s="179" t="s">
        <v>64</v>
      </c>
      <c r="V34" s="179">
        <v>0</v>
      </c>
      <c r="W34" s="179">
        <v>0</v>
      </c>
      <c r="X34" s="179">
        <v>0</v>
      </c>
      <c r="Y34" s="179">
        <v>-107490</v>
      </c>
      <c r="Z34" s="179">
        <v>-22120</v>
      </c>
      <c r="AA34" s="179">
        <v>-8022</v>
      </c>
      <c r="AB34" s="179">
        <v>480</v>
      </c>
      <c r="AC34" s="179">
        <v>-25466</v>
      </c>
      <c r="AD34" s="179">
        <v>-15476</v>
      </c>
      <c r="AE34" s="179">
        <v>416</v>
      </c>
      <c r="AF34" s="179">
        <v>-359</v>
      </c>
      <c r="AG34" s="111"/>
      <c r="AH34" s="111"/>
      <c r="AI34" s="111"/>
      <c r="AJ34" s="111"/>
      <c r="AK34" s="111"/>
      <c r="AL34" s="111"/>
      <c r="AM34" s="111"/>
      <c r="AN34" s="111"/>
      <c r="AO34" s="111"/>
    </row>
    <row r="35" spans="1:41" ht="15.75" customHeight="1" x14ac:dyDescent="0.15">
      <c r="A35" s="107"/>
      <c r="B35" s="182" t="s">
        <v>144</v>
      </c>
      <c r="C35" s="180">
        <v>406972</v>
      </c>
      <c r="D35" s="180">
        <v>-772415</v>
      </c>
      <c r="E35" s="180">
        <v>-210427</v>
      </c>
      <c r="F35" s="180">
        <v>-145172</v>
      </c>
      <c r="G35" s="180">
        <v>-299995</v>
      </c>
      <c r="H35" s="180">
        <v>-64072</v>
      </c>
      <c r="I35" s="180">
        <v>19379</v>
      </c>
      <c r="J35" s="180">
        <v>-1353</v>
      </c>
      <c r="K35" s="180">
        <v>-14617</v>
      </c>
      <c r="L35" s="180">
        <v>78319</v>
      </c>
      <c r="M35" s="180">
        <v>77888</v>
      </c>
      <c r="N35" s="180">
        <v>84742</v>
      </c>
      <c r="O35" s="180">
        <v>-17671</v>
      </c>
      <c r="P35" s="180">
        <v>-166173</v>
      </c>
      <c r="Q35" s="173"/>
      <c r="R35" s="182" t="s">
        <v>145</v>
      </c>
      <c r="S35" s="180">
        <v>2113161</v>
      </c>
      <c r="T35" s="180">
        <v>-3989755</v>
      </c>
      <c r="U35" s="180">
        <v>-1080480</v>
      </c>
      <c r="V35" s="180">
        <v>-736908</v>
      </c>
      <c r="W35" s="180">
        <v>-1567474</v>
      </c>
      <c r="X35" s="180">
        <v>-345752</v>
      </c>
      <c r="Y35" s="180">
        <v>103362</v>
      </c>
      <c r="Z35" s="180">
        <v>-7290</v>
      </c>
      <c r="AA35" s="180">
        <v>-80182</v>
      </c>
      <c r="AB35" s="180">
        <v>404362</v>
      </c>
      <c r="AC35" s="180">
        <v>396060</v>
      </c>
      <c r="AD35" s="180">
        <v>417387</v>
      </c>
      <c r="AE35" s="180">
        <v>-79035</v>
      </c>
      <c r="AF35" s="180">
        <v>-655422</v>
      </c>
      <c r="AG35" s="111"/>
      <c r="AH35" s="111"/>
      <c r="AI35" s="111"/>
      <c r="AJ35" s="111"/>
      <c r="AK35" s="111"/>
      <c r="AL35" s="111"/>
      <c r="AM35" s="111"/>
      <c r="AN35" s="111"/>
      <c r="AO35" s="111"/>
    </row>
    <row r="36" spans="1:41" ht="15.75" customHeight="1" x14ac:dyDescent="0.15">
      <c r="A36" s="107"/>
      <c r="B36" s="178" t="s">
        <v>168</v>
      </c>
      <c r="C36" s="179">
        <v>-49611</v>
      </c>
      <c r="D36" s="179">
        <v>6278088</v>
      </c>
      <c r="E36" s="179">
        <v>4611994</v>
      </c>
      <c r="F36" s="179">
        <v>3755012</v>
      </c>
      <c r="G36" s="179">
        <v>2658644</v>
      </c>
      <c r="H36" s="179">
        <v>4001856</v>
      </c>
      <c r="I36" s="179">
        <v>2343522</v>
      </c>
      <c r="J36" s="179">
        <v>1579763</v>
      </c>
      <c r="K36" s="179">
        <v>1067551</v>
      </c>
      <c r="L36" s="179">
        <v>2871246</v>
      </c>
      <c r="M36" s="179">
        <v>1529163</v>
      </c>
      <c r="N36" s="179">
        <v>773253</v>
      </c>
      <c r="O36" s="179">
        <v>12212</v>
      </c>
      <c r="P36" s="179">
        <v>2088793</v>
      </c>
      <c r="Q36" s="173"/>
      <c r="R36" s="178" t="s">
        <v>169</v>
      </c>
      <c r="S36" s="179">
        <v>-257600</v>
      </c>
      <c r="T36" s="179">
        <v>32428208</v>
      </c>
      <c r="U36" s="179">
        <v>23681206</v>
      </c>
      <c r="V36" s="179">
        <v>19060816</v>
      </c>
      <c r="W36" s="179">
        <v>13891415</v>
      </c>
      <c r="X36" s="179">
        <v>21595216</v>
      </c>
      <c r="Y36" s="179">
        <v>12499643</v>
      </c>
      <c r="Z36" s="179">
        <v>8509709</v>
      </c>
      <c r="AA36" s="179">
        <v>5856160</v>
      </c>
      <c r="AB36" s="179">
        <v>14824243</v>
      </c>
      <c r="AC36" s="179">
        <v>7775794</v>
      </c>
      <c r="AD36" s="179">
        <v>3808572</v>
      </c>
      <c r="AE36" s="179">
        <v>54619</v>
      </c>
      <c r="AF36" s="179">
        <v>8238617</v>
      </c>
      <c r="AG36" s="111"/>
      <c r="AH36" s="111"/>
      <c r="AI36" s="111"/>
      <c r="AJ36" s="111"/>
      <c r="AK36" s="111"/>
      <c r="AL36" s="111"/>
      <c r="AM36" s="111"/>
      <c r="AN36" s="111"/>
      <c r="AO36" s="111"/>
    </row>
    <row r="37" spans="1:41" ht="15.75" customHeight="1" x14ac:dyDescent="0.15">
      <c r="A37" s="107"/>
      <c r="B37" s="183" t="s">
        <v>170</v>
      </c>
      <c r="C37" s="184">
        <v>-178401</v>
      </c>
      <c r="D37" s="184">
        <v>2221037</v>
      </c>
      <c r="E37" s="184">
        <v>1067635</v>
      </c>
      <c r="F37" s="180">
        <v>1086143</v>
      </c>
      <c r="G37" s="180">
        <v>942565</v>
      </c>
      <c r="H37" s="180">
        <v>1602485</v>
      </c>
      <c r="I37" s="180">
        <v>812739</v>
      </c>
      <c r="J37" s="180">
        <v>608114</v>
      </c>
      <c r="K37" s="180">
        <v>354124</v>
      </c>
      <c r="L37" s="180">
        <v>312607</v>
      </c>
      <c r="M37" s="180">
        <v>-510635</v>
      </c>
      <c r="N37" s="180">
        <v>-601255</v>
      </c>
      <c r="O37" s="180">
        <v>-485189</v>
      </c>
      <c r="P37" s="180">
        <v>1365476</v>
      </c>
      <c r="Q37" s="173"/>
      <c r="R37" s="183" t="s">
        <v>171</v>
      </c>
      <c r="S37" s="184">
        <v>-926329</v>
      </c>
      <c r="T37" s="184">
        <v>11472322</v>
      </c>
      <c r="U37" s="184">
        <v>5481985</v>
      </c>
      <c r="V37" s="180">
        <v>5513370</v>
      </c>
      <c r="W37" s="180">
        <v>4924902</v>
      </c>
      <c r="X37" s="180">
        <v>8647490</v>
      </c>
      <c r="Y37" s="180">
        <v>4334906</v>
      </c>
      <c r="Z37" s="180">
        <v>3275727</v>
      </c>
      <c r="AA37" s="180">
        <v>1942582</v>
      </c>
      <c r="AB37" s="180">
        <v>1613990</v>
      </c>
      <c r="AC37" s="180">
        <v>-2596579</v>
      </c>
      <c r="AD37" s="180">
        <v>-2961415</v>
      </c>
      <c r="AE37" s="180">
        <v>-2170006</v>
      </c>
      <c r="AF37" s="180">
        <v>5385710</v>
      </c>
      <c r="AG37" s="111"/>
      <c r="AH37" s="111"/>
      <c r="AI37" s="111"/>
      <c r="AJ37" s="111"/>
      <c r="AK37" s="111"/>
      <c r="AL37" s="111"/>
      <c r="AM37" s="111"/>
      <c r="AN37" s="111"/>
      <c r="AO37" s="111"/>
    </row>
    <row r="38" spans="1:41" ht="15.75" customHeight="1" x14ac:dyDescent="0.15">
      <c r="A38" s="107"/>
      <c r="B38" s="178" t="s">
        <v>186</v>
      </c>
      <c r="C38" s="179">
        <v>5299</v>
      </c>
      <c r="D38" s="179">
        <v>11277</v>
      </c>
      <c r="E38" s="179">
        <v>6110</v>
      </c>
      <c r="F38" s="179">
        <v>6149</v>
      </c>
      <c r="G38" s="179">
        <v>5884</v>
      </c>
      <c r="H38" s="179">
        <v>4848</v>
      </c>
      <c r="I38" s="179">
        <v>3525</v>
      </c>
      <c r="J38" s="179">
        <v>5216</v>
      </c>
      <c r="K38" s="179">
        <v>5869</v>
      </c>
      <c r="L38" s="179">
        <v>3621</v>
      </c>
      <c r="M38" s="179">
        <v>-3095</v>
      </c>
      <c r="N38" s="179">
        <v>1690</v>
      </c>
      <c r="O38" s="179">
        <v>63</v>
      </c>
      <c r="P38" s="179">
        <v>10325</v>
      </c>
      <c r="Q38" s="173"/>
      <c r="R38" s="178" t="s">
        <v>187</v>
      </c>
      <c r="S38" s="179">
        <v>27515</v>
      </c>
      <c r="T38" s="179">
        <v>58249</v>
      </c>
      <c r="U38" s="179">
        <v>31373</v>
      </c>
      <c r="V38" s="179">
        <v>31213</v>
      </c>
      <c r="W38" s="179">
        <v>30744</v>
      </c>
      <c r="X38" s="179">
        <v>26161</v>
      </c>
      <c r="Y38" s="179">
        <v>18801</v>
      </c>
      <c r="Z38" s="179">
        <v>28098</v>
      </c>
      <c r="AA38" s="179">
        <v>32194</v>
      </c>
      <c r="AB38" s="179">
        <v>18695</v>
      </c>
      <c r="AC38" s="179">
        <v>-15738</v>
      </c>
      <c r="AD38" s="179">
        <v>8324</v>
      </c>
      <c r="AE38" s="179">
        <v>281</v>
      </c>
      <c r="AF38" s="179">
        <v>40724</v>
      </c>
      <c r="AG38" s="111"/>
      <c r="AH38" s="111"/>
      <c r="AI38" s="111"/>
      <c r="AJ38" s="111"/>
      <c r="AK38" s="111"/>
      <c r="AL38" s="111"/>
      <c r="AM38" s="111"/>
      <c r="AN38" s="111"/>
      <c r="AO38" s="111"/>
    </row>
    <row r="39" spans="1:41" ht="15.75" customHeight="1" x14ac:dyDescent="0.15">
      <c r="A39" s="107"/>
      <c r="B39" s="183" t="s">
        <v>190</v>
      </c>
      <c r="C39" s="184">
        <v>-134691</v>
      </c>
      <c r="D39" s="184">
        <v>979277</v>
      </c>
      <c r="E39" s="184">
        <v>423586</v>
      </c>
      <c r="F39" s="180">
        <v>230430</v>
      </c>
      <c r="G39" s="180">
        <v>144112</v>
      </c>
      <c r="H39" s="180">
        <v>417225</v>
      </c>
      <c r="I39" s="180">
        <v>278819</v>
      </c>
      <c r="J39" s="180">
        <v>128811</v>
      </c>
      <c r="K39" s="180">
        <v>111629</v>
      </c>
      <c r="L39" s="180">
        <v>57841</v>
      </c>
      <c r="M39" s="180">
        <v>32278</v>
      </c>
      <c r="N39" s="180">
        <v>-1997</v>
      </c>
      <c r="O39" s="180">
        <v>364</v>
      </c>
      <c r="P39" s="180">
        <v>52366</v>
      </c>
      <c r="Q39" s="173"/>
      <c r="R39" s="183" t="s">
        <v>191</v>
      </c>
      <c r="S39" s="184">
        <v>-699370</v>
      </c>
      <c r="T39" s="184">
        <v>5058259</v>
      </c>
      <c r="U39" s="184">
        <v>2174987</v>
      </c>
      <c r="V39" s="180">
        <v>1169686</v>
      </c>
      <c r="W39" s="180">
        <v>752985</v>
      </c>
      <c r="X39" s="180">
        <v>2251471</v>
      </c>
      <c r="Y39" s="180">
        <v>1487137</v>
      </c>
      <c r="Z39" s="180">
        <v>693865</v>
      </c>
      <c r="AA39" s="180">
        <v>612350</v>
      </c>
      <c r="AB39" s="180">
        <v>298633</v>
      </c>
      <c r="AC39" s="180">
        <v>164133</v>
      </c>
      <c r="AD39" s="180">
        <v>-9836</v>
      </c>
      <c r="AE39" s="180">
        <v>1626</v>
      </c>
      <c r="AF39" s="180">
        <v>206543</v>
      </c>
      <c r="AG39" s="111"/>
      <c r="AH39" s="111"/>
      <c r="AI39" s="111"/>
      <c r="AJ39" s="111"/>
      <c r="AK39" s="111"/>
      <c r="AL39" s="111"/>
      <c r="AM39" s="111"/>
      <c r="AN39" s="111"/>
      <c r="AO39" s="111"/>
    </row>
    <row r="40" spans="1:41" ht="15.75" customHeight="1" x14ac:dyDescent="0.15">
      <c r="A40" s="107"/>
      <c r="B40" s="178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3"/>
      <c r="R40" s="178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11"/>
      <c r="AH40" s="111"/>
      <c r="AI40" s="111"/>
      <c r="AJ40" s="111"/>
      <c r="AK40" s="111"/>
      <c r="AL40" s="111"/>
      <c r="AM40" s="111"/>
      <c r="AN40" s="111"/>
      <c r="AO40" s="111"/>
    </row>
    <row r="41" spans="1:41" ht="15.75" customHeight="1" x14ac:dyDescent="0.15">
      <c r="A41" s="107"/>
      <c r="B41" s="183" t="s">
        <v>243</v>
      </c>
      <c r="C41" s="184">
        <v>-18832</v>
      </c>
      <c r="D41" s="184">
        <v>-30935</v>
      </c>
      <c r="E41" s="184">
        <v>-20295</v>
      </c>
      <c r="F41" s="184">
        <v>-8274</v>
      </c>
      <c r="G41" s="184">
        <v>-5300</v>
      </c>
      <c r="H41" s="184">
        <v>-9062</v>
      </c>
      <c r="I41" s="184">
        <v>-7950</v>
      </c>
      <c r="J41" s="184">
        <v>-6707</v>
      </c>
      <c r="K41" s="184">
        <v>-1189</v>
      </c>
      <c r="L41" s="184">
        <v>-6199</v>
      </c>
      <c r="M41" s="184">
        <v>-4253</v>
      </c>
      <c r="N41" s="184">
        <v>-3524</v>
      </c>
      <c r="O41" s="184">
        <v>-2112.3000000000002</v>
      </c>
      <c r="P41" s="184">
        <v>-15603.3</v>
      </c>
      <c r="Q41" s="173"/>
      <c r="R41" s="183" t="s">
        <v>244</v>
      </c>
      <c r="S41" s="184">
        <v>-97783</v>
      </c>
      <c r="T41" s="184">
        <v>-159789</v>
      </c>
      <c r="U41" s="184">
        <v>-104209</v>
      </c>
      <c r="V41" s="184">
        <v>-42000</v>
      </c>
      <c r="W41" s="184">
        <v>-27693</v>
      </c>
      <c r="X41" s="184">
        <v>-48901</v>
      </c>
      <c r="Y41" s="184">
        <v>-42403</v>
      </c>
      <c r="Z41" s="184">
        <v>-36128</v>
      </c>
      <c r="AA41" s="184">
        <v>-6525</v>
      </c>
      <c r="AB41" s="184">
        <v>-32004</v>
      </c>
      <c r="AC41" s="184">
        <v>-21627</v>
      </c>
      <c r="AD41" s="184">
        <v>-17357</v>
      </c>
      <c r="AE41" s="184">
        <v>-9446</v>
      </c>
      <c r="AF41" s="184">
        <v>-61543</v>
      </c>
      <c r="AG41" s="111"/>
      <c r="AH41" s="111"/>
      <c r="AI41" s="111"/>
      <c r="AJ41" s="111"/>
      <c r="AK41" s="111"/>
      <c r="AL41" s="111"/>
      <c r="AM41" s="111"/>
      <c r="AN41" s="111"/>
      <c r="AO41" s="111"/>
    </row>
    <row r="42" spans="1:41" ht="15.75" customHeight="1" x14ac:dyDescent="0.15">
      <c r="A42" s="107"/>
      <c r="B42" s="178" t="s">
        <v>245</v>
      </c>
      <c r="C42" s="179">
        <v>-404193</v>
      </c>
      <c r="D42" s="179">
        <v>-297090</v>
      </c>
      <c r="E42" s="179">
        <v>-259605</v>
      </c>
      <c r="F42" s="179">
        <v>-234444</v>
      </c>
      <c r="G42" s="179">
        <v>-202487</v>
      </c>
      <c r="H42" s="179">
        <v>-52314</v>
      </c>
      <c r="I42" s="179">
        <v>-36022</v>
      </c>
      <c r="J42" s="179">
        <v>-24557</v>
      </c>
      <c r="K42" s="179">
        <v>-16102</v>
      </c>
      <c r="L42" s="179">
        <v>-7880</v>
      </c>
      <c r="M42" s="179">
        <v>-6406</v>
      </c>
      <c r="N42" s="179">
        <v>-5787</v>
      </c>
      <c r="O42" s="179">
        <v>-5386.3</v>
      </c>
      <c r="P42" s="179">
        <v>-3457.3</v>
      </c>
      <c r="Q42" s="173"/>
      <c r="R42" s="178" t="s">
        <v>246</v>
      </c>
      <c r="S42" s="179">
        <v>-2098732</v>
      </c>
      <c r="T42" s="179">
        <v>-1534559</v>
      </c>
      <c r="U42" s="179">
        <v>-1332994</v>
      </c>
      <c r="V42" s="179">
        <v>-1190061</v>
      </c>
      <c r="W42" s="179">
        <v>-1057995</v>
      </c>
      <c r="X42" s="179">
        <v>-282302</v>
      </c>
      <c r="Y42" s="179">
        <v>-192131</v>
      </c>
      <c r="Z42" s="179">
        <v>-132281</v>
      </c>
      <c r="AA42" s="179">
        <v>-88329</v>
      </c>
      <c r="AB42" s="179">
        <v>-40686</v>
      </c>
      <c r="AC42" s="179">
        <v>-32575</v>
      </c>
      <c r="AD42" s="179">
        <v>-28503</v>
      </c>
      <c r="AE42" s="179">
        <v>-24089</v>
      </c>
      <c r="AF42" s="179">
        <v>-13635</v>
      </c>
      <c r="AG42" s="111"/>
      <c r="AH42" s="111"/>
      <c r="AI42" s="111"/>
      <c r="AJ42" s="111"/>
      <c r="AK42" s="111"/>
      <c r="AL42" s="111"/>
      <c r="AM42" s="111"/>
      <c r="AN42" s="111"/>
      <c r="AO42" s="111"/>
    </row>
    <row r="43" spans="1:41" ht="15.75" customHeight="1" x14ac:dyDescent="0.15">
      <c r="A43" s="107"/>
      <c r="B43" s="181" t="s">
        <v>247</v>
      </c>
      <c r="C43" s="180">
        <v>575419</v>
      </c>
      <c r="D43" s="180">
        <v>1573133</v>
      </c>
      <c r="E43" s="180">
        <v>1160989</v>
      </c>
      <c r="F43" s="180">
        <v>670462</v>
      </c>
      <c r="G43" s="180">
        <v>271849</v>
      </c>
      <c r="H43" s="180">
        <v>563550</v>
      </c>
      <c r="I43" s="180">
        <v>350460</v>
      </c>
      <c r="J43" s="180">
        <v>196222</v>
      </c>
      <c r="K43" s="180">
        <v>79526</v>
      </c>
      <c r="L43" s="180">
        <v>263035</v>
      </c>
      <c r="M43" s="180">
        <v>201700</v>
      </c>
      <c r="N43" s="180">
        <v>147816</v>
      </c>
      <c r="O43" s="180">
        <v>0</v>
      </c>
      <c r="P43" s="180">
        <v>0</v>
      </c>
      <c r="Q43" s="173"/>
      <c r="R43" s="181" t="s">
        <v>248</v>
      </c>
      <c r="S43" s="180">
        <v>2987806</v>
      </c>
      <c r="T43" s="180">
        <v>8125704</v>
      </c>
      <c r="U43" s="180">
        <v>5961330</v>
      </c>
      <c r="V43" s="180">
        <v>3403332</v>
      </c>
      <c r="W43" s="180">
        <v>1420411</v>
      </c>
      <c r="X43" s="180">
        <v>3041085</v>
      </c>
      <c r="Y43" s="180">
        <v>1869249</v>
      </c>
      <c r="Z43" s="180">
        <v>1056990</v>
      </c>
      <c r="AA43" s="180">
        <v>436249</v>
      </c>
      <c r="AB43" s="180">
        <v>1358043</v>
      </c>
      <c r="AC43" s="180">
        <v>1025645</v>
      </c>
      <c r="AD43" s="180">
        <v>728052</v>
      </c>
      <c r="AE43" s="180">
        <v>0</v>
      </c>
      <c r="AF43" s="180">
        <v>0</v>
      </c>
      <c r="AG43" s="111"/>
      <c r="AH43" s="111"/>
      <c r="AI43" s="111"/>
      <c r="AJ43" s="111"/>
      <c r="AK43" s="111"/>
      <c r="AL43" s="111"/>
      <c r="AM43" s="111"/>
      <c r="AN43" s="111"/>
      <c r="AO43" s="111"/>
    </row>
    <row r="44" spans="1:41" ht="15.75" customHeight="1" x14ac:dyDescent="0.15">
      <c r="A44" s="107"/>
      <c r="B44" s="175" t="s">
        <v>249</v>
      </c>
      <c r="C44" s="187">
        <v>94292</v>
      </c>
      <c r="D44" s="187">
        <v>755573</v>
      </c>
      <c r="E44" s="187">
        <v>527220</v>
      </c>
      <c r="F44" s="187">
        <v>542632</v>
      </c>
      <c r="G44" s="187">
        <v>78302</v>
      </c>
      <c r="H44" s="187">
        <v>-2928925</v>
      </c>
      <c r="I44" s="187">
        <v>-1065191</v>
      </c>
      <c r="J44" s="187">
        <v>-273457</v>
      </c>
      <c r="K44" s="187">
        <v>-222744</v>
      </c>
      <c r="L44" s="187">
        <v>974520</v>
      </c>
      <c r="M44" s="187">
        <v>1168811</v>
      </c>
      <c r="N44" s="187">
        <v>604056</v>
      </c>
      <c r="O44" s="187">
        <v>-56654.600000000006</v>
      </c>
      <c r="P44" s="187">
        <v>276136.40000000002</v>
      </c>
      <c r="Q44" s="173"/>
      <c r="R44" s="175" t="s">
        <v>250</v>
      </c>
      <c r="S44" s="187">
        <v>489602</v>
      </c>
      <c r="T44" s="187">
        <f>SUM(T27:T43)</f>
        <v>3902761</v>
      </c>
      <c r="U44" s="187">
        <v>2707110</v>
      </c>
      <c r="V44" s="187">
        <v>2754459</v>
      </c>
      <c r="W44" s="187">
        <v>432398</v>
      </c>
      <c r="X44" s="187">
        <v>-15787549</v>
      </c>
      <c r="Y44" s="187">
        <v>-5705139</v>
      </c>
      <c r="Z44" s="187">
        <v>-1473029</v>
      </c>
      <c r="AA44" s="187">
        <v>-1221880</v>
      </c>
      <c r="AB44" s="187">
        <v>5031445</v>
      </c>
      <c r="AC44" s="187">
        <v>5943404</v>
      </c>
      <c r="AD44" s="187">
        <v>2975212</v>
      </c>
      <c r="AE44" s="187">
        <v>-253389</v>
      </c>
      <c r="AF44" s="187">
        <v>1089139</v>
      </c>
      <c r="AG44" s="111"/>
      <c r="AH44" s="111"/>
      <c r="AI44" s="111"/>
      <c r="AJ44" s="111"/>
      <c r="AK44" s="111"/>
      <c r="AL44" s="111"/>
      <c r="AM44" s="111"/>
      <c r="AN44" s="111"/>
      <c r="AO44" s="111"/>
    </row>
    <row r="45" spans="1:41" ht="15.75" customHeight="1" x14ac:dyDescent="0.15">
      <c r="A45" s="107"/>
      <c r="B45" s="178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3"/>
      <c r="R45" s="178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111"/>
      <c r="AH45" s="111"/>
      <c r="AI45" s="111"/>
      <c r="AJ45" s="111"/>
      <c r="AK45" s="111"/>
      <c r="AL45" s="111"/>
      <c r="AM45" s="111"/>
      <c r="AN45" s="111"/>
      <c r="AO45" s="111"/>
    </row>
    <row r="46" spans="1:41" ht="15.75" customHeight="1" x14ac:dyDescent="0.15">
      <c r="A46" s="107"/>
      <c r="B46" s="175" t="s">
        <v>251</v>
      </c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3"/>
      <c r="R46" s="175" t="s">
        <v>252</v>
      </c>
      <c r="S46" s="176"/>
      <c r="T46" s="176"/>
      <c r="U46" s="176"/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6"/>
      <c r="AG46" s="111"/>
      <c r="AH46" s="111"/>
      <c r="AI46" s="111"/>
      <c r="AJ46" s="111"/>
      <c r="AK46" s="111"/>
      <c r="AL46" s="111"/>
      <c r="AM46" s="111"/>
      <c r="AN46" s="111"/>
      <c r="AO46" s="111"/>
    </row>
    <row r="47" spans="1:41" ht="15.75" customHeight="1" x14ac:dyDescent="0.15">
      <c r="A47" s="107"/>
      <c r="B47" s="181" t="s">
        <v>253</v>
      </c>
      <c r="C47" s="186">
        <v>-4596</v>
      </c>
      <c r="D47" s="162">
        <v>-20001</v>
      </c>
      <c r="E47" s="162">
        <v>-11396</v>
      </c>
      <c r="F47" s="162">
        <v>-7425</v>
      </c>
      <c r="G47" s="162">
        <v>-4683</v>
      </c>
      <c r="H47" s="162">
        <v>-6025</v>
      </c>
      <c r="I47" s="162">
        <v>-2544</v>
      </c>
      <c r="J47" s="162">
        <v>-2010</v>
      </c>
      <c r="K47" s="162">
        <v>-1779.3</v>
      </c>
      <c r="L47" s="162">
        <v>-3084</v>
      </c>
      <c r="M47" s="162">
        <v>-1738</v>
      </c>
      <c r="N47" s="162">
        <v>-1522</v>
      </c>
      <c r="O47" s="162">
        <v>-245</v>
      </c>
      <c r="P47" s="162">
        <v>-2377</v>
      </c>
      <c r="Q47" s="173"/>
      <c r="R47" s="181" t="s">
        <v>254</v>
      </c>
      <c r="S47" s="186">
        <v>-23864</v>
      </c>
      <c r="T47" s="162">
        <v>-103311</v>
      </c>
      <c r="U47" s="162">
        <v>-58515</v>
      </c>
      <c r="V47" s="162">
        <v>-37690</v>
      </c>
      <c r="W47" s="162">
        <v>-24469</v>
      </c>
      <c r="X47" s="162">
        <v>-32513</v>
      </c>
      <c r="Y47" s="162">
        <v>-13569</v>
      </c>
      <c r="Z47" s="162">
        <v>-10829</v>
      </c>
      <c r="AA47" s="162">
        <v>-9758</v>
      </c>
      <c r="AB47" s="162">
        <v>-15923</v>
      </c>
      <c r="AC47" s="162">
        <v>-8838</v>
      </c>
      <c r="AD47" s="162">
        <v>-7496</v>
      </c>
      <c r="AE47" s="162">
        <v>-1094</v>
      </c>
      <c r="AF47" s="162">
        <v>-9375</v>
      </c>
      <c r="AG47" s="111"/>
      <c r="AH47" s="111"/>
      <c r="AI47" s="111"/>
      <c r="AJ47" s="111"/>
      <c r="AK47" s="111"/>
      <c r="AL47" s="111"/>
      <c r="AM47" s="111"/>
      <c r="AN47" s="111"/>
      <c r="AO47" s="111"/>
    </row>
    <row r="48" spans="1:41" ht="15.75" customHeight="1" x14ac:dyDescent="0.15">
      <c r="A48" s="107"/>
      <c r="B48" s="178" t="s">
        <v>255</v>
      </c>
      <c r="C48" s="179">
        <v>-41919</v>
      </c>
      <c r="D48" s="179">
        <v>-94305</v>
      </c>
      <c r="E48" s="179">
        <v>-75220</v>
      </c>
      <c r="F48" s="179">
        <v>-45611</v>
      </c>
      <c r="G48" s="179">
        <v>-10059</v>
      </c>
      <c r="H48" s="179">
        <v>-22473</v>
      </c>
      <c r="I48" s="179">
        <v>-12579</v>
      </c>
      <c r="J48" s="179">
        <v>-3492</v>
      </c>
      <c r="K48" s="179">
        <v>-3424</v>
      </c>
      <c r="L48" s="179">
        <v>-4902</v>
      </c>
      <c r="M48" s="179">
        <v>-3385</v>
      </c>
      <c r="N48" s="179">
        <v>-1322</v>
      </c>
      <c r="O48" s="179" t="s">
        <v>64</v>
      </c>
      <c r="P48" s="179">
        <v>-2302</v>
      </c>
      <c r="Q48" s="173"/>
      <c r="R48" s="178" t="s">
        <v>256</v>
      </c>
      <c r="S48" s="179">
        <v>-217660</v>
      </c>
      <c r="T48" s="179">
        <v>-487114</v>
      </c>
      <c r="U48" s="179">
        <v>-386232</v>
      </c>
      <c r="V48" s="179">
        <v>-231526</v>
      </c>
      <c r="W48" s="179">
        <v>-52558</v>
      </c>
      <c r="X48" s="179">
        <v>-121271</v>
      </c>
      <c r="Y48" s="179">
        <v>-67093</v>
      </c>
      <c r="Z48" s="179">
        <v>-18810</v>
      </c>
      <c r="AA48" s="179">
        <v>-18780</v>
      </c>
      <c r="AB48" s="179">
        <v>-25308</v>
      </c>
      <c r="AC48" s="179">
        <v>-17212</v>
      </c>
      <c r="AD48" s="179">
        <v>-6512</v>
      </c>
      <c r="AE48" s="179" t="s">
        <v>64</v>
      </c>
      <c r="AF48" s="179">
        <v>-9080</v>
      </c>
      <c r="AG48" s="111"/>
      <c r="AH48" s="111"/>
      <c r="AI48" s="111"/>
      <c r="AJ48" s="111"/>
      <c r="AK48" s="111"/>
      <c r="AL48" s="111"/>
      <c r="AM48" s="111"/>
      <c r="AN48" s="111"/>
      <c r="AO48" s="111"/>
    </row>
    <row r="49" spans="1:41" ht="15.75" customHeight="1" x14ac:dyDescent="0.15">
      <c r="A49" s="107"/>
      <c r="B49" s="181" t="s">
        <v>257</v>
      </c>
      <c r="C49" s="180" t="s">
        <v>64</v>
      </c>
      <c r="D49" s="180">
        <v>-10346</v>
      </c>
      <c r="E49" s="180">
        <v>-10346</v>
      </c>
      <c r="F49" s="180">
        <v>-10346</v>
      </c>
      <c r="G49" s="180">
        <v>-10346</v>
      </c>
      <c r="H49" s="180">
        <v>-114486</v>
      </c>
      <c r="I49" s="180">
        <v>-108993</v>
      </c>
      <c r="J49" s="180">
        <v>-108993</v>
      </c>
      <c r="K49" s="180">
        <v>0</v>
      </c>
      <c r="L49" s="180">
        <v>-8284</v>
      </c>
      <c r="M49" s="180">
        <v>-8283</v>
      </c>
      <c r="N49" s="180">
        <v>0</v>
      </c>
      <c r="O49" s="180">
        <v>0</v>
      </c>
      <c r="P49" s="180" t="s">
        <v>64</v>
      </c>
      <c r="Q49" s="173"/>
      <c r="R49" s="181" t="s">
        <v>258</v>
      </c>
      <c r="S49" s="180" t="s">
        <v>64</v>
      </c>
      <c r="T49" s="180">
        <v>-58715</v>
      </c>
      <c r="U49" s="180">
        <v>-58715</v>
      </c>
      <c r="V49" s="180">
        <v>-58715</v>
      </c>
      <c r="W49" s="180">
        <v>-58715</v>
      </c>
      <c r="X49" s="180">
        <v>-600097</v>
      </c>
      <c r="Y49" s="180">
        <v>-1045078</v>
      </c>
      <c r="Z49" s="180">
        <v>-569801</v>
      </c>
      <c r="AA49" s="180">
        <v>0</v>
      </c>
      <c r="AB49" s="180">
        <v>-42770</v>
      </c>
      <c r="AC49" s="180">
        <v>-42770</v>
      </c>
      <c r="AD49" s="180">
        <v>0</v>
      </c>
      <c r="AE49" s="180">
        <v>0</v>
      </c>
      <c r="AF49" s="180" t="s">
        <v>64</v>
      </c>
      <c r="AG49" s="111"/>
      <c r="AH49" s="111"/>
      <c r="AI49" s="111"/>
      <c r="AJ49" s="111"/>
      <c r="AK49" s="111"/>
      <c r="AL49" s="111"/>
      <c r="AM49" s="111"/>
      <c r="AN49" s="111"/>
      <c r="AO49" s="111"/>
    </row>
    <row r="50" spans="1:41" ht="15.75" customHeight="1" x14ac:dyDescent="0.15">
      <c r="A50" s="107"/>
      <c r="B50" s="178" t="s">
        <v>259</v>
      </c>
      <c r="C50" s="179" t="s">
        <v>64</v>
      </c>
      <c r="D50" s="179">
        <v>-2500</v>
      </c>
      <c r="E50" s="179">
        <v>-2500</v>
      </c>
      <c r="F50" s="179">
        <v>-2500</v>
      </c>
      <c r="G50" s="179">
        <v>-13131</v>
      </c>
      <c r="H50" s="179">
        <v>-11211</v>
      </c>
      <c r="I50" s="179">
        <v>0</v>
      </c>
      <c r="J50" s="179">
        <v>0</v>
      </c>
      <c r="K50" s="179">
        <v>0</v>
      </c>
      <c r="L50" s="179">
        <v>0</v>
      </c>
      <c r="M50" s="179">
        <v>0</v>
      </c>
      <c r="N50" s="179">
        <v>0</v>
      </c>
      <c r="O50" s="179">
        <v>0</v>
      </c>
      <c r="P50" s="179">
        <v>0</v>
      </c>
      <c r="Q50" s="173"/>
      <c r="R50" s="178" t="s">
        <v>260</v>
      </c>
      <c r="S50" s="179" t="s">
        <v>64</v>
      </c>
      <c r="T50" s="179">
        <v>-12913</v>
      </c>
      <c r="U50" s="179">
        <v>-12837</v>
      </c>
      <c r="V50" s="179">
        <v>-12690</v>
      </c>
      <c r="W50" s="179">
        <v>-68609</v>
      </c>
      <c r="X50" s="179">
        <v>-60498</v>
      </c>
      <c r="Y50" s="179">
        <v>0</v>
      </c>
      <c r="Z50" s="179">
        <v>0</v>
      </c>
      <c r="AA50" s="179">
        <v>0</v>
      </c>
      <c r="AB50" s="179">
        <v>0</v>
      </c>
      <c r="AC50" s="179">
        <v>0</v>
      </c>
      <c r="AD50" s="179">
        <v>0</v>
      </c>
      <c r="AE50" s="179">
        <v>0</v>
      </c>
      <c r="AF50" s="179">
        <v>0</v>
      </c>
      <c r="AG50" s="111"/>
      <c r="AH50" s="111"/>
      <c r="AI50" s="111"/>
      <c r="AJ50" s="111"/>
      <c r="AK50" s="111"/>
      <c r="AL50" s="111"/>
      <c r="AM50" s="111"/>
      <c r="AN50" s="111"/>
      <c r="AO50" s="111"/>
    </row>
    <row r="51" spans="1:41" ht="15.75" customHeight="1" x14ac:dyDescent="0.15">
      <c r="A51" s="107"/>
      <c r="B51" s="181" t="s">
        <v>261</v>
      </c>
      <c r="C51" s="188">
        <v>-46515</v>
      </c>
      <c r="D51" s="188">
        <v>-127152</v>
      </c>
      <c r="E51" s="188">
        <v>-99462</v>
      </c>
      <c r="F51" s="188">
        <v>-65882</v>
      </c>
      <c r="G51" s="188">
        <v>-38219</v>
      </c>
      <c r="H51" s="188">
        <v>-154195</v>
      </c>
      <c r="I51" s="188">
        <v>-124116</v>
      </c>
      <c r="J51" s="188">
        <v>-114495</v>
      </c>
      <c r="K51" s="188">
        <v>-5203.3</v>
      </c>
      <c r="L51" s="188">
        <v>-16270</v>
      </c>
      <c r="M51" s="188">
        <v>-13406</v>
      </c>
      <c r="N51" s="188">
        <v>-2844</v>
      </c>
      <c r="O51" s="188">
        <v>-245</v>
      </c>
      <c r="P51" s="188">
        <v>-4679</v>
      </c>
      <c r="Q51" s="173"/>
      <c r="R51" s="181" t="s">
        <v>262</v>
      </c>
      <c r="S51" s="188">
        <v>-241524</v>
      </c>
      <c r="T51" s="188">
        <f>SUM(T47:T50)</f>
        <v>-662053</v>
      </c>
      <c r="U51" s="188">
        <v>-516299</v>
      </c>
      <c r="V51" s="188">
        <v>-340621</v>
      </c>
      <c r="W51" s="188">
        <v>-204351</v>
      </c>
      <c r="X51" s="188">
        <v>-814379</v>
      </c>
      <c r="Y51" s="188">
        <v>-1125740</v>
      </c>
      <c r="Z51" s="188">
        <v>-599440</v>
      </c>
      <c r="AA51" s="188">
        <v>-28538</v>
      </c>
      <c r="AB51" s="188">
        <v>-84001</v>
      </c>
      <c r="AC51" s="188">
        <v>-68820</v>
      </c>
      <c r="AD51" s="188">
        <v>-14008</v>
      </c>
      <c r="AE51" s="188">
        <v>-1094</v>
      </c>
      <c r="AF51" s="188">
        <v>-18455</v>
      </c>
      <c r="AG51" s="111"/>
      <c r="AH51" s="111"/>
      <c r="AI51" s="111"/>
      <c r="AJ51" s="111"/>
      <c r="AK51" s="111"/>
      <c r="AL51" s="111"/>
      <c r="AM51" s="111"/>
      <c r="AN51" s="111"/>
      <c r="AO51" s="111"/>
    </row>
    <row r="52" spans="1:41" ht="15.75" customHeight="1" x14ac:dyDescent="0.15">
      <c r="A52" s="107"/>
      <c r="B52" s="178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3"/>
      <c r="R52" s="178"/>
      <c r="S52" s="179"/>
      <c r="T52" s="179"/>
      <c r="U52" s="179"/>
      <c r="V52" s="179"/>
      <c r="W52" s="179"/>
      <c r="X52" s="179"/>
      <c r="Y52" s="179"/>
      <c r="Z52" s="179"/>
      <c r="AA52" s="179"/>
      <c r="AB52" s="179"/>
      <c r="AC52" s="179"/>
      <c r="AD52" s="179"/>
      <c r="AE52" s="179"/>
      <c r="AF52" s="179"/>
      <c r="AG52" s="111"/>
      <c r="AH52" s="111"/>
      <c r="AI52" s="111"/>
      <c r="AJ52" s="111"/>
      <c r="AK52" s="111"/>
      <c r="AL52" s="111"/>
      <c r="AM52" s="111"/>
      <c r="AN52" s="111"/>
      <c r="AO52" s="111"/>
    </row>
    <row r="53" spans="1:41" ht="15.75" customHeight="1" x14ac:dyDescent="0.15">
      <c r="A53" s="107"/>
      <c r="B53" s="175" t="s">
        <v>263</v>
      </c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3"/>
      <c r="R53" s="175" t="s">
        <v>264</v>
      </c>
      <c r="S53" s="179"/>
      <c r="T53" s="179"/>
      <c r="U53" s="179"/>
      <c r="V53" s="179"/>
      <c r="W53" s="179"/>
      <c r="X53" s="179"/>
      <c r="Y53" s="179"/>
      <c r="Z53" s="179"/>
      <c r="AA53" s="179"/>
      <c r="AB53" s="179"/>
      <c r="AC53" s="179"/>
      <c r="AD53" s="179"/>
      <c r="AE53" s="179"/>
      <c r="AF53" s="179"/>
      <c r="AG53" s="111"/>
      <c r="AH53" s="111"/>
      <c r="AI53" s="111"/>
      <c r="AJ53" s="111"/>
      <c r="AK53" s="111"/>
      <c r="AL53" s="111"/>
      <c r="AM53" s="111"/>
      <c r="AN53" s="111"/>
      <c r="AO53" s="111"/>
    </row>
    <row r="54" spans="1:41" ht="15.75" customHeight="1" x14ac:dyDescent="0.15">
      <c r="A54" s="107"/>
      <c r="B54" s="183" t="s">
        <v>265</v>
      </c>
      <c r="C54" s="184" t="s">
        <v>64</v>
      </c>
      <c r="D54" s="184">
        <v>0</v>
      </c>
      <c r="E54" s="184">
        <v>0</v>
      </c>
      <c r="F54" s="184">
        <v>0</v>
      </c>
      <c r="G54" s="184">
        <v>0</v>
      </c>
      <c r="H54" s="184">
        <v>0</v>
      </c>
      <c r="I54" s="184" t="s">
        <v>64</v>
      </c>
      <c r="J54" s="184">
        <v>0</v>
      </c>
      <c r="K54" s="184">
        <v>0</v>
      </c>
      <c r="L54" s="184">
        <v>300000</v>
      </c>
      <c r="M54" s="184">
        <v>300000</v>
      </c>
      <c r="N54" s="184">
        <v>300000</v>
      </c>
      <c r="O54" s="184">
        <v>0</v>
      </c>
      <c r="P54" s="184" t="s">
        <v>64</v>
      </c>
      <c r="Q54" s="173"/>
      <c r="R54" s="183" t="s">
        <v>266</v>
      </c>
      <c r="S54" s="184" t="s">
        <v>64</v>
      </c>
      <c r="T54" s="184">
        <v>0</v>
      </c>
      <c r="U54" s="184">
        <v>0</v>
      </c>
      <c r="V54" s="184">
        <v>0</v>
      </c>
      <c r="W54" s="184">
        <v>0</v>
      </c>
      <c r="X54" s="184" t="s">
        <v>64</v>
      </c>
      <c r="Y54" s="184">
        <v>0</v>
      </c>
      <c r="Z54" s="184">
        <v>0</v>
      </c>
      <c r="AA54" s="184">
        <v>0</v>
      </c>
      <c r="AB54" s="184">
        <v>1640280</v>
      </c>
      <c r="AC54" s="184">
        <v>1640280</v>
      </c>
      <c r="AD54" s="184">
        <v>1640280</v>
      </c>
      <c r="AE54" s="184">
        <v>0</v>
      </c>
      <c r="AF54" s="184" t="s">
        <v>64</v>
      </c>
      <c r="AG54" s="111"/>
      <c r="AH54" s="179"/>
      <c r="AI54" s="179"/>
      <c r="AJ54" s="179"/>
      <c r="AK54" s="179"/>
      <c r="AL54" s="179"/>
      <c r="AM54" s="179"/>
      <c r="AN54" s="179"/>
      <c r="AO54" s="179"/>
    </row>
    <row r="55" spans="1:41" ht="15.75" customHeight="1" x14ac:dyDescent="0.15">
      <c r="A55" s="107"/>
      <c r="B55" s="178" t="s">
        <v>267</v>
      </c>
      <c r="C55" s="179" t="s">
        <v>64</v>
      </c>
      <c r="D55" s="179" t="s">
        <v>64</v>
      </c>
      <c r="E55" s="179" t="s">
        <v>64</v>
      </c>
      <c r="F55" s="179">
        <v>0</v>
      </c>
      <c r="G55" s="179">
        <v>0</v>
      </c>
      <c r="H55" s="179">
        <v>800000</v>
      </c>
      <c r="I55" s="179">
        <v>800000</v>
      </c>
      <c r="J55" s="179">
        <v>800000</v>
      </c>
      <c r="K55" s="179">
        <v>400000</v>
      </c>
      <c r="L55" s="179">
        <v>0</v>
      </c>
      <c r="M55" s="179">
        <v>0</v>
      </c>
      <c r="N55" s="179">
        <v>0</v>
      </c>
      <c r="O55" s="179"/>
      <c r="P55" s="179">
        <v>400001</v>
      </c>
      <c r="Q55" s="173"/>
      <c r="R55" s="178" t="s">
        <v>268</v>
      </c>
      <c r="S55" s="179" t="s">
        <v>64</v>
      </c>
      <c r="T55" s="179">
        <v>0</v>
      </c>
      <c r="U55" s="179">
        <v>0</v>
      </c>
      <c r="V55" s="179">
        <v>0</v>
      </c>
      <c r="W55" s="179">
        <v>0</v>
      </c>
      <c r="X55" s="179">
        <v>4276200</v>
      </c>
      <c r="Y55" s="179">
        <v>4276200</v>
      </c>
      <c r="Z55" s="179">
        <v>4276200</v>
      </c>
      <c r="AA55" s="179">
        <v>2188680</v>
      </c>
      <c r="AB55" s="179">
        <v>0</v>
      </c>
      <c r="AC55" s="179">
        <v>0</v>
      </c>
      <c r="AD55" s="179">
        <v>0</v>
      </c>
      <c r="AE55" s="179">
        <v>0</v>
      </c>
      <c r="AF55" s="179">
        <v>1525924</v>
      </c>
      <c r="AG55" s="111"/>
      <c r="AH55" s="179"/>
      <c r="AI55" s="179"/>
      <c r="AJ55" s="179"/>
      <c r="AK55" s="179"/>
      <c r="AL55" s="179"/>
      <c r="AM55" s="179"/>
      <c r="AN55" s="179"/>
      <c r="AO55" s="179"/>
    </row>
    <row r="56" spans="1:41" ht="15.75" customHeight="1" x14ac:dyDescent="0.15">
      <c r="A56" s="107"/>
      <c r="B56" s="183" t="s">
        <v>269</v>
      </c>
      <c r="C56" s="184" t="s">
        <v>64</v>
      </c>
      <c r="D56" s="184" t="s">
        <v>64</v>
      </c>
      <c r="E56" s="184" t="s">
        <v>64</v>
      </c>
      <c r="F56" s="184">
        <v>0</v>
      </c>
      <c r="G56" s="184">
        <v>0</v>
      </c>
      <c r="H56" s="184">
        <v>2590846</v>
      </c>
      <c r="I56" s="184">
        <v>0</v>
      </c>
      <c r="J56" s="184">
        <v>0</v>
      </c>
      <c r="K56" s="184">
        <v>0</v>
      </c>
      <c r="L56" s="184">
        <v>0</v>
      </c>
      <c r="M56" s="184">
        <v>0</v>
      </c>
      <c r="N56" s="184">
        <v>0</v>
      </c>
      <c r="O56" s="184">
        <v>0</v>
      </c>
      <c r="P56" s="184">
        <v>0</v>
      </c>
      <c r="Q56" s="173"/>
      <c r="R56" s="183" t="s">
        <v>270</v>
      </c>
      <c r="S56" s="184" t="s">
        <v>64</v>
      </c>
      <c r="T56" s="184">
        <v>0</v>
      </c>
      <c r="U56" s="184">
        <v>0</v>
      </c>
      <c r="V56" s="184">
        <v>0</v>
      </c>
      <c r="W56" s="184">
        <v>0</v>
      </c>
      <c r="X56" s="184">
        <v>14567906</v>
      </c>
      <c r="Y56" s="184">
        <v>0</v>
      </c>
      <c r="Z56" s="184">
        <v>0</v>
      </c>
      <c r="AA56" s="184">
        <v>0</v>
      </c>
      <c r="AB56" s="184">
        <v>0</v>
      </c>
      <c r="AC56" s="184">
        <v>0</v>
      </c>
      <c r="AD56" s="184">
        <v>0</v>
      </c>
      <c r="AE56" s="184">
        <v>0</v>
      </c>
      <c r="AF56" s="184">
        <v>0</v>
      </c>
      <c r="AG56" s="111"/>
      <c r="AH56" s="179"/>
      <c r="AI56" s="179"/>
      <c r="AJ56" s="179"/>
      <c r="AK56" s="179"/>
      <c r="AL56" s="179"/>
      <c r="AM56" s="179"/>
      <c r="AN56" s="179"/>
      <c r="AO56" s="179"/>
    </row>
    <row r="57" spans="1:41" ht="15.75" customHeight="1" x14ac:dyDescent="0.15">
      <c r="A57" s="107"/>
      <c r="B57" s="178" t="s">
        <v>271</v>
      </c>
      <c r="C57" s="179" t="s">
        <v>64</v>
      </c>
      <c r="D57" s="179" t="s">
        <v>64</v>
      </c>
      <c r="E57" s="179" t="s">
        <v>64</v>
      </c>
      <c r="F57" s="179">
        <v>0</v>
      </c>
      <c r="G57" s="179">
        <v>0</v>
      </c>
      <c r="H57" s="179">
        <v>-47545</v>
      </c>
      <c r="I57" s="179">
        <v>0</v>
      </c>
      <c r="J57" s="179">
        <v>0</v>
      </c>
      <c r="K57" s="179">
        <v>0</v>
      </c>
      <c r="L57" s="179">
        <v>0</v>
      </c>
      <c r="M57" s="179">
        <v>0</v>
      </c>
      <c r="N57" s="179">
        <v>0</v>
      </c>
      <c r="O57" s="179">
        <v>0</v>
      </c>
      <c r="P57" s="179">
        <v>0</v>
      </c>
      <c r="Q57" s="173"/>
      <c r="R57" s="178" t="s">
        <v>272</v>
      </c>
      <c r="S57" s="179" t="s">
        <v>64</v>
      </c>
      <c r="T57" s="179">
        <v>0</v>
      </c>
      <c r="U57" s="179">
        <v>0</v>
      </c>
      <c r="V57" s="179">
        <v>0</v>
      </c>
      <c r="W57" s="179">
        <v>0</v>
      </c>
      <c r="X57" s="179">
        <v>-266189</v>
      </c>
      <c r="Y57" s="179">
        <v>0</v>
      </c>
      <c r="Z57" s="179">
        <v>0</v>
      </c>
      <c r="AA57" s="179">
        <v>0</v>
      </c>
      <c r="AB57" s="179">
        <v>0</v>
      </c>
      <c r="AC57" s="179">
        <v>0</v>
      </c>
      <c r="AD57" s="179">
        <v>0</v>
      </c>
      <c r="AE57" s="179">
        <v>0</v>
      </c>
      <c r="AF57" s="179">
        <v>0</v>
      </c>
      <c r="AG57" s="111"/>
      <c r="AH57" s="179"/>
      <c r="AI57" s="179"/>
      <c r="AJ57" s="179"/>
      <c r="AK57" s="179"/>
      <c r="AL57" s="179"/>
      <c r="AM57" s="179"/>
      <c r="AN57" s="179"/>
      <c r="AO57" s="179"/>
    </row>
    <row r="58" spans="1:41" ht="15.75" customHeight="1" x14ac:dyDescent="0.15">
      <c r="A58" s="107"/>
      <c r="B58" s="183" t="s">
        <v>273</v>
      </c>
      <c r="C58" s="184" t="s">
        <v>64</v>
      </c>
      <c r="D58" s="184">
        <v>247998</v>
      </c>
      <c r="E58" s="184">
        <v>247998</v>
      </c>
      <c r="F58" s="184">
        <v>247998</v>
      </c>
      <c r="G58" s="184">
        <v>247998</v>
      </c>
      <c r="H58" s="184">
        <v>0</v>
      </c>
      <c r="I58" s="184">
        <v>0</v>
      </c>
      <c r="J58" s="184">
        <v>0</v>
      </c>
      <c r="K58" s="184">
        <v>0</v>
      </c>
      <c r="L58" s="184">
        <v>0</v>
      </c>
      <c r="M58" s="184">
        <v>0</v>
      </c>
      <c r="N58" s="184">
        <v>0</v>
      </c>
      <c r="O58" s="184">
        <v>0</v>
      </c>
      <c r="P58" s="184">
        <v>0</v>
      </c>
      <c r="Q58" s="173"/>
      <c r="R58" s="183" t="s">
        <v>274</v>
      </c>
      <c r="S58" s="184" t="s">
        <v>64</v>
      </c>
      <c r="T58" s="184">
        <v>1409918</v>
      </c>
      <c r="U58" s="184">
        <v>1409918</v>
      </c>
      <c r="V58" s="184">
        <v>1409918</v>
      </c>
      <c r="W58" s="184">
        <v>1409918</v>
      </c>
      <c r="X58" s="184">
        <v>0</v>
      </c>
      <c r="Y58" s="184">
        <v>0</v>
      </c>
      <c r="Z58" s="184">
        <v>0</v>
      </c>
      <c r="AA58" s="184">
        <v>0</v>
      </c>
      <c r="AB58" s="184">
        <v>0</v>
      </c>
      <c r="AC58" s="184">
        <v>0</v>
      </c>
      <c r="AD58" s="184">
        <v>0</v>
      </c>
      <c r="AE58" s="184">
        <v>0</v>
      </c>
      <c r="AF58" s="184">
        <v>0</v>
      </c>
      <c r="AG58" s="111"/>
      <c r="AH58" s="179"/>
      <c r="AI58" s="179"/>
      <c r="AJ58" s="179"/>
      <c r="AK58" s="179"/>
      <c r="AL58" s="179"/>
      <c r="AM58" s="179"/>
      <c r="AN58" s="179"/>
      <c r="AO58" s="179"/>
    </row>
    <row r="59" spans="1:41" ht="15.75" customHeight="1" x14ac:dyDescent="0.15">
      <c r="A59" s="107"/>
      <c r="B59" s="178" t="s">
        <v>275</v>
      </c>
      <c r="C59" s="179" t="s">
        <v>64</v>
      </c>
      <c r="D59" s="179">
        <v>-3985</v>
      </c>
      <c r="E59" s="179">
        <v>-3985</v>
      </c>
      <c r="F59" s="179">
        <v>-3985</v>
      </c>
      <c r="G59" s="179">
        <v>-3985</v>
      </c>
      <c r="H59" s="179">
        <v>0</v>
      </c>
      <c r="I59" s="179">
        <v>0</v>
      </c>
      <c r="J59" s="179">
        <v>0</v>
      </c>
      <c r="K59" s="179">
        <v>0</v>
      </c>
      <c r="L59" s="179">
        <v>0</v>
      </c>
      <c r="M59" s="179">
        <v>0</v>
      </c>
      <c r="N59" s="179">
        <v>0</v>
      </c>
      <c r="O59" s="179">
        <v>0</v>
      </c>
      <c r="P59" s="179">
        <v>0</v>
      </c>
      <c r="Q59" s="173"/>
      <c r="R59" s="178" t="s">
        <v>276</v>
      </c>
      <c r="S59" s="179" t="s">
        <v>64</v>
      </c>
      <c r="T59" s="179">
        <v>-22656</v>
      </c>
      <c r="U59" s="179">
        <v>-22656</v>
      </c>
      <c r="V59" s="179">
        <v>-22656</v>
      </c>
      <c r="W59" s="179">
        <v>-22656</v>
      </c>
      <c r="X59" s="179">
        <v>0</v>
      </c>
      <c r="Y59" s="179">
        <v>0</v>
      </c>
      <c r="Z59" s="179">
        <v>0</v>
      </c>
      <c r="AA59" s="179">
        <v>0</v>
      </c>
      <c r="AB59" s="179">
        <v>0</v>
      </c>
      <c r="AC59" s="179">
        <v>0</v>
      </c>
      <c r="AD59" s="179">
        <v>0</v>
      </c>
      <c r="AE59" s="179">
        <v>0</v>
      </c>
      <c r="AF59" s="179">
        <v>0</v>
      </c>
      <c r="AG59" s="111"/>
      <c r="AH59" s="179"/>
      <c r="AI59" s="179"/>
      <c r="AJ59" s="179"/>
      <c r="AK59" s="179"/>
      <c r="AL59" s="179"/>
      <c r="AM59" s="179"/>
      <c r="AN59" s="179"/>
      <c r="AO59" s="179"/>
    </row>
    <row r="60" spans="1:41" ht="15.75" customHeight="1" x14ac:dyDescent="0.15">
      <c r="A60" s="107"/>
      <c r="B60" s="189" t="s">
        <v>277</v>
      </c>
      <c r="C60" s="184" t="s">
        <v>64</v>
      </c>
      <c r="D60" s="184"/>
      <c r="E60" s="184">
        <v>0</v>
      </c>
      <c r="F60" s="184">
        <v>0</v>
      </c>
      <c r="G60" s="184">
        <v>0</v>
      </c>
      <c r="H60" s="184">
        <v>0</v>
      </c>
      <c r="I60" s="184">
        <v>0</v>
      </c>
      <c r="J60" s="184">
        <v>0</v>
      </c>
      <c r="K60" s="184">
        <v>0</v>
      </c>
      <c r="L60" s="184" t="s">
        <v>64</v>
      </c>
      <c r="M60" s="184">
        <v>0</v>
      </c>
      <c r="N60" s="184">
        <v>0</v>
      </c>
      <c r="O60" s="184">
        <v>0</v>
      </c>
      <c r="P60" s="184">
        <v>126768</v>
      </c>
      <c r="Q60" s="173"/>
      <c r="R60" s="189" t="s">
        <v>278</v>
      </c>
      <c r="S60" s="184" t="s">
        <v>64</v>
      </c>
      <c r="T60" s="184">
        <v>0</v>
      </c>
      <c r="U60" s="184">
        <v>0</v>
      </c>
      <c r="V60" s="184">
        <v>0</v>
      </c>
      <c r="W60" s="184">
        <v>0</v>
      </c>
      <c r="X60" s="184">
        <v>0</v>
      </c>
      <c r="Y60" s="184">
        <v>0</v>
      </c>
      <c r="Z60" s="184">
        <v>0</v>
      </c>
      <c r="AA60" s="184">
        <v>0</v>
      </c>
      <c r="AB60" s="184" t="s">
        <v>64</v>
      </c>
      <c r="AC60" s="184">
        <v>0</v>
      </c>
      <c r="AD60" s="184">
        <v>0</v>
      </c>
      <c r="AE60" s="184">
        <v>0</v>
      </c>
      <c r="AF60" s="184">
        <v>499998</v>
      </c>
      <c r="AG60" s="111"/>
      <c r="AH60" s="179"/>
      <c r="AI60" s="179"/>
      <c r="AJ60" s="179"/>
      <c r="AK60" s="179"/>
      <c r="AL60" s="179"/>
      <c r="AM60" s="179"/>
      <c r="AN60" s="179"/>
      <c r="AO60" s="179"/>
    </row>
    <row r="61" spans="1:41" ht="15.75" customHeight="1" x14ac:dyDescent="0.15">
      <c r="A61" s="107"/>
      <c r="B61" s="178" t="s">
        <v>279</v>
      </c>
      <c r="C61" s="179" t="s">
        <v>64</v>
      </c>
      <c r="D61" s="179">
        <v>-10633</v>
      </c>
      <c r="E61" s="179">
        <v>-10633</v>
      </c>
      <c r="F61" s="179">
        <v>-10633</v>
      </c>
      <c r="G61" s="179">
        <v>-10633</v>
      </c>
      <c r="H61" s="179">
        <v>-66403</v>
      </c>
      <c r="I61" s="179">
        <v>-50387</v>
      </c>
      <c r="J61" s="179">
        <v>-33261</v>
      </c>
      <c r="K61" s="179">
        <v>-15873</v>
      </c>
      <c r="L61" s="179">
        <v>-52172</v>
      </c>
      <c r="M61" s="179">
        <v>-28797</v>
      </c>
      <c r="N61" s="179">
        <v>-16058</v>
      </c>
      <c r="O61" s="179">
        <v>-8850</v>
      </c>
      <c r="P61" s="179">
        <v>-16835</v>
      </c>
      <c r="Q61" s="173"/>
      <c r="R61" s="178" t="s">
        <v>280</v>
      </c>
      <c r="S61" s="179" t="s">
        <v>64</v>
      </c>
      <c r="T61" s="179">
        <v>-54923</v>
      </c>
      <c r="U61" s="179">
        <v>-54597</v>
      </c>
      <c r="V61" s="179">
        <v>-53974</v>
      </c>
      <c r="W61" s="179">
        <v>-55557</v>
      </c>
      <c r="X61" s="179">
        <v>-358331</v>
      </c>
      <c r="Y61" s="179">
        <v>-268749</v>
      </c>
      <c r="Z61" s="179">
        <v>-179167</v>
      </c>
      <c r="AA61" s="179">
        <v>-87073</v>
      </c>
      <c r="AB61" s="179">
        <v>-269365</v>
      </c>
      <c r="AC61" s="179">
        <v>-146433</v>
      </c>
      <c r="AD61" s="179">
        <v>-79092</v>
      </c>
      <c r="AE61" s="179">
        <v>-39582</v>
      </c>
      <c r="AF61" s="179">
        <v>-66401</v>
      </c>
      <c r="AG61" s="111"/>
      <c r="AH61" s="179"/>
      <c r="AI61" s="179"/>
      <c r="AJ61" s="179"/>
      <c r="AK61" s="179"/>
      <c r="AL61" s="179"/>
      <c r="AM61" s="179"/>
      <c r="AN61" s="179"/>
      <c r="AO61" s="179"/>
    </row>
    <row r="62" spans="1:41" ht="15.75" customHeight="1" x14ac:dyDescent="0.15">
      <c r="A62" s="107"/>
      <c r="B62" s="183" t="s">
        <v>281</v>
      </c>
      <c r="C62" s="184">
        <v>19713</v>
      </c>
      <c r="D62" s="184">
        <v>581142</v>
      </c>
      <c r="E62" s="184">
        <v>353093</v>
      </c>
      <c r="F62" s="184">
        <v>353878</v>
      </c>
      <c r="G62" s="184">
        <v>0</v>
      </c>
      <c r="H62" s="184">
        <v>116349</v>
      </c>
      <c r="I62" s="184">
        <v>106393</v>
      </c>
      <c r="J62" s="184">
        <v>26955</v>
      </c>
      <c r="K62" s="184">
        <v>16568</v>
      </c>
      <c r="L62" s="184">
        <v>17974</v>
      </c>
      <c r="M62" s="184">
        <v>0</v>
      </c>
      <c r="N62" s="184">
        <v>0</v>
      </c>
      <c r="O62" s="184">
        <v>0</v>
      </c>
      <c r="P62" s="184">
        <v>160577</v>
      </c>
      <c r="Q62" s="173"/>
      <c r="R62" s="183" t="s">
        <v>282</v>
      </c>
      <c r="S62" s="184">
        <v>99809</v>
      </c>
      <c r="T62" s="184">
        <v>2873961</v>
      </c>
      <c r="U62" s="184">
        <v>1813027</v>
      </c>
      <c r="V62" s="184">
        <v>1796320</v>
      </c>
      <c r="W62" s="184">
        <v>0</v>
      </c>
      <c r="X62" s="184">
        <v>627854</v>
      </c>
      <c r="Y62" s="184">
        <v>567468</v>
      </c>
      <c r="Z62" s="184">
        <v>145198</v>
      </c>
      <c r="AA62" s="184">
        <v>90885</v>
      </c>
      <c r="AB62" s="184">
        <v>92800</v>
      </c>
      <c r="AC62" s="184">
        <v>0</v>
      </c>
      <c r="AD62" s="184">
        <v>0</v>
      </c>
      <c r="AE62" s="184">
        <v>0</v>
      </c>
      <c r="AF62" s="184">
        <v>633348</v>
      </c>
      <c r="AG62" s="111"/>
      <c r="AH62" s="179"/>
      <c r="AI62" s="179"/>
      <c r="AJ62" s="179"/>
      <c r="AK62" s="179"/>
      <c r="AL62" s="179"/>
      <c r="AM62" s="179"/>
      <c r="AN62" s="179"/>
      <c r="AO62" s="179"/>
    </row>
    <row r="63" spans="1:41" ht="15.75" customHeight="1" x14ac:dyDescent="0.15">
      <c r="A63" s="107"/>
      <c r="B63" s="178" t="s">
        <v>283</v>
      </c>
      <c r="C63" s="179" t="s">
        <v>64</v>
      </c>
      <c r="D63" s="179">
        <v>-159983</v>
      </c>
      <c r="E63" s="179">
        <v>-38208</v>
      </c>
      <c r="F63" s="179">
        <v>-38305</v>
      </c>
      <c r="G63" s="179">
        <v>-7767</v>
      </c>
      <c r="H63" s="179">
        <v>-60523</v>
      </c>
      <c r="I63" s="179">
        <v>-61234</v>
      </c>
      <c r="J63" s="179">
        <v>-60244</v>
      </c>
      <c r="K63" s="179">
        <v>-4729</v>
      </c>
      <c r="L63" s="179">
        <v>-27893</v>
      </c>
      <c r="M63" s="179">
        <v>-8697</v>
      </c>
      <c r="N63" s="179">
        <v>-5583</v>
      </c>
      <c r="O63" s="179">
        <v>-4484</v>
      </c>
      <c r="P63" s="179">
        <v>-78185</v>
      </c>
      <c r="Q63" s="173"/>
      <c r="R63" s="178" t="s">
        <v>284</v>
      </c>
      <c r="S63" s="179" t="s">
        <v>64</v>
      </c>
      <c r="T63" s="179">
        <v>-826361</v>
      </c>
      <c r="U63" s="179">
        <v>-196187</v>
      </c>
      <c r="V63" s="179">
        <v>-194440</v>
      </c>
      <c r="W63" s="179">
        <v>-40583</v>
      </c>
      <c r="X63" s="179">
        <v>-326600</v>
      </c>
      <c r="Y63" s="179">
        <v>-326603</v>
      </c>
      <c r="Z63" s="179">
        <v>-324516</v>
      </c>
      <c r="AA63" s="179">
        <v>-25941</v>
      </c>
      <c r="AB63" s="179">
        <v>-144012</v>
      </c>
      <c r="AC63" s="179">
        <v>-44224</v>
      </c>
      <c r="AD63" s="179">
        <v>-27498</v>
      </c>
      <c r="AE63" s="179">
        <v>-20055</v>
      </c>
      <c r="AF63" s="179">
        <v>-308377</v>
      </c>
      <c r="AG63" s="111"/>
      <c r="AH63" s="179"/>
      <c r="AI63" s="179"/>
      <c r="AJ63" s="179"/>
      <c r="AK63" s="179"/>
      <c r="AL63" s="179"/>
      <c r="AM63" s="179"/>
      <c r="AN63" s="179"/>
      <c r="AO63" s="179"/>
    </row>
    <row r="64" spans="1:41" ht="15.75" customHeight="1" x14ac:dyDescent="0.15">
      <c r="A64" s="107"/>
      <c r="B64" s="183" t="s">
        <v>285</v>
      </c>
      <c r="C64" s="184" t="s">
        <v>64</v>
      </c>
      <c r="D64" s="184">
        <v>0</v>
      </c>
      <c r="E64" s="184">
        <v>0</v>
      </c>
      <c r="F64" s="184">
        <v>0</v>
      </c>
      <c r="G64" s="184">
        <v>0</v>
      </c>
      <c r="H64" s="184">
        <v>0</v>
      </c>
      <c r="I64" s="184">
        <v>0</v>
      </c>
      <c r="J64" s="184">
        <v>0</v>
      </c>
      <c r="K64" s="184">
        <v>0</v>
      </c>
      <c r="L64" s="184" t="s">
        <v>64</v>
      </c>
      <c r="M64" s="184">
        <v>0</v>
      </c>
      <c r="N64" s="184">
        <v>0</v>
      </c>
      <c r="O64" s="184">
        <v>0</v>
      </c>
      <c r="P64" s="184">
        <v>18824.3</v>
      </c>
      <c r="Q64" s="173"/>
      <c r="R64" s="183" t="s">
        <v>286</v>
      </c>
      <c r="S64" s="184" t="s">
        <v>64</v>
      </c>
      <c r="T64" s="184">
        <v>0</v>
      </c>
      <c r="U64" s="184">
        <v>0</v>
      </c>
      <c r="V64" s="184">
        <v>0</v>
      </c>
      <c r="W64" s="184">
        <v>0</v>
      </c>
      <c r="X64" s="184">
        <v>0</v>
      </c>
      <c r="Y64" s="184">
        <v>0</v>
      </c>
      <c r="Z64" s="184">
        <v>0</v>
      </c>
      <c r="AA64" s="184">
        <v>0</v>
      </c>
      <c r="AB64" s="184" t="s">
        <v>64</v>
      </c>
      <c r="AC64" s="184">
        <v>0</v>
      </c>
      <c r="AD64" s="184">
        <v>0</v>
      </c>
      <c r="AE64" s="184">
        <v>0</v>
      </c>
      <c r="AF64" s="184">
        <v>74246</v>
      </c>
      <c r="AG64" s="111"/>
      <c r="AH64" s="179"/>
      <c r="AI64" s="179"/>
      <c r="AJ64" s="179"/>
      <c r="AK64" s="179"/>
      <c r="AL64" s="179"/>
      <c r="AM64" s="179"/>
      <c r="AN64" s="179"/>
      <c r="AO64" s="179"/>
    </row>
    <row r="65" spans="1:41" ht="15.75" customHeight="1" x14ac:dyDescent="0.15">
      <c r="A65" s="107"/>
      <c r="B65" s="178" t="s">
        <v>287</v>
      </c>
      <c r="C65" s="179">
        <v>-1858</v>
      </c>
      <c r="D65" s="179">
        <v>-5005</v>
      </c>
      <c r="E65" s="179">
        <v>-3394</v>
      </c>
      <c r="F65" s="179">
        <v>-2416</v>
      </c>
      <c r="G65" s="179">
        <v>-1255</v>
      </c>
      <c r="H65" s="179">
        <v>-4387</v>
      </c>
      <c r="I65" s="179">
        <v>-3326</v>
      </c>
      <c r="J65" s="179">
        <v>-2197</v>
      </c>
      <c r="K65" s="179">
        <v>-1080</v>
      </c>
      <c r="L65" s="179">
        <v>-4568</v>
      </c>
      <c r="M65" s="179">
        <v>-3394</v>
      </c>
      <c r="N65" s="179">
        <v>-2385</v>
      </c>
      <c r="O65" s="179">
        <v>-1311</v>
      </c>
      <c r="P65" s="179">
        <v>-2014</v>
      </c>
      <c r="Q65" s="173"/>
      <c r="R65" s="178" t="s">
        <v>288</v>
      </c>
      <c r="S65" s="179">
        <v>-9647</v>
      </c>
      <c r="T65" s="179">
        <v>-25852</v>
      </c>
      <c r="U65" s="179">
        <v>-17429</v>
      </c>
      <c r="V65" s="179">
        <v>-12264</v>
      </c>
      <c r="W65" s="179">
        <v>-6557</v>
      </c>
      <c r="X65" s="179">
        <v>-23674</v>
      </c>
      <c r="Y65" s="179">
        <v>-17740</v>
      </c>
      <c r="Z65" s="179">
        <v>-11835</v>
      </c>
      <c r="AA65" s="179">
        <v>-5927</v>
      </c>
      <c r="AB65" s="179">
        <v>-23583</v>
      </c>
      <c r="AC65" s="179">
        <v>-17258</v>
      </c>
      <c r="AD65" s="179">
        <v>-11747</v>
      </c>
      <c r="AE65" s="179">
        <v>-5865</v>
      </c>
      <c r="AF65" s="179">
        <v>-7944</v>
      </c>
      <c r="AG65" s="111"/>
      <c r="AH65" s="179"/>
      <c r="AI65" s="179"/>
      <c r="AJ65" s="179"/>
      <c r="AK65" s="179"/>
      <c r="AL65" s="179"/>
      <c r="AM65" s="179"/>
      <c r="AN65" s="179"/>
      <c r="AO65" s="179"/>
    </row>
    <row r="66" spans="1:41" ht="15.75" customHeight="1" x14ac:dyDescent="0.15">
      <c r="A66" s="107"/>
      <c r="B66" s="183" t="s">
        <v>289</v>
      </c>
      <c r="C66" s="184">
        <v>2019</v>
      </c>
      <c r="D66" s="184">
        <v>4505</v>
      </c>
      <c r="E66" s="184">
        <v>3918</v>
      </c>
      <c r="F66" s="184">
        <v>3304</v>
      </c>
      <c r="G66" s="184">
        <v>1288</v>
      </c>
      <c r="H66" s="184">
        <v>12252</v>
      </c>
      <c r="I66" s="184">
        <v>7835</v>
      </c>
      <c r="J66" s="184">
        <v>6579</v>
      </c>
      <c r="K66" s="184">
        <v>2358</v>
      </c>
      <c r="L66" s="184">
        <v>6776</v>
      </c>
      <c r="M66" s="184">
        <v>2765</v>
      </c>
      <c r="N66" s="184">
        <v>1460</v>
      </c>
      <c r="O66" s="184">
        <v>542</v>
      </c>
      <c r="P66" s="184">
        <v>5831.3</v>
      </c>
      <c r="Q66" s="173"/>
      <c r="R66" s="183" t="s">
        <v>290</v>
      </c>
      <c r="S66" s="184">
        <v>10483</v>
      </c>
      <c r="T66" s="184">
        <v>23270</v>
      </c>
      <c r="U66" s="184">
        <v>20118</v>
      </c>
      <c r="V66" s="184">
        <v>16771</v>
      </c>
      <c r="W66" s="184">
        <v>6730</v>
      </c>
      <c r="X66" s="184">
        <v>66115</v>
      </c>
      <c r="Y66" s="184">
        <v>41790</v>
      </c>
      <c r="Z66" s="184">
        <v>35439</v>
      </c>
      <c r="AA66" s="184">
        <v>12935</v>
      </c>
      <c r="AB66" s="184">
        <v>34984</v>
      </c>
      <c r="AC66" s="184">
        <v>14060</v>
      </c>
      <c r="AD66" s="184">
        <v>7191</v>
      </c>
      <c r="AE66" s="184">
        <v>2423</v>
      </c>
      <c r="AF66" s="184">
        <v>22999</v>
      </c>
      <c r="AG66" s="111"/>
      <c r="AH66" s="179"/>
      <c r="AI66" s="179"/>
      <c r="AJ66" s="179"/>
      <c r="AK66" s="179"/>
      <c r="AL66" s="179"/>
      <c r="AM66" s="179"/>
      <c r="AN66" s="179"/>
      <c r="AO66" s="179"/>
    </row>
    <row r="67" spans="1:41" ht="15.75" customHeight="1" x14ac:dyDescent="0.15">
      <c r="A67" s="107"/>
      <c r="B67" s="178" t="s">
        <v>291</v>
      </c>
      <c r="C67" s="179" t="s">
        <v>64</v>
      </c>
      <c r="D67" s="179">
        <v>0</v>
      </c>
      <c r="E67" s="179">
        <v>0</v>
      </c>
      <c r="F67" s="179">
        <v>0</v>
      </c>
      <c r="G67" s="179">
        <v>0</v>
      </c>
      <c r="H67" s="179">
        <v>-4607</v>
      </c>
      <c r="I67" s="179">
        <v>-4449</v>
      </c>
      <c r="J67" s="179">
        <v>0</v>
      </c>
      <c r="K67" s="179">
        <v>-2001.3</v>
      </c>
      <c r="L67" s="179">
        <v>-15</v>
      </c>
      <c r="M67" s="179">
        <v>-16</v>
      </c>
      <c r="N67" s="179">
        <v>-15</v>
      </c>
      <c r="O67" s="179">
        <v>-15</v>
      </c>
      <c r="P67" s="179">
        <v>-3774</v>
      </c>
      <c r="Q67" s="173"/>
      <c r="R67" s="178" t="s">
        <v>292</v>
      </c>
      <c r="S67" s="179" t="s">
        <v>64</v>
      </c>
      <c r="T67" s="179">
        <v>0</v>
      </c>
      <c r="U67" s="179">
        <v>0</v>
      </c>
      <c r="V67" s="179">
        <v>0</v>
      </c>
      <c r="W67" s="179">
        <v>0</v>
      </c>
      <c r="X67" s="179">
        <v>-24861</v>
      </c>
      <c r="Y67" s="179">
        <v>0</v>
      </c>
      <c r="Z67" s="179">
        <v>0</v>
      </c>
      <c r="AA67" s="179">
        <v>-10977</v>
      </c>
      <c r="AB67" s="179">
        <v>-77</v>
      </c>
      <c r="AC67" s="179">
        <v>-81</v>
      </c>
      <c r="AD67" s="179">
        <v>-74</v>
      </c>
      <c r="AE67" s="179">
        <v>-77</v>
      </c>
      <c r="AF67" s="179">
        <v>-14885</v>
      </c>
      <c r="AG67" s="111"/>
      <c r="AH67" s="179"/>
      <c r="AI67" s="179"/>
      <c r="AJ67" s="179"/>
      <c r="AK67" s="179"/>
      <c r="AL67" s="179"/>
      <c r="AM67" s="179"/>
      <c r="AN67" s="179"/>
      <c r="AO67" s="179"/>
    </row>
    <row r="68" spans="1:41" ht="15.75" customHeight="1" x14ac:dyDescent="0.15">
      <c r="A68" s="107"/>
      <c r="B68" s="183" t="s">
        <v>293</v>
      </c>
      <c r="C68" s="184" t="s">
        <v>64</v>
      </c>
      <c r="D68" s="184">
        <v>0</v>
      </c>
      <c r="E68" s="184">
        <v>0</v>
      </c>
      <c r="F68" s="184">
        <v>0</v>
      </c>
      <c r="G68" s="184">
        <v>0</v>
      </c>
      <c r="H68" s="184">
        <v>0</v>
      </c>
      <c r="I68" s="184">
        <v>0</v>
      </c>
      <c r="J68" s="184">
        <v>0</v>
      </c>
      <c r="K68" s="184">
        <v>0</v>
      </c>
      <c r="L68" s="184">
        <v>0</v>
      </c>
      <c r="M68" s="184">
        <v>0</v>
      </c>
      <c r="N68" s="184">
        <v>0</v>
      </c>
      <c r="O68" s="184">
        <v>0</v>
      </c>
      <c r="P68" s="184" t="s">
        <v>64</v>
      </c>
      <c r="Q68" s="173"/>
      <c r="R68" s="183" t="s">
        <v>294</v>
      </c>
      <c r="S68" s="184" t="s">
        <v>64</v>
      </c>
      <c r="T68" s="184">
        <v>0</v>
      </c>
      <c r="U68" s="184">
        <v>0</v>
      </c>
      <c r="V68" s="184">
        <v>0</v>
      </c>
      <c r="W68" s="184">
        <v>0</v>
      </c>
      <c r="X68" s="184">
        <v>0</v>
      </c>
      <c r="Y68" s="184">
        <v>0</v>
      </c>
      <c r="Z68" s="184">
        <v>0</v>
      </c>
      <c r="AA68" s="184">
        <v>0</v>
      </c>
      <c r="AB68" s="184">
        <v>0</v>
      </c>
      <c r="AC68" s="184">
        <v>0</v>
      </c>
      <c r="AD68" s="184">
        <v>0</v>
      </c>
      <c r="AE68" s="184" t="s">
        <v>64</v>
      </c>
      <c r="AF68" s="184" t="s">
        <v>64</v>
      </c>
      <c r="AG68" s="111"/>
      <c r="AH68" s="179"/>
      <c r="AI68" s="179"/>
      <c r="AJ68" s="179"/>
      <c r="AK68" s="179"/>
      <c r="AL68" s="179"/>
      <c r="AM68" s="179"/>
      <c r="AN68" s="179"/>
      <c r="AO68" s="179"/>
    </row>
    <row r="69" spans="1:41" ht="15.75" customHeight="1" x14ac:dyDescent="0.15">
      <c r="A69" s="107"/>
      <c r="B69" s="175" t="s">
        <v>295</v>
      </c>
      <c r="C69" s="190">
        <v>19874</v>
      </c>
      <c r="D69" s="190">
        <v>654039</v>
      </c>
      <c r="E69" s="190">
        <v>548789</v>
      </c>
      <c r="F69" s="190">
        <v>549841</v>
      </c>
      <c r="G69" s="190">
        <v>225646</v>
      </c>
      <c r="H69" s="190">
        <v>3340589</v>
      </c>
      <c r="I69" s="190">
        <v>794832</v>
      </c>
      <c r="J69" s="190">
        <v>737832</v>
      </c>
      <c r="K69" s="190">
        <v>395242.7</v>
      </c>
      <c r="L69" s="190">
        <v>240102</v>
      </c>
      <c r="M69" s="190">
        <v>261861</v>
      </c>
      <c r="N69" s="190">
        <v>277419</v>
      </c>
      <c r="O69" s="190">
        <v>-14118</v>
      </c>
      <c r="P69" s="190">
        <v>611193.60000000009</v>
      </c>
      <c r="Q69" s="173"/>
      <c r="R69" s="175" t="s">
        <v>296</v>
      </c>
      <c r="S69" s="190">
        <v>100645</v>
      </c>
      <c r="T69" s="190">
        <f>SUM(T55:T68)</f>
        <v>3377357</v>
      </c>
      <c r="U69" s="190">
        <v>2952194</v>
      </c>
      <c r="V69" s="190">
        <v>2939675</v>
      </c>
      <c r="W69" s="190">
        <v>1291295</v>
      </c>
      <c r="X69" s="190">
        <v>18538420</v>
      </c>
      <c r="Y69" s="190">
        <v>4272366</v>
      </c>
      <c r="Z69" s="190">
        <v>3941319</v>
      </c>
      <c r="AA69" s="190">
        <v>2162582</v>
      </c>
      <c r="AB69" s="190">
        <v>1331027</v>
      </c>
      <c r="AC69" s="190">
        <v>1446344</v>
      </c>
      <c r="AD69" s="190">
        <v>1529060</v>
      </c>
      <c r="AE69" s="190">
        <v>-63156</v>
      </c>
      <c r="AF69" s="190">
        <v>2358908</v>
      </c>
      <c r="AG69" s="111"/>
      <c r="AH69" s="191"/>
      <c r="AI69" s="191"/>
      <c r="AJ69" s="191"/>
      <c r="AK69" s="191"/>
      <c r="AL69" s="191"/>
      <c r="AM69" s="191"/>
      <c r="AN69" s="191"/>
      <c r="AO69" s="191"/>
    </row>
    <row r="70" spans="1:41" ht="15.75" customHeight="1" x14ac:dyDescent="0.15">
      <c r="A70" s="107"/>
      <c r="B70" s="192" t="s">
        <v>297</v>
      </c>
      <c r="C70" s="188">
        <v>67651</v>
      </c>
      <c r="D70" s="188">
        <v>1282460</v>
      </c>
      <c r="E70" s="188">
        <v>976547</v>
      </c>
      <c r="F70" s="188">
        <v>1026591</v>
      </c>
      <c r="G70" s="188">
        <v>265729</v>
      </c>
      <c r="H70" s="188">
        <v>257469</v>
      </c>
      <c r="I70" s="188">
        <v>-394475</v>
      </c>
      <c r="J70" s="188">
        <v>349880</v>
      </c>
      <c r="K70" s="188">
        <v>167296</v>
      </c>
      <c r="L70" s="188">
        <v>1198352</v>
      </c>
      <c r="M70" s="188">
        <v>1417266</v>
      </c>
      <c r="N70" s="188">
        <v>878631</v>
      </c>
      <c r="O70" s="188">
        <v>-71017.600000000006</v>
      </c>
      <c r="P70" s="188">
        <v>882651.00000000012</v>
      </c>
      <c r="Q70" s="173"/>
      <c r="R70" s="192" t="s">
        <v>298</v>
      </c>
      <c r="S70" s="188">
        <v>348723</v>
      </c>
      <c r="T70" s="188">
        <f>SUM(T69,T51,T44)</f>
        <v>6618065</v>
      </c>
      <c r="U70" s="188">
        <v>5143005</v>
      </c>
      <c r="V70" s="188">
        <v>5353513</v>
      </c>
      <c r="W70" s="188">
        <v>1519342</v>
      </c>
      <c r="X70" s="188">
        <v>1936492</v>
      </c>
      <c r="Y70" s="188">
        <v>-2558513</v>
      </c>
      <c r="Z70" s="188">
        <v>1868850</v>
      </c>
      <c r="AA70" s="188">
        <v>912164</v>
      </c>
      <c r="AB70" s="188">
        <v>6278471</v>
      </c>
      <c r="AC70" s="188">
        <v>7320928</v>
      </c>
      <c r="AD70" s="188">
        <v>4490264</v>
      </c>
      <c r="AE70" s="188">
        <v>-317639</v>
      </c>
      <c r="AF70" s="188">
        <v>3429592</v>
      </c>
      <c r="AG70" s="111"/>
      <c r="AH70" s="191"/>
      <c r="AI70" s="191"/>
      <c r="AJ70" s="191"/>
      <c r="AK70" s="191"/>
      <c r="AL70" s="191"/>
      <c r="AM70" s="191"/>
      <c r="AN70" s="191"/>
      <c r="AO70" s="191"/>
    </row>
    <row r="71" spans="1:41" ht="15.75" customHeight="1" x14ac:dyDescent="0.15">
      <c r="A71" s="107"/>
      <c r="B71" s="178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3"/>
      <c r="R71" s="178"/>
      <c r="S71" s="179"/>
      <c r="T71" s="179"/>
      <c r="U71" s="179"/>
      <c r="V71" s="179"/>
      <c r="W71" s="179"/>
      <c r="X71" s="179"/>
      <c r="Y71" s="179"/>
      <c r="Z71" s="179"/>
      <c r="AA71" s="179"/>
      <c r="AB71" s="179"/>
      <c r="AC71" s="179"/>
      <c r="AD71" s="179"/>
      <c r="AE71" s="179"/>
      <c r="AF71" s="179"/>
      <c r="AG71" s="111"/>
      <c r="AH71" s="179"/>
      <c r="AI71" s="179"/>
      <c r="AJ71" s="179"/>
      <c r="AK71" s="179"/>
      <c r="AL71" s="179"/>
      <c r="AM71" s="179"/>
      <c r="AN71" s="179"/>
      <c r="AO71" s="179"/>
    </row>
    <row r="72" spans="1:41" ht="15.75" customHeight="1" x14ac:dyDescent="0.15">
      <c r="A72" s="107"/>
      <c r="B72" s="175" t="s">
        <v>118</v>
      </c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3"/>
      <c r="R72" s="175" t="s">
        <v>119</v>
      </c>
      <c r="S72" s="179"/>
      <c r="T72" s="179"/>
      <c r="U72" s="179"/>
      <c r="V72" s="179"/>
      <c r="W72" s="179"/>
      <c r="X72" s="179"/>
      <c r="Y72" s="179"/>
      <c r="Z72" s="179"/>
      <c r="AA72" s="179"/>
      <c r="AB72" s="179"/>
      <c r="AC72" s="179"/>
      <c r="AD72" s="179"/>
      <c r="AE72" s="179"/>
      <c r="AF72" s="179"/>
      <c r="AG72" s="111"/>
      <c r="AH72" s="179"/>
      <c r="AI72" s="179"/>
      <c r="AJ72" s="179"/>
      <c r="AK72" s="179"/>
      <c r="AL72" s="179"/>
      <c r="AM72" s="179"/>
      <c r="AN72" s="179"/>
      <c r="AO72" s="179"/>
    </row>
    <row r="73" spans="1:41" ht="15.75" customHeight="1" x14ac:dyDescent="0.15">
      <c r="A73" s="107"/>
      <c r="B73" s="183" t="s">
        <v>299</v>
      </c>
      <c r="C73" s="184">
        <v>4172316</v>
      </c>
      <c r="D73" s="184">
        <v>2705675</v>
      </c>
      <c r="E73" s="184">
        <v>2705675</v>
      </c>
      <c r="F73" s="184">
        <v>2705675</v>
      </c>
      <c r="G73" s="184">
        <v>2705675</v>
      </c>
      <c r="H73" s="184">
        <v>2343780</v>
      </c>
      <c r="I73" s="184">
        <v>2343780</v>
      </c>
      <c r="J73" s="184">
        <v>2343780</v>
      </c>
      <c r="K73" s="184">
        <v>2343780</v>
      </c>
      <c r="L73" s="184">
        <v>1246566</v>
      </c>
      <c r="M73" s="184">
        <v>1246566</v>
      </c>
      <c r="N73" s="184">
        <v>1246566</v>
      </c>
      <c r="O73" s="184">
        <v>1246566</v>
      </c>
      <c r="P73" s="184">
        <v>379207</v>
      </c>
      <c r="Q73" s="173"/>
      <c r="R73" s="183" t="s">
        <v>300</v>
      </c>
      <c r="S73" s="184">
        <v>22031497</v>
      </c>
      <c r="T73" s="184">
        <v>15086303</v>
      </c>
      <c r="U73" s="184">
        <v>15086303</v>
      </c>
      <c r="V73" s="184">
        <v>15086303</v>
      </c>
      <c r="W73" s="184">
        <v>15086303</v>
      </c>
      <c r="X73" s="184">
        <v>12184140</v>
      </c>
      <c r="Y73" s="184">
        <v>12184140</v>
      </c>
      <c r="Z73" s="184">
        <v>12184140</v>
      </c>
      <c r="AA73" s="184">
        <v>12184140</v>
      </c>
      <c r="AB73" s="184">
        <v>5024160</v>
      </c>
      <c r="AC73" s="184">
        <v>5024160</v>
      </c>
      <c r="AD73" s="184">
        <v>5024160</v>
      </c>
      <c r="AE73" s="184">
        <v>5024160</v>
      </c>
      <c r="AF73" s="184">
        <v>1469238</v>
      </c>
      <c r="AG73" s="111"/>
      <c r="AH73" s="179"/>
      <c r="AI73" s="179"/>
      <c r="AJ73" s="179"/>
      <c r="AK73" s="179"/>
      <c r="AL73" s="179"/>
      <c r="AM73" s="179"/>
      <c r="AN73" s="179"/>
      <c r="AO73" s="179"/>
    </row>
    <row r="74" spans="1:41" ht="15.75" customHeight="1" x14ac:dyDescent="0.15">
      <c r="A74" s="107"/>
      <c r="B74" s="178" t="s">
        <v>301</v>
      </c>
      <c r="C74" s="179">
        <v>70529</v>
      </c>
      <c r="D74" s="179">
        <v>184181</v>
      </c>
      <c r="E74" s="179">
        <v>10571</v>
      </c>
      <c r="F74" s="179">
        <v>-31246</v>
      </c>
      <c r="G74" s="179">
        <v>-2782</v>
      </c>
      <c r="H74" s="179">
        <v>104426</v>
      </c>
      <c r="I74" s="179">
        <v>47420</v>
      </c>
      <c r="J74" s="179">
        <v>-31193</v>
      </c>
      <c r="K74" s="179">
        <v>-310413</v>
      </c>
      <c r="L74" s="179">
        <v>-101138</v>
      </c>
      <c r="M74" s="179">
        <v>-606598</v>
      </c>
      <c r="N74" s="179">
        <v>-217779</v>
      </c>
      <c r="O74" s="179">
        <v>-143046</v>
      </c>
      <c r="P74" s="179">
        <v>-15292</v>
      </c>
      <c r="Q74" s="173"/>
      <c r="R74" s="178" t="s">
        <v>302</v>
      </c>
      <c r="S74" s="179">
        <v>-555748</v>
      </c>
      <c r="T74" s="179">
        <v>327129</v>
      </c>
      <c r="U74" s="179">
        <v>-230988</v>
      </c>
      <c r="V74" s="179">
        <v>-984294</v>
      </c>
      <c r="W74" s="179">
        <v>-2529330</v>
      </c>
      <c r="X74" s="179">
        <v>965671</v>
      </c>
      <c r="Y74" s="179">
        <v>1242348</v>
      </c>
      <c r="Z74" s="179">
        <v>-821594</v>
      </c>
      <c r="AA74" s="179">
        <v>-698429</v>
      </c>
      <c r="AB74" s="179">
        <v>881509</v>
      </c>
      <c r="AC74" s="179">
        <v>-797834</v>
      </c>
      <c r="AD74" s="179">
        <v>914575</v>
      </c>
      <c r="AE74" s="179">
        <v>668581</v>
      </c>
      <c r="AF74" s="179">
        <v>125330</v>
      </c>
      <c r="AG74" s="111"/>
      <c r="AH74" s="179"/>
      <c r="AI74" s="179"/>
      <c r="AJ74" s="179"/>
      <c r="AK74" s="179"/>
      <c r="AL74" s="179"/>
      <c r="AM74" s="179"/>
      <c r="AN74" s="179"/>
      <c r="AO74" s="179"/>
    </row>
    <row r="75" spans="1:41" ht="15.75" customHeight="1" x14ac:dyDescent="0.15">
      <c r="A75" s="107"/>
      <c r="B75" s="183" t="s">
        <v>303</v>
      </c>
      <c r="C75" s="184">
        <v>4310496</v>
      </c>
      <c r="D75" s="184">
        <v>4172316</v>
      </c>
      <c r="E75" s="184">
        <v>3692793</v>
      </c>
      <c r="F75" s="184">
        <v>3701020</v>
      </c>
      <c r="G75" s="184">
        <v>2968622</v>
      </c>
      <c r="H75" s="184">
        <v>2705675</v>
      </c>
      <c r="I75" s="184">
        <v>1996725</v>
      </c>
      <c r="J75" s="184">
        <v>2662467</v>
      </c>
      <c r="K75" s="184">
        <v>2200663</v>
      </c>
      <c r="L75" s="184">
        <v>2343780</v>
      </c>
      <c r="M75" s="184">
        <v>2057234</v>
      </c>
      <c r="N75" s="184">
        <v>1907418</v>
      </c>
      <c r="O75" s="184">
        <v>1032502</v>
      </c>
      <c r="P75" s="184">
        <v>1246566</v>
      </c>
      <c r="Q75" s="173"/>
      <c r="R75" s="183" t="s">
        <v>304</v>
      </c>
      <c r="S75" s="184">
        <v>21824472</v>
      </c>
      <c r="T75" s="184">
        <v>22031497</v>
      </c>
      <c r="U75" s="184">
        <v>19998320</v>
      </c>
      <c r="V75" s="184">
        <v>19455522</v>
      </c>
      <c r="W75" s="184">
        <v>14076315</v>
      </c>
      <c r="X75" s="184">
        <v>15086303</v>
      </c>
      <c r="Y75" s="184">
        <v>10867975</v>
      </c>
      <c r="Z75" s="184">
        <v>13231396</v>
      </c>
      <c r="AA75" s="184">
        <v>12397875</v>
      </c>
      <c r="AB75" s="184">
        <v>12184140</v>
      </c>
      <c r="AC75" s="184">
        <v>11547254</v>
      </c>
      <c r="AD75" s="184">
        <v>10428999</v>
      </c>
      <c r="AE75" s="184">
        <v>5375102</v>
      </c>
      <c r="AF75" s="184">
        <v>5024160</v>
      </c>
      <c r="AG75" s="111"/>
      <c r="AH75" s="179"/>
      <c r="AI75" s="179"/>
      <c r="AJ75" s="179"/>
      <c r="AK75" s="179"/>
      <c r="AL75" s="179"/>
      <c r="AM75" s="179"/>
      <c r="AN75" s="179"/>
      <c r="AO75" s="179"/>
    </row>
    <row r="76" spans="1:41" ht="15.75" customHeight="1" x14ac:dyDescent="0.15">
      <c r="A76" s="107"/>
      <c r="B76" s="178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3"/>
      <c r="R76" s="178"/>
      <c r="S76" s="179"/>
      <c r="T76" s="179"/>
      <c r="U76" s="179"/>
      <c r="V76" s="179"/>
      <c r="W76" s="179"/>
      <c r="X76" s="179"/>
      <c r="Y76" s="179"/>
      <c r="Z76" s="179"/>
      <c r="AA76" s="179"/>
      <c r="AB76" s="179"/>
      <c r="AC76" s="179"/>
      <c r="AD76" s="179"/>
      <c r="AE76" s="179"/>
      <c r="AF76" s="179"/>
      <c r="AG76" s="111"/>
      <c r="AH76" s="179"/>
      <c r="AI76" s="179"/>
      <c r="AJ76" s="179"/>
      <c r="AK76" s="179"/>
      <c r="AL76" s="179"/>
      <c r="AM76" s="179"/>
      <c r="AN76" s="179"/>
      <c r="AO76" s="179"/>
    </row>
    <row r="77" spans="1:41" ht="15.75" customHeight="1" x14ac:dyDescent="0.15">
      <c r="A77" s="107"/>
      <c r="B77" s="192" t="s">
        <v>305</v>
      </c>
      <c r="C77" s="193">
        <v>67651</v>
      </c>
      <c r="D77" s="193">
        <v>1282460</v>
      </c>
      <c r="E77" s="193">
        <v>976547</v>
      </c>
      <c r="F77" s="193">
        <v>1026591</v>
      </c>
      <c r="G77" s="193">
        <v>265729</v>
      </c>
      <c r="H77" s="193">
        <v>257469</v>
      </c>
      <c r="I77" s="193">
        <v>-394475</v>
      </c>
      <c r="J77" s="193">
        <v>349880</v>
      </c>
      <c r="K77" s="193">
        <v>167296</v>
      </c>
      <c r="L77" s="193">
        <v>1198352</v>
      </c>
      <c r="M77" s="193">
        <v>1417266</v>
      </c>
      <c r="N77" s="193">
        <v>878631</v>
      </c>
      <c r="O77" s="193">
        <v>-71018</v>
      </c>
      <c r="P77" s="193">
        <v>882651</v>
      </c>
      <c r="Q77" s="173"/>
      <c r="R77" s="192" t="s">
        <v>306</v>
      </c>
      <c r="S77" s="193">
        <v>348723</v>
      </c>
      <c r="T77" s="193">
        <v>6618065</v>
      </c>
      <c r="U77" s="193">
        <v>5143005</v>
      </c>
      <c r="V77" s="193">
        <v>5353513</v>
      </c>
      <c r="W77" s="193">
        <v>1519342</v>
      </c>
      <c r="X77" s="193">
        <v>1936492</v>
      </c>
      <c r="Y77" s="193">
        <v>-2558513</v>
      </c>
      <c r="Z77" s="193">
        <v>1868850</v>
      </c>
      <c r="AA77" s="193">
        <v>912164</v>
      </c>
      <c r="AB77" s="193">
        <v>6278471</v>
      </c>
      <c r="AC77" s="193">
        <v>7320928</v>
      </c>
      <c r="AD77" s="193">
        <v>4490264</v>
      </c>
      <c r="AE77" s="193">
        <v>-317639</v>
      </c>
      <c r="AF77" s="193">
        <v>3429592</v>
      </c>
      <c r="AG77" s="111"/>
      <c r="AH77" s="191"/>
      <c r="AI77" s="191"/>
      <c r="AJ77" s="191"/>
      <c r="AK77" s="191"/>
      <c r="AL77" s="191"/>
      <c r="AM77" s="191"/>
      <c r="AN77" s="191"/>
      <c r="AO77" s="191"/>
    </row>
    <row r="78" spans="1:41" ht="15.75" customHeight="1" x14ac:dyDescent="0.15">
      <c r="A78" s="107"/>
      <c r="B78" s="181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173"/>
      <c r="R78" s="111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111"/>
      <c r="AH78" s="111"/>
      <c r="AI78" s="111"/>
      <c r="AJ78" s="111"/>
      <c r="AK78" s="111"/>
      <c r="AL78" s="111"/>
      <c r="AM78" s="111"/>
      <c r="AN78" s="111"/>
      <c r="AO78" s="111"/>
    </row>
    <row r="79" spans="1:41" ht="15.75" customHeight="1" x14ac:dyDescent="0.15">
      <c r="A79" s="107"/>
      <c r="B79" s="181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173"/>
      <c r="R79" s="111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111"/>
      <c r="AH79" s="111"/>
      <c r="AI79" s="111"/>
      <c r="AJ79" s="111"/>
      <c r="AK79" s="111"/>
      <c r="AL79" s="111"/>
      <c r="AM79" s="111"/>
      <c r="AN79" s="111"/>
      <c r="AO79" s="111"/>
    </row>
    <row r="80" spans="1:41" ht="15.75" customHeight="1" x14ac:dyDescent="0.15">
      <c r="A80" s="107"/>
      <c r="B80" s="181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173"/>
      <c r="R80" s="111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111"/>
      <c r="AH80" s="111"/>
      <c r="AI80" s="111"/>
      <c r="AJ80" s="111"/>
      <c r="AK80" s="111"/>
      <c r="AL80" s="111"/>
      <c r="AM80" s="111"/>
      <c r="AN80" s="111"/>
      <c r="AO80" s="111"/>
    </row>
    <row r="81" spans="1:41" ht="15.75" customHeight="1" x14ac:dyDescent="0.15">
      <c r="A81" s="107"/>
      <c r="B81" s="181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173"/>
      <c r="R81" s="111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111"/>
      <c r="AH81" s="111"/>
      <c r="AI81" s="111"/>
      <c r="AJ81" s="111"/>
      <c r="AK81" s="111"/>
      <c r="AL81" s="111"/>
      <c r="AM81" s="111"/>
      <c r="AN81" s="111"/>
      <c r="AO81" s="111"/>
    </row>
    <row r="82" spans="1:41" ht="15.75" customHeight="1" x14ac:dyDescent="0.15">
      <c r="A82" s="107"/>
      <c r="B82" s="181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173"/>
      <c r="R82" s="111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111"/>
      <c r="AH82" s="111"/>
      <c r="AI82" s="111"/>
      <c r="AJ82" s="111"/>
      <c r="AK82" s="111"/>
      <c r="AL82" s="111"/>
      <c r="AM82" s="111"/>
      <c r="AN82" s="111"/>
      <c r="AO82" s="111"/>
    </row>
    <row r="83" spans="1:41" ht="15.75" customHeight="1" x14ac:dyDescent="0.15">
      <c r="A83" s="107"/>
      <c r="B83" s="181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173"/>
      <c r="R83" s="111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111"/>
      <c r="AH83" s="111"/>
      <c r="AI83" s="111"/>
      <c r="AJ83" s="111"/>
      <c r="AK83" s="111"/>
      <c r="AL83" s="111"/>
      <c r="AM83" s="111"/>
      <c r="AN83" s="111"/>
      <c r="AO83" s="111"/>
    </row>
    <row r="84" spans="1:41" ht="15.75" customHeight="1" x14ac:dyDescent="0.15">
      <c r="A84" s="107"/>
      <c r="B84" s="181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173"/>
      <c r="R84" s="111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111"/>
      <c r="AH84" s="111"/>
      <c r="AI84" s="111"/>
      <c r="AJ84" s="111"/>
      <c r="AK84" s="111"/>
      <c r="AL84" s="111"/>
      <c r="AM84" s="111"/>
      <c r="AN84" s="111"/>
      <c r="AO84" s="111"/>
    </row>
    <row r="85" spans="1:41" ht="15.75" customHeight="1" x14ac:dyDescent="0.15">
      <c r="A85" s="107"/>
      <c r="B85" s="181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173"/>
      <c r="R85" s="111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111"/>
      <c r="AH85" s="111"/>
      <c r="AI85" s="111"/>
      <c r="AJ85" s="111"/>
      <c r="AK85" s="111"/>
      <c r="AL85" s="111"/>
      <c r="AM85" s="111"/>
      <c r="AN85" s="111"/>
      <c r="AO85" s="111"/>
    </row>
    <row r="86" spans="1:41" ht="15.75" customHeight="1" x14ac:dyDescent="0.15">
      <c r="A86" s="107"/>
      <c r="B86" s="181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173"/>
      <c r="R86" s="111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111"/>
      <c r="AH86" s="111"/>
      <c r="AI86" s="111"/>
      <c r="AJ86" s="111"/>
      <c r="AK86" s="111"/>
      <c r="AL86" s="111"/>
      <c r="AM86" s="111"/>
      <c r="AN86" s="111"/>
      <c r="AO86" s="111"/>
    </row>
    <row r="87" spans="1:41" ht="15.75" customHeight="1" x14ac:dyDescent="0.15">
      <c r="A87" s="107"/>
      <c r="B87" s="181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173"/>
      <c r="R87" s="111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111"/>
      <c r="AH87" s="111"/>
      <c r="AI87" s="111"/>
      <c r="AJ87" s="111"/>
      <c r="AK87" s="111"/>
      <c r="AL87" s="111"/>
      <c r="AM87" s="111"/>
      <c r="AN87" s="111"/>
      <c r="AO87" s="111"/>
    </row>
    <row r="88" spans="1:41" ht="15.75" customHeight="1" x14ac:dyDescent="0.15">
      <c r="A88" s="107"/>
      <c r="B88" s="181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173"/>
      <c r="R88" s="111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111"/>
      <c r="AH88" s="111"/>
      <c r="AI88" s="111"/>
      <c r="AJ88" s="111"/>
      <c r="AK88" s="111"/>
      <c r="AL88" s="111"/>
      <c r="AM88" s="111"/>
      <c r="AN88" s="111"/>
      <c r="AO88" s="111"/>
    </row>
    <row r="89" spans="1:41" ht="15.75" customHeight="1" x14ac:dyDescent="0.15">
      <c r="A89" s="107"/>
      <c r="B89" s="181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173"/>
      <c r="R89" s="111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111"/>
      <c r="AH89" s="111"/>
      <c r="AI89" s="111"/>
      <c r="AJ89" s="111"/>
      <c r="AK89" s="111"/>
      <c r="AL89" s="111"/>
      <c r="AM89" s="111"/>
      <c r="AN89" s="111"/>
      <c r="AO89" s="111"/>
    </row>
    <row r="90" spans="1:41" ht="15.75" customHeight="1" x14ac:dyDescent="0.15">
      <c r="A90" s="107"/>
      <c r="B90" s="181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173"/>
      <c r="R90" s="111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111"/>
      <c r="AH90" s="111"/>
      <c r="AI90" s="111"/>
      <c r="AJ90" s="111"/>
      <c r="AK90" s="111"/>
      <c r="AL90" s="111"/>
      <c r="AM90" s="111"/>
      <c r="AN90" s="111"/>
      <c r="AO90" s="111"/>
    </row>
    <row r="91" spans="1:41" ht="15.75" customHeight="1" x14ac:dyDescent="0.15">
      <c r="A91" s="107"/>
      <c r="B91" s="181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173"/>
      <c r="R91" s="111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111"/>
      <c r="AH91" s="111"/>
      <c r="AI91" s="111"/>
      <c r="AJ91" s="111"/>
      <c r="AK91" s="111"/>
      <c r="AL91" s="111"/>
      <c r="AM91" s="111"/>
      <c r="AN91" s="111"/>
      <c r="AO91" s="111"/>
    </row>
    <row r="92" spans="1:41" ht="15.75" customHeight="1" x14ac:dyDescent="0.15">
      <c r="A92" s="107"/>
      <c r="B92" s="181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173"/>
      <c r="R92" s="111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111"/>
      <c r="AH92" s="111"/>
      <c r="AI92" s="111"/>
      <c r="AJ92" s="111"/>
      <c r="AK92" s="111"/>
      <c r="AL92" s="111"/>
      <c r="AM92" s="111"/>
      <c r="AN92" s="111"/>
      <c r="AO92" s="111"/>
    </row>
    <row r="93" spans="1:41" ht="15.75" customHeight="1" x14ac:dyDescent="0.15">
      <c r="A93" s="107"/>
      <c r="B93" s="181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173"/>
      <c r="R93" s="111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111"/>
      <c r="AH93" s="111"/>
      <c r="AI93" s="111"/>
      <c r="AJ93" s="111"/>
      <c r="AK93" s="111"/>
      <c r="AL93" s="111"/>
      <c r="AM93" s="111"/>
      <c r="AN93" s="111"/>
      <c r="AO93" s="111"/>
    </row>
    <row r="94" spans="1:41" ht="15.75" customHeight="1" x14ac:dyDescent="0.15">
      <c r="A94" s="107"/>
      <c r="B94" s="181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173"/>
      <c r="R94" s="111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111"/>
      <c r="AH94" s="111"/>
      <c r="AI94" s="111"/>
      <c r="AJ94" s="111"/>
      <c r="AK94" s="111"/>
      <c r="AL94" s="111"/>
      <c r="AM94" s="111"/>
      <c r="AN94" s="111"/>
      <c r="AO94" s="111"/>
    </row>
    <row r="95" spans="1:41" ht="15.75" customHeight="1" x14ac:dyDescent="0.15">
      <c r="A95" s="107"/>
      <c r="B95" s="181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173"/>
      <c r="R95" s="111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111"/>
      <c r="AH95" s="111"/>
      <c r="AI95" s="111"/>
      <c r="AJ95" s="111"/>
      <c r="AK95" s="111"/>
      <c r="AL95" s="111"/>
      <c r="AM95" s="111"/>
      <c r="AN95" s="111"/>
      <c r="AO95" s="111"/>
    </row>
    <row r="96" spans="1:41" ht="15.75" customHeight="1" x14ac:dyDescent="0.15">
      <c r="A96" s="107"/>
      <c r="B96" s="181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173"/>
      <c r="R96" s="111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111"/>
      <c r="AH96" s="111"/>
      <c r="AI96" s="111"/>
      <c r="AJ96" s="111"/>
      <c r="AK96" s="111"/>
      <c r="AL96" s="111"/>
      <c r="AM96" s="111"/>
      <c r="AN96" s="111"/>
      <c r="AO96" s="111"/>
    </row>
    <row r="97" spans="1:41" ht="15.75" customHeight="1" x14ac:dyDescent="0.15">
      <c r="A97" s="107"/>
      <c r="B97" s="181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173"/>
      <c r="R97" s="111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111"/>
      <c r="AH97" s="111"/>
      <c r="AI97" s="111"/>
      <c r="AJ97" s="111"/>
      <c r="AK97" s="111"/>
      <c r="AL97" s="111"/>
      <c r="AM97" s="111"/>
      <c r="AN97" s="111"/>
      <c r="AO97" s="111"/>
    </row>
    <row r="98" spans="1:41" ht="15.75" customHeight="1" x14ac:dyDescent="0.15">
      <c r="A98" s="107"/>
      <c r="B98" s="181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173"/>
      <c r="R98" s="111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111"/>
      <c r="AH98" s="111"/>
      <c r="AI98" s="111"/>
      <c r="AJ98" s="111"/>
      <c r="AK98" s="111"/>
      <c r="AL98" s="111"/>
      <c r="AM98" s="111"/>
      <c r="AN98" s="111"/>
      <c r="AO98" s="111"/>
    </row>
    <row r="99" spans="1:41" ht="15.75" customHeight="1" x14ac:dyDescent="0.15">
      <c r="A99" s="107"/>
      <c r="B99" s="181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173"/>
      <c r="R99" s="111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111"/>
      <c r="AH99" s="111"/>
      <c r="AI99" s="111"/>
      <c r="AJ99" s="111"/>
      <c r="AK99" s="111"/>
      <c r="AL99" s="111"/>
      <c r="AM99" s="111"/>
      <c r="AN99" s="111"/>
      <c r="AO99" s="111"/>
    </row>
    <row r="100" spans="1:41" ht="15.75" customHeight="1" x14ac:dyDescent="0.15">
      <c r="A100" s="107"/>
      <c r="B100" s="181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173"/>
      <c r="R100" s="111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111"/>
      <c r="AH100" s="111"/>
      <c r="AI100" s="111"/>
      <c r="AJ100" s="111"/>
      <c r="AK100" s="111"/>
      <c r="AL100" s="111"/>
      <c r="AM100" s="111"/>
      <c r="AN100" s="111"/>
      <c r="AO100" s="111"/>
    </row>
    <row r="101" spans="1:41" ht="15.75" customHeight="1" x14ac:dyDescent="0.15">
      <c r="A101" s="107"/>
      <c r="B101" s="181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173"/>
      <c r="R101" s="111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111"/>
      <c r="AH101" s="111"/>
      <c r="AI101" s="111"/>
      <c r="AJ101" s="111"/>
      <c r="AK101" s="111"/>
      <c r="AL101" s="111"/>
      <c r="AM101" s="111"/>
      <c r="AN101" s="111"/>
      <c r="AO101" s="111"/>
    </row>
    <row r="102" spans="1:41" ht="15.75" customHeight="1" x14ac:dyDescent="0.15">
      <c r="A102" s="107"/>
      <c r="B102" s="181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173"/>
      <c r="R102" s="111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111"/>
      <c r="AH102" s="111"/>
      <c r="AI102" s="111"/>
      <c r="AJ102" s="111"/>
      <c r="AK102" s="111"/>
      <c r="AL102" s="111"/>
      <c r="AM102" s="111"/>
      <c r="AN102" s="111"/>
      <c r="AO102" s="111"/>
    </row>
    <row r="103" spans="1:41" ht="15.75" customHeight="1" x14ac:dyDescent="0.15">
      <c r="A103" s="107"/>
      <c r="B103" s="181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173"/>
      <c r="R103" s="111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111"/>
      <c r="AH103" s="111"/>
      <c r="AI103" s="111"/>
      <c r="AJ103" s="111"/>
      <c r="AK103" s="111"/>
      <c r="AL103" s="111"/>
      <c r="AM103" s="111"/>
      <c r="AN103" s="111"/>
      <c r="AO103" s="111"/>
    </row>
    <row r="104" spans="1:41" ht="15.75" customHeight="1" x14ac:dyDescent="0.15">
      <c r="A104" s="107"/>
      <c r="B104" s="181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173"/>
      <c r="R104" s="111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111"/>
      <c r="AH104" s="111"/>
      <c r="AI104" s="111"/>
      <c r="AJ104" s="111"/>
      <c r="AK104" s="111"/>
      <c r="AL104" s="111"/>
      <c r="AM104" s="111"/>
      <c r="AN104" s="111"/>
      <c r="AO104" s="111"/>
    </row>
    <row r="105" spans="1:41" ht="15.75" customHeight="1" x14ac:dyDescent="0.15">
      <c r="A105" s="107"/>
      <c r="B105" s="181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173"/>
      <c r="R105" s="111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111"/>
      <c r="AH105" s="111"/>
      <c r="AI105" s="111"/>
      <c r="AJ105" s="111"/>
      <c r="AK105" s="111"/>
      <c r="AL105" s="111"/>
      <c r="AM105" s="111"/>
      <c r="AN105" s="111"/>
      <c r="AO105" s="111"/>
    </row>
    <row r="106" spans="1:41" ht="15.75" customHeight="1" x14ac:dyDescent="0.15">
      <c r="A106" s="107"/>
      <c r="B106" s="181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173"/>
      <c r="R106" s="111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11"/>
      <c r="AH106" s="111"/>
      <c r="AI106" s="111"/>
      <c r="AJ106" s="111"/>
      <c r="AK106" s="111"/>
      <c r="AL106" s="111"/>
      <c r="AM106" s="111"/>
      <c r="AN106" s="111"/>
      <c r="AO106" s="111"/>
    </row>
    <row r="107" spans="1:41" ht="15.75" customHeight="1" x14ac:dyDescent="0.15">
      <c r="A107" s="107"/>
      <c r="B107" s="181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173"/>
      <c r="R107" s="111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11"/>
      <c r="AH107" s="111"/>
      <c r="AI107" s="111"/>
      <c r="AJ107" s="111"/>
      <c r="AK107" s="111"/>
      <c r="AL107" s="111"/>
      <c r="AM107" s="111"/>
      <c r="AN107" s="111"/>
      <c r="AO107" s="111"/>
    </row>
    <row r="108" spans="1:41" ht="15.75" customHeight="1" x14ac:dyDescent="0.15">
      <c r="A108" s="107"/>
      <c r="B108" s="181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173"/>
      <c r="R108" s="111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1"/>
      <c r="AH108" s="111"/>
      <c r="AI108" s="111"/>
      <c r="AJ108" s="111"/>
      <c r="AK108" s="111"/>
      <c r="AL108" s="111"/>
      <c r="AM108" s="111"/>
      <c r="AN108" s="111"/>
      <c r="AO108" s="111"/>
    </row>
    <row r="109" spans="1:41" ht="15.75" customHeight="1" x14ac:dyDescent="0.15">
      <c r="A109" s="107"/>
      <c r="B109" s="181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173"/>
      <c r="R109" s="111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111"/>
      <c r="AH109" s="111"/>
      <c r="AI109" s="111"/>
      <c r="AJ109" s="111"/>
      <c r="AK109" s="111"/>
      <c r="AL109" s="111"/>
      <c r="AM109" s="111"/>
      <c r="AN109" s="111"/>
      <c r="AO109" s="111"/>
    </row>
    <row r="110" spans="1:41" ht="15.75" customHeight="1" x14ac:dyDescent="0.15">
      <c r="A110" s="107"/>
      <c r="B110" s="181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173"/>
      <c r="R110" s="111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111"/>
      <c r="AH110" s="111"/>
      <c r="AI110" s="111"/>
      <c r="AJ110" s="111"/>
      <c r="AK110" s="111"/>
      <c r="AL110" s="111"/>
      <c r="AM110" s="111"/>
      <c r="AN110" s="111"/>
      <c r="AO110" s="111"/>
    </row>
    <row r="111" spans="1:41" ht="15.75" customHeight="1" x14ac:dyDescent="0.15">
      <c r="A111" s="107"/>
      <c r="B111" s="181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173"/>
      <c r="R111" s="111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111"/>
      <c r="AH111" s="111"/>
      <c r="AI111" s="111"/>
      <c r="AJ111" s="111"/>
      <c r="AK111" s="111"/>
      <c r="AL111" s="111"/>
      <c r="AM111" s="111"/>
      <c r="AN111" s="111"/>
      <c r="AO111" s="111"/>
    </row>
    <row r="112" spans="1:41" ht="15.75" customHeight="1" x14ac:dyDescent="0.15">
      <c r="A112" s="107"/>
      <c r="B112" s="181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173"/>
      <c r="R112" s="111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111"/>
      <c r="AH112" s="111"/>
      <c r="AI112" s="111"/>
      <c r="AJ112" s="111"/>
      <c r="AK112" s="111"/>
      <c r="AL112" s="111"/>
      <c r="AM112" s="111"/>
      <c r="AN112" s="111"/>
      <c r="AO112" s="111"/>
    </row>
    <row r="113" spans="1:41" ht="15.75" customHeight="1" x14ac:dyDescent="0.15">
      <c r="A113" s="107"/>
      <c r="B113" s="181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173"/>
      <c r="R113" s="111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111"/>
      <c r="AH113" s="111"/>
      <c r="AI113" s="111"/>
      <c r="AJ113" s="111"/>
      <c r="AK113" s="111"/>
      <c r="AL113" s="111"/>
      <c r="AM113" s="111"/>
      <c r="AN113" s="111"/>
      <c r="AO113" s="111"/>
    </row>
    <row r="114" spans="1:41" ht="15.75" customHeight="1" x14ac:dyDescent="0.15">
      <c r="A114" s="107"/>
      <c r="B114" s="181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173"/>
      <c r="R114" s="111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111"/>
      <c r="AH114" s="111"/>
      <c r="AI114" s="111"/>
      <c r="AJ114" s="111"/>
      <c r="AK114" s="111"/>
      <c r="AL114" s="111"/>
      <c r="AM114" s="111"/>
      <c r="AN114" s="111"/>
      <c r="AO114" s="111"/>
    </row>
    <row r="115" spans="1:41" ht="15.75" customHeight="1" x14ac:dyDescent="0.15">
      <c r="A115" s="107"/>
      <c r="B115" s="181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173"/>
      <c r="R115" s="111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111"/>
      <c r="AH115" s="111"/>
      <c r="AI115" s="111"/>
      <c r="AJ115" s="111"/>
      <c r="AK115" s="111"/>
      <c r="AL115" s="111"/>
      <c r="AM115" s="111"/>
      <c r="AN115" s="111"/>
      <c r="AO115" s="111"/>
    </row>
    <row r="116" spans="1:41" ht="15.75" customHeight="1" x14ac:dyDescent="0.15">
      <c r="A116" s="107"/>
      <c r="B116" s="181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173"/>
      <c r="R116" s="111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111"/>
      <c r="AH116" s="111"/>
      <c r="AI116" s="111"/>
      <c r="AJ116" s="111"/>
      <c r="AK116" s="111"/>
      <c r="AL116" s="111"/>
      <c r="AM116" s="111"/>
      <c r="AN116" s="111"/>
      <c r="AO116" s="111"/>
    </row>
    <row r="117" spans="1:41" ht="15.75" customHeight="1" x14ac:dyDescent="0.15">
      <c r="A117" s="107"/>
      <c r="B117" s="181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173"/>
      <c r="R117" s="111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111"/>
      <c r="AH117" s="111"/>
      <c r="AI117" s="111"/>
      <c r="AJ117" s="111"/>
      <c r="AK117" s="111"/>
      <c r="AL117" s="111"/>
      <c r="AM117" s="111"/>
      <c r="AN117" s="111"/>
      <c r="AO117" s="111"/>
    </row>
    <row r="118" spans="1:41" ht="15.75" customHeight="1" x14ac:dyDescent="0.15">
      <c r="A118" s="107"/>
      <c r="B118" s="181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173"/>
      <c r="R118" s="111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111"/>
      <c r="AH118" s="111"/>
      <c r="AI118" s="111"/>
      <c r="AJ118" s="111"/>
      <c r="AK118" s="111"/>
      <c r="AL118" s="111"/>
      <c r="AM118" s="111"/>
      <c r="AN118" s="111"/>
      <c r="AO118" s="111"/>
    </row>
    <row r="119" spans="1:41" ht="15.75" customHeight="1" x14ac:dyDescent="0.15">
      <c r="A119" s="107"/>
      <c r="B119" s="181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173"/>
      <c r="R119" s="111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111"/>
      <c r="AH119" s="111"/>
      <c r="AI119" s="111"/>
      <c r="AJ119" s="111"/>
      <c r="AK119" s="111"/>
      <c r="AL119" s="111"/>
      <c r="AM119" s="111"/>
      <c r="AN119" s="111"/>
      <c r="AO119" s="111"/>
    </row>
    <row r="120" spans="1:41" ht="15.75" customHeight="1" x14ac:dyDescent="0.15">
      <c r="A120" s="107"/>
      <c r="B120" s="181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173"/>
      <c r="R120" s="111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111"/>
      <c r="AH120" s="111"/>
      <c r="AI120" s="111"/>
      <c r="AJ120" s="111"/>
      <c r="AK120" s="111"/>
      <c r="AL120" s="111"/>
      <c r="AM120" s="111"/>
      <c r="AN120" s="111"/>
      <c r="AO120" s="111"/>
    </row>
    <row r="121" spans="1:41" ht="15.75" customHeight="1" x14ac:dyDescent="0.15">
      <c r="A121" s="107"/>
      <c r="B121" s="181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173"/>
      <c r="R121" s="111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1"/>
      <c r="AH121" s="111"/>
      <c r="AI121" s="111"/>
      <c r="AJ121" s="111"/>
      <c r="AK121" s="111"/>
      <c r="AL121" s="111"/>
      <c r="AM121" s="111"/>
      <c r="AN121" s="111"/>
      <c r="AO121" s="111"/>
    </row>
    <row r="122" spans="1:41" ht="15.75" customHeight="1" x14ac:dyDescent="0.15">
      <c r="A122" s="107"/>
      <c r="B122" s="181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173"/>
      <c r="R122" s="111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  <c r="AG122" s="111"/>
      <c r="AH122" s="111"/>
      <c r="AI122" s="111"/>
      <c r="AJ122" s="111"/>
      <c r="AK122" s="111"/>
      <c r="AL122" s="111"/>
      <c r="AM122" s="111"/>
      <c r="AN122" s="111"/>
      <c r="AO122" s="111"/>
    </row>
    <row r="123" spans="1:41" ht="15.75" customHeight="1" x14ac:dyDescent="0.15">
      <c r="A123" s="107"/>
      <c r="B123" s="181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173"/>
      <c r="R123" s="111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111"/>
      <c r="AH123" s="111"/>
      <c r="AI123" s="111"/>
      <c r="AJ123" s="111"/>
      <c r="AK123" s="111"/>
      <c r="AL123" s="111"/>
      <c r="AM123" s="111"/>
      <c r="AN123" s="111"/>
      <c r="AO123" s="111"/>
    </row>
    <row r="124" spans="1:41" ht="15.75" customHeight="1" x14ac:dyDescent="0.15">
      <c r="A124" s="107"/>
      <c r="B124" s="181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173"/>
      <c r="R124" s="111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11"/>
      <c r="AH124" s="111"/>
      <c r="AI124" s="111"/>
      <c r="AJ124" s="111"/>
      <c r="AK124" s="111"/>
      <c r="AL124" s="111"/>
      <c r="AM124" s="111"/>
      <c r="AN124" s="111"/>
      <c r="AO124" s="111"/>
    </row>
    <row r="125" spans="1:41" ht="15.75" customHeight="1" x14ac:dyDescent="0.15">
      <c r="A125" s="107"/>
      <c r="B125" s="181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173"/>
      <c r="R125" s="111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11"/>
      <c r="AH125" s="111"/>
      <c r="AI125" s="111"/>
      <c r="AJ125" s="111"/>
      <c r="AK125" s="111"/>
      <c r="AL125" s="111"/>
      <c r="AM125" s="111"/>
      <c r="AN125" s="111"/>
      <c r="AO125" s="111"/>
    </row>
    <row r="126" spans="1:41" ht="15.75" customHeight="1" x14ac:dyDescent="0.15">
      <c r="A126" s="107"/>
      <c r="B126" s="181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173"/>
      <c r="R126" s="111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11"/>
      <c r="AH126" s="111"/>
      <c r="AI126" s="111"/>
      <c r="AJ126" s="111"/>
      <c r="AK126" s="111"/>
      <c r="AL126" s="111"/>
      <c r="AM126" s="111"/>
      <c r="AN126" s="111"/>
      <c r="AO126" s="111"/>
    </row>
    <row r="127" spans="1:41" ht="15.75" customHeight="1" x14ac:dyDescent="0.15">
      <c r="A127" s="107"/>
      <c r="B127" s="181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173"/>
      <c r="R127" s="111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11"/>
      <c r="AH127" s="111"/>
      <c r="AI127" s="111"/>
      <c r="AJ127" s="111"/>
      <c r="AK127" s="111"/>
      <c r="AL127" s="111"/>
      <c r="AM127" s="111"/>
      <c r="AN127" s="111"/>
      <c r="AO127" s="111"/>
    </row>
    <row r="128" spans="1:41" ht="15.75" customHeight="1" x14ac:dyDescent="0.15">
      <c r="A128" s="107"/>
      <c r="B128" s="181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173"/>
      <c r="R128" s="111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11"/>
      <c r="AH128" s="111"/>
      <c r="AI128" s="111"/>
      <c r="AJ128" s="111"/>
      <c r="AK128" s="111"/>
      <c r="AL128" s="111"/>
      <c r="AM128" s="111"/>
      <c r="AN128" s="111"/>
      <c r="AO128" s="111"/>
    </row>
    <row r="129" spans="1:41" ht="15.75" customHeight="1" x14ac:dyDescent="0.15">
      <c r="A129" s="107"/>
      <c r="B129" s="181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173"/>
      <c r="R129" s="111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11"/>
      <c r="AH129" s="111"/>
      <c r="AI129" s="111"/>
      <c r="AJ129" s="111"/>
      <c r="AK129" s="111"/>
      <c r="AL129" s="111"/>
      <c r="AM129" s="111"/>
      <c r="AN129" s="111"/>
      <c r="AO129" s="111"/>
    </row>
    <row r="130" spans="1:41" ht="15.75" customHeight="1" x14ac:dyDescent="0.15">
      <c r="A130" s="107"/>
      <c r="B130" s="181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173"/>
      <c r="R130" s="111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11"/>
      <c r="AH130" s="111"/>
      <c r="AI130" s="111"/>
      <c r="AJ130" s="111"/>
      <c r="AK130" s="111"/>
      <c r="AL130" s="111"/>
      <c r="AM130" s="111"/>
      <c r="AN130" s="111"/>
      <c r="AO130" s="111"/>
    </row>
    <row r="131" spans="1:41" ht="15.75" customHeight="1" x14ac:dyDescent="0.15">
      <c r="A131" s="107"/>
      <c r="B131" s="181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173"/>
      <c r="R131" s="111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11"/>
      <c r="AH131" s="111"/>
      <c r="AI131" s="111"/>
      <c r="AJ131" s="111"/>
      <c r="AK131" s="111"/>
      <c r="AL131" s="111"/>
      <c r="AM131" s="111"/>
      <c r="AN131" s="111"/>
      <c r="AO131" s="111"/>
    </row>
    <row r="132" spans="1:41" ht="15.75" customHeight="1" x14ac:dyDescent="0.15">
      <c r="A132" s="107"/>
      <c r="B132" s="181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173"/>
      <c r="R132" s="111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11"/>
      <c r="AH132" s="111"/>
      <c r="AI132" s="111"/>
      <c r="AJ132" s="111"/>
      <c r="AK132" s="111"/>
      <c r="AL132" s="111"/>
      <c r="AM132" s="111"/>
      <c r="AN132" s="111"/>
      <c r="AO132" s="111"/>
    </row>
    <row r="133" spans="1:41" ht="15.75" customHeight="1" x14ac:dyDescent="0.15">
      <c r="A133" s="107"/>
      <c r="B133" s="181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173"/>
      <c r="R133" s="111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11"/>
      <c r="AH133" s="111"/>
      <c r="AI133" s="111"/>
      <c r="AJ133" s="111"/>
      <c r="AK133" s="111"/>
      <c r="AL133" s="111"/>
      <c r="AM133" s="111"/>
      <c r="AN133" s="111"/>
      <c r="AO133" s="111"/>
    </row>
    <row r="134" spans="1:41" ht="15.75" customHeight="1" x14ac:dyDescent="0.15">
      <c r="A134" s="107"/>
      <c r="B134" s="181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173"/>
      <c r="R134" s="111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11"/>
      <c r="AH134" s="111"/>
      <c r="AI134" s="111"/>
      <c r="AJ134" s="111"/>
      <c r="AK134" s="111"/>
      <c r="AL134" s="111"/>
      <c r="AM134" s="111"/>
      <c r="AN134" s="111"/>
      <c r="AO134" s="111"/>
    </row>
    <row r="135" spans="1:41" ht="15.75" customHeight="1" x14ac:dyDescent="0.15">
      <c r="A135" s="107"/>
      <c r="B135" s="181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173"/>
      <c r="R135" s="111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11"/>
      <c r="AH135" s="111"/>
      <c r="AI135" s="111"/>
      <c r="AJ135" s="111"/>
      <c r="AK135" s="111"/>
      <c r="AL135" s="111"/>
      <c r="AM135" s="111"/>
      <c r="AN135" s="111"/>
      <c r="AO135" s="111"/>
    </row>
    <row r="136" spans="1:41" ht="15.75" customHeight="1" x14ac:dyDescent="0.15">
      <c r="A136" s="107"/>
      <c r="B136" s="181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173"/>
      <c r="R136" s="111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11"/>
      <c r="AH136" s="111"/>
      <c r="AI136" s="111"/>
      <c r="AJ136" s="111"/>
      <c r="AK136" s="111"/>
      <c r="AL136" s="111"/>
      <c r="AM136" s="111"/>
      <c r="AN136" s="111"/>
      <c r="AO136" s="111"/>
    </row>
    <row r="137" spans="1:41" ht="15.75" customHeight="1" x14ac:dyDescent="0.15">
      <c r="A137" s="107"/>
      <c r="B137" s="181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173"/>
      <c r="R137" s="111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11"/>
      <c r="AH137" s="111"/>
      <c r="AI137" s="111"/>
      <c r="AJ137" s="111"/>
      <c r="AK137" s="111"/>
      <c r="AL137" s="111"/>
      <c r="AM137" s="111"/>
      <c r="AN137" s="111"/>
      <c r="AO137" s="111"/>
    </row>
    <row r="138" spans="1:41" ht="15.75" customHeight="1" x14ac:dyDescent="0.15">
      <c r="A138" s="107"/>
      <c r="B138" s="181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173"/>
      <c r="R138" s="111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11"/>
      <c r="AH138" s="111"/>
      <c r="AI138" s="111"/>
      <c r="AJ138" s="111"/>
      <c r="AK138" s="111"/>
      <c r="AL138" s="111"/>
      <c r="AM138" s="111"/>
      <c r="AN138" s="111"/>
      <c r="AO138" s="111"/>
    </row>
    <row r="139" spans="1:41" ht="15.75" customHeight="1" x14ac:dyDescent="0.15">
      <c r="A139" s="107"/>
      <c r="B139" s="181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173"/>
      <c r="R139" s="111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11"/>
      <c r="AH139" s="111"/>
      <c r="AI139" s="111"/>
      <c r="AJ139" s="111"/>
      <c r="AK139" s="111"/>
      <c r="AL139" s="111"/>
      <c r="AM139" s="111"/>
      <c r="AN139" s="111"/>
      <c r="AO139" s="111"/>
    </row>
    <row r="140" spans="1:41" ht="15.75" customHeight="1" x14ac:dyDescent="0.15">
      <c r="A140" s="107"/>
      <c r="B140" s="181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173"/>
      <c r="R140" s="111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11"/>
      <c r="AH140" s="111"/>
      <c r="AI140" s="111"/>
      <c r="AJ140" s="111"/>
      <c r="AK140" s="111"/>
      <c r="AL140" s="111"/>
      <c r="AM140" s="111"/>
      <c r="AN140" s="111"/>
      <c r="AO140" s="111"/>
    </row>
    <row r="141" spans="1:41" ht="15.75" customHeight="1" x14ac:dyDescent="0.15">
      <c r="A141" s="107"/>
      <c r="B141" s="181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173"/>
      <c r="R141" s="111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11"/>
      <c r="AH141" s="111"/>
      <c r="AI141" s="111"/>
      <c r="AJ141" s="111"/>
      <c r="AK141" s="111"/>
      <c r="AL141" s="111"/>
      <c r="AM141" s="111"/>
      <c r="AN141" s="111"/>
      <c r="AO141" s="111"/>
    </row>
    <row r="142" spans="1:41" ht="15.75" customHeight="1" x14ac:dyDescent="0.15">
      <c r="A142" s="107"/>
      <c r="B142" s="181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173"/>
      <c r="R142" s="111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11"/>
      <c r="AH142" s="111"/>
      <c r="AI142" s="111"/>
      <c r="AJ142" s="111"/>
      <c r="AK142" s="111"/>
      <c r="AL142" s="111"/>
      <c r="AM142" s="111"/>
      <c r="AN142" s="111"/>
      <c r="AO142" s="111"/>
    </row>
    <row r="143" spans="1:41" ht="15.75" customHeight="1" x14ac:dyDescent="0.15">
      <c r="A143" s="107"/>
      <c r="B143" s="181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173"/>
      <c r="R143" s="111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11"/>
      <c r="AH143" s="111"/>
      <c r="AI143" s="111"/>
      <c r="AJ143" s="111"/>
      <c r="AK143" s="111"/>
      <c r="AL143" s="111"/>
      <c r="AM143" s="111"/>
      <c r="AN143" s="111"/>
      <c r="AO143" s="111"/>
    </row>
    <row r="144" spans="1:41" ht="15.75" customHeight="1" x14ac:dyDescent="0.15">
      <c r="A144" s="107"/>
      <c r="B144" s="181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173"/>
      <c r="R144" s="111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11"/>
      <c r="AH144" s="111"/>
      <c r="AI144" s="111"/>
      <c r="AJ144" s="111"/>
      <c r="AK144" s="111"/>
      <c r="AL144" s="111"/>
      <c r="AM144" s="111"/>
      <c r="AN144" s="111"/>
      <c r="AO144" s="111"/>
    </row>
    <row r="145" spans="1:41" ht="15.75" customHeight="1" x14ac:dyDescent="0.15">
      <c r="A145" s="107"/>
      <c r="B145" s="181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173"/>
      <c r="R145" s="111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11"/>
      <c r="AH145" s="111"/>
      <c r="AI145" s="111"/>
      <c r="AJ145" s="111"/>
      <c r="AK145" s="111"/>
      <c r="AL145" s="111"/>
      <c r="AM145" s="111"/>
      <c r="AN145" s="111"/>
      <c r="AO145" s="111"/>
    </row>
    <row r="146" spans="1:41" ht="15.75" customHeight="1" x14ac:dyDescent="0.15">
      <c r="A146" s="107"/>
      <c r="B146" s="181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173"/>
      <c r="R146" s="111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11"/>
      <c r="AH146" s="111"/>
      <c r="AI146" s="111"/>
      <c r="AJ146" s="111"/>
      <c r="AK146" s="111"/>
      <c r="AL146" s="111"/>
      <c r="AM146" s="111"/>
      <c r="AN146" s="111"/>
      <c r="AO146" s="111"/>
    </row>
    <row r="147" spans="1:41" ht="15.75" customHeight="1" x14ac:dyDescent="0.15">
      <c r="A147" s="107"/>
      <c r="B147" s="181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173"/>
      <c r="R147" s="111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11"/>
      <c r="AH147" s="111"/>
      <c r="AI147" s="111"/>
      <c r="AJ147" s="111"/>
      <c r="AK147" s="111"/>
      <c r="AL147" s="111"/>
      <c r="AM147" s="111"/>
      <c r="AN147" s="111"/>
      <c r="AO147" s="111"/>
    </row>
    <row r="148" spans="1:41" ht="15.75" customHeight="1" x14ac:dyDescent="0.15">
      <c r="A148" s="107"/>
      <c r="B148" s="181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173"/>
      <c r="R148" s="111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11"/>
      <c r="AH148" s="111"/>
      <c r="AI148" s="111"/>
      <c r="AJ148" s="111"/>
      <c r="AK148" s="111"/>
      <c r="AL148" s="111"/>
      <c r="AM148" s="111"/>
      <c r="AN148" s="111"/>
      <c r="AO148" s="111"/>
    </row>
    <row r="149" spans="1:41" ht="15.75" customHeight="1" x14ac:dyDescent="0.15">
      <c r="A149" s="107"/>
      <c r="B149" s="181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173"/>
      <c r="R149" s="111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111"/>
      <c r="AH149" s="111"/>
      <c r="AI149" s="111"/>
      <c r="AJ149" s="111"/>
      <c r="AK149" s="111"/>
      <c r="AL149" s="111"/>
      <c r="AM149" s="111"/>
      <c r="AN149" s="111"/>
      <c r="AO149" s="111"/>
    </row>
    <row r="150" spans="1:41" ht="15.75" customHeight="1" x14ac:dyDescent="0.15">
      <c r="A150" s="107"/>
      <c r="B150" s="181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173"/>
      <c r="R150" s="111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11"/>
      <c r="AH150" s="111"/>
      <c r="AI150" s="111"/>
      <c r="AJ150" s="111"/>
      <c r="AK150" s="111"/>
      <c r="AL150" s="111"/>
      <c r="AM150" s="111"/>
      <c r="AN150" s="111"/>
      <c r="AO150" s="111"/>
    </row>
    <row r="151" spans="1:41" ht="15.75" customHeight="1" x14ac:dyDescent="0.15">
      <c r="A151" s="107"/>
      <c r="B151" s="181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173"/>
      <c r="R151" s="111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11"/>
      <c r="AH151" s="111"/>
      <c r="AI151" s="111"/>
      <c r="AJ151" s="111"/>
      <c r="AK151" s="111"/>
      <c r="AL151" s="111"/>
      <c r="AM151" s="111"/>
      <c r="AN151" s="111"/>
      <c r="AO151" s="111"/>
    </row>
    <row r="152" spans="1:41" ht="15.75" customHeight="1" x14ac:dyDescent="0.15">
      <c r="A152" s="107"/>
      <c r="B152" s="181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173"/>
      <c r="R152" s="111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11"/>
      <c r="AH152" s="111"/>
      <c r="AI152" s="111"/>
      <c r="AJ152" s="111"/>
      <c r="AK152" s="111"/>
      <c r="AL152" s="111"/>
      <c r="AM152" s="111"/>
      <c r="AN152" s="111"/>
      <c r="AO152" s="111"/>
    </row>
    <row r="153" spans="1:41" ht="15.75" customHeight="1" x14ac:dyDescent="0.15">
      <c r="A153" s="107"/>
      <c r="B153" s="181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173"/>
      <c r="R153" s="111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11"/>
      <c r="AH153" s="111"/>
      <c r="AI153" s="111"/>
      <c r="AJ153" s="111"/>
      <c r="AK153" s="111"/>
      <c r="AL153" s="111"/>
      <c r="AM153" s="111"/>
      <c r="AN153" s="111"/>
      <c r="AO153" s="111"/>
    </row>
    <row r="154" spans="1:41" ht="15.75" customHeight="1" x14ac:dyDescent="0.15">
      <c r="A154" s="107"/>
      <c r="B154" s="181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173"/>
      <c r="R154" s="111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11"/>
      <c r="AH154" s="111"/>
      <c r="AI154" s="111"/>
      <c r="AJ154" s="111"/>
      <c r="AK154" s="111"/>
      <c r="AL154" s="111"/>
      <c r="AM154" s="111"/>
      <c r="AN154" s="111"/>
      <c r="AO154" s="111"/>
    </row>
    <row r="155" spans="1:41" ht="15.75" customHeight="1" x14ac:dyDescent="0.15">
      <c r="A155" s="107"/>
      <c r="B155" s="181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173"/>
      <c r="R155" s="111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11"/>
      <c r="AH155" s="111"/>
      <c r="AI155" s="111"/>
      <c r="AJ155" s="111"/>
      <c r="AK155" s="111"/>
      <c r="AL155" s="111"/>
      <c r="AM155" s="111"/>
      <c r="AN155" s="111"/>
      <c r="AO155" s="111"/>
    </row>
    <row r="156" spans="1:41" ht="15.75" customHeight="1" x14ac:dyDescent="0.15">
      <c r="A156" s="107"/>
      <c r="B156" s="181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173"/>
      <c r="R156" s="111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11"/>
      <c r="AH156" s="111"/>
      <c r="AI156" s="111"/>
      <c r="AJ156" s="111"/>
      <c r="AK156" s="111"/>
      <c r="AL156" s="111"/>
      <c r="AM156" s="111"/>
      <c r="AN156" s="111"/>
      <c r="AO156" s="111"/>
    </row>
    <row r="157" spans="1:41" ht="15.75" customHeight="1" x14ac:dyDescent="0.15">
      <c r="A157" s="107"/>
      <c r="B157" s="181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173"/>
      <c r="R157" s="111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11"/>
      <c r="AH157" s="111"/>
      <c r="AI157" s="111"/>
      <c r="AJ157" s="111"/>
      <c r="AK157" s="111"/>
      <c r="AL157" s="111"/>
      <c r="AM157" s="111"/>
      <c r="AN157" s="111"/>
      <c r="AO157" s="111"/>
    </row>
    <row r="158" spans="1:41" ht="15.75" customHeight="1" x14ac:dyDescent="0.15">
      <c r="A158" s="107"/>
      <c r="B158" s="181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173"/>
      <c r="R158" s="111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11"/>
      <c r="AH158" s="111"/>
      <c r="AI158" s="111"/>
      <c r="AJ158" s="111"/>
      <c r="AK158" s="111"/>
      <c r="AL158" s="111"/>
      <c r="AM158" s="111"/>
      <c r="AN158" s="111"/>
      <c r="AO158" s="111"/>
    </row>
    <row r="159" spans="1:41" ht="15.75" customHeight="1" x14ac:dyDescent="0.15">
      <c r="A159" s="107"/>
      <c r="B159" s="181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173"/>
      <c r="R159" s="111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11"/>
      <c r="AH159" s="111"/>
      <c r="AI159" s="111"/>
      <c r="AJ159" s="111"/>
      <c r="AK159" s="111"/>
      <c r="AL159" s="111"/>
      <c r="AM159" s="111"/>
      <c r="AN159" s="111"/>
      <c r="AO159" s="111"/>
    </row>
    <row r="160" spans="1:41" ht="15.75" customHeight="1" x14ac:dyDescent="0.15">
      <c r="A160" s="107"/>
      <c r="B160" s="181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173"/>
      <c r="R160" s="111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11"/>
      <c r="AH160" s="111"/>
      <c r="AI160" s="111"/>
      <c r="AJ160" s="111"/>
      <c r="AK160" s="111"/>
      <c r="AL160" s="111"/>
      <c r="AM160" s="111"/>
      <c r="AN160" s="111"/>
      <c r="AO160" s="111"/>
    </row>
    <row r="161" spans="1:41" ht="15.75" customHeight="1" x14ac:dyDescent="0.15">
      <c r="A161" s="107"/>
      <c r="B161" s="181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173"/>
      <c r="R161" s="111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11"/>
      <c r="AH161" s="111"/>
      <c r="AI161" s="111"/>
      <c r="AJ161" s="111"/>
      <c r="AK161" s="111"/>
      <c r="AL161" s="111"/>
      <c r="AM161" s="111"/>
      <c r="AN161" s="111"/>
      <c r="AO161" s="111"/>
    </row>
    <row r="162" spans="1:41" ht="15.75" customHeight="1" x14ac:dyDescent="0.15">
      <c r="A162" s="107"/>
      <c r="B162" s="181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173"/>
      <c r="R162" s="111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11"/>
      <c r="AH162" s="111"/>
      <c r="AI162" s="111"/>
      <c r="AJ162" s="111"/>
      <c r="AK162" s="111"/>
      <c r="AL162" s="111"/>
      <c r="AM162" s="111"/>
      <c r="AN162" s="111"/>
      <c r="AO162" s="111"/>
    </row>
    <row r="163" spans="1:41" ht="15.75" customHeight="1" x14ac:dyDescent="0.15">
      <c r="A163" s="107"/>
      <c r="B163" s="181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173"/>
      <c r="R163" s="111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11"/>
      <c r="AH163" s="111"/>
      <c r="AI163" s="111"/>
      <c r="AJ163" s="111"/>
      <c r="AK163" s="111"/>
      <c r="AL163" s="111"/>
      <c r="AM163" s="111"/>
      <c r="AN163" s="111"/>
      <c r="AO163" s="111"/>
    </row>
    <row r="164" spans="1:41" ht="15.75" customHeight="1" x14ac:dyDescent="0.15">
      <c r="A164" s="107"/>
      <c r="B164" s="181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173"/>
      <c r="R164" s="111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11"/>
      <c r="AH164" s="111"/>
      <c r="AI164" s="111"/>
      <c r="AJ164" s="111"/>
      <c r="AK164" s="111"/>
      <c r="AL164" s="111"/>
      <c r="AM164" s="111"/>
      <c r="AN164" s="111"/>
      <c r="AO164" s="111"/>
    </row>
    <row r="165" spans="1:41" ht="15.75" customHeight="1" x14ac:dyDescent="0.15">
      <c r="A165" s="107"/>
      <c r="B165" s="181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173"/>
      <c r="R165" s="111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11"/>
      <c r="AH165" s="111"/>
      <c r="AI165" s="111"/>
      <c r="AJ165" s="111"/>
      <c r="AK165" s="111"/>
      <c r="AL165" s="111"/>
      <c r="AM165" s="111"/>
      <c r="AN165" s="111"/>
      <c r="AO165" s="111"/>
    </row>
    <row r="166" spans="1:41" ht="15.75" customHeight="1" x14ac:dyDescent="0.15">
      <c r="A166" s="107"/>
      <c r="B166" s="181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173"/>
      <c r="R166" s="111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11"/>
      <c r="AH166" s="111"/>
      <c r="AI166" s="111"/>
      <c r="AJ166" s="111"/>
      <c r="AK166" s="111"/>
      <c r="AL166" s="111"/>
      <c r="AM166" s="111"/>
      <c r="AN166" s="111"/>
      <c r="AO166" s="111"/>
    </row>
    <row r="167" spans="1:41" ht="15.75" customHeight="1" x14ac:dyDescent="0.15">
      <c r="A167" s="107"/>
      <c r="B167" s="181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173"/>
      <c r="R167" s="111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11"/>
      <c r="AH167" s="111"/>
      <c r="AI167" s="111"/>
      <c r="AJ167" s="111"/>
      <c r="AK167" s="111"/>
      <c r="AL167" s="111"/>
      <c r="AM167" s="111"/>
      <c r="AN167" s="111"/>
      <c r="AO167" s="111"/>
    </row>
    <row r="168" spans="1:41" ht="15.75" customHeight="1" x14ac:dyDescent="0.15">
      <c r="A168" s="107"/>
      <c r="B168" s="181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173"/>
      <c r="R168" s="111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11"/>
      <c r="AH168" s="111"/>
      <c r="AI168" s="111"/>
      <c r="AJ168" s="111"/>
      <c r="AK168" s="111"/>
      <c r="AL168" s="111"/>
      <c r="AM168" s="111"/>
      <c r="AN168" s="111"/>
      <c r="AO168" s="111"/>
    </row>
    <row r="169" spans="1:41" ht="15.75" customHeight="1" x14ac:dyDescent="0.15">
      <c r="A169" s="107"/>
      <c r="B169" s="181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173"/>
      <c r="R169" s="111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11"/>
      <c r="AH169" s="111"/>
      <c r="AI169" s="111"/>
      <c r="AJ169" s="111"/>
      <c r="AK169" s="111"/>
      <c r="AL169" s="111"/>
      <c r="AM169" s="111"/>
      <c r="AN169" s="111"/>
      <c r="AO169" s="111"/>
    </row>
    <row r="170" spans="1:41" ht="15.75" customHeight="1" x14ac:dyDescent="0.15">
      <c r="A170" s="107"/>
      <c r="B170" s="181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173"/>
      <c r="R170" s="111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11"/>
      <c r="AH170" s="111"/>
      <c r="AI170" s="111"/>
      <c r="AJ170" s="111"/>
      <c r="AK170" s="111"/>
      <c r="AL170" s="111"/>
      <c r="AM170" s="111"/>
      <c r="AN170" s="111"/>
      <c r="AO170" s="111"/>
    </row>
    <row r="171" spans="1:41" ht="15.75" customHeight="1" x14ac:dyDescent="0.15">
      <c r="A171" s="107"/>
      <c r="B171" s="181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173"/>
      <c r="R171" s="111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11"/>
      <c r="AH171" s="111"/>
      <c r="AI171" s="111"/>
      <c r="AJ171" s="111"/>
      <c r="AK171" s="111"/>
      <c r="AL171" s="111"/>
      <c r="AM171" s="111"/>
      <c r="AN171" s="111"/>
      <c r="AO171" s="111"/>
    </row>
    <row r="172" spans="1:41" ht="15.75" customHeight="1" x14ac:dyDescent="0.15">
      <c r="A172" s="107"/>
      <c r="B172" s="181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173"/>
      <c r="R172" s="111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11"/>
      <c r="AH172" s="111"/>
      <c r="AI172" s="111"/>
      <c r="AJ172" s="111"/>
      <c r="AK172" s="111"/>
      <c r="AL172" s="111"/>
      <c r="AM172" s="111"/>
      <c r="AN172" s="111"/>
      <c r="AO172" s="111"/>
    </row>
    <row r="173" spans="1:41" ht="15.75" customHeight="1" x14ac:dyDescent="0.15">
      <c r="A173" s="107"/>
      <c r="B173" s="181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173"/>
      <c r="R173" s="111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11"/>
      <c r="AH173" s="111"/>
      <c r="AI173" s="111"/>
      <c r="AJ173" s="111"/>
      <c r="AK173" s="111"/>
      <c r="AL173" s="111"/>
      <c r="AM173" s="111"/>
      <c r="AN173" s="111"/>
      <c r="AO173" s="111"/>
    </row>
    <row r="174" spans="1:41" ht="15.75" customHeight="1" x14ac:dyDescent="0.15">
      <c r="A174" s="107"/>
      <c r="B174" s="181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173"/>
      <c r="R174" s="111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11"/>
      <c r="AH174" s="111"/>
      <c r="AI174" s="111"/>
      <c r="AJ174" s="111"/>
      <c r="AK174" s="111"/>
      <c r="AL174" s="111"/>
      <c r="AM174" s="111"/>
      <c r="AN174" s="111"/>
      <c r="AO174" s="111"/>
    </row>
    <row r="175" spans="1:41" ht="15.75" customHeight="1" x14ac:dyDescent="0.15">
      <c r="A175" s="107"/>
      <c r="B175" s="181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173"/>
      <c r="R175" s="111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11"/>
      <c r="AH175" s="111"/>
      <c r="AI175" s="111"/>
      <c r="AJ175" s="111"/>
      <c r="AK175" s="111"/>
      <c r="AL175" s="111"/>
      <c r="AM175" s="111"/>
      <c r="AN175" s="111"/>
      <c r="AO175" s="111"/>
    </row>
    <row r="176" spans="1:41" ht="15.75" customHeight="1" x14ac:dyDescent="0.15">
      <c r="A176" s="107"/>
      <c r="B176" s="181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173"/>
      <c r="R176" s="111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11"/>
      <c r="AH176" s="111"/>
      <c r="AI176" s="111"/>
      <c r="AJ176" s="111"/>
      <c r="AK176" s="111"/>
      <c r="AL176" s="111"/>
      <c r="AM176" s="111"/>
      <c r="AN176" s="111"/>
      <c r="AO176" s="111"/>
    </row>
    <row r="177" spans="1:41" ht="15.75" customHeight="1" x14ac:dyDescent="0.15">
      <c r="A177" s="107"/>
      <c r="B177" s="181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173"/>
      <c r="R177" s="111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11"/>
      <c r="AH177" s="111"/>
      <c r="AI177" s="111"/>
      <c r="AJ177" s="111"/>
      <c r="AK177" s="111"/>
      <c r="AL177" s="111"/>
      <c r="AM177" s="111"/>
      <c r="AN177" s="111"/>
      <c r="AO177" s="111"/>
    </row>
    <row r="178" spans="1:41" ht="15.75" customHeight="1" x14ac:dyDescent="0.15">
      <c r="A178" s="107"/>
      <c r="B178" s="181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173"/>
      <c r="R178" s="111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11"/>
      <c r="AH178" s="111"/>
      <c r="AI178" s="111"/>
      <c r="AJ178" s="111"/>
      <c r="AK178" s="111"/>
      <c r="AL178" s="111"/>
      <c r="AM178" s="111"/>
      <c r="AN178" s="111"/>
      <c r="AO178" s="111"/>
    </row>
    <row r="179" spans="1:41" ht="15.75" customHeight="1" x14ac:dyDescent="0.15">
      <c r="A179" s="107"/>
      <c r="B179" s="181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173"/>
      <c r="R179" s="111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11"/>
      <c r="AH179" s="111"/>
      <c r="AI179" s="111"/>
      <c r="AJ179" s="111"/>
      <c r="AK179" s="111"/>
      <c r="AL179" s="111"/>
      <c r="AM179" s="111"/>
      <c r="AN179" s="111"/>
      <c r="AO179" s="111"/>
    </row>
    <row r="180" spans="1:41" ht="15.75" customHeight="1" x14ac:dyDescent="0.15">
      <c r="A180" s="107"/>
      <c r="B180" s="181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173"/>
      <c r="R180" s="111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11"/>
      <c r="AH180" s="111"/>
      <c r="AI180" s="111"/>
      <c r="AJ180" s="111"/>
      <c r="AK180" s="111"/>
      <c r="AL180" s="111"/>
      <c r="AM180" s="111"/>
      <c r="AN180" s="111"/>
      <c r="AO180" s="111"/>
    </row>
    <row r="181" spans="1:41" ht="15.75" customHeight="1" x14ac:dyDescent="0.15">
      <c r="A181" s="107"/>
      <c r="B181" s="181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173"/>
      <c r="R181" s="111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11"/>
      <c r="AH181" s="111"/>
      <c r="AI181" s="111"/>
      <c r="AJ181" s="111"/>
      <c r="AK181" s="111"/>
      <c r="AL181" s="111"/>
      <c r="AM181" s="111"/>
      <c r="AN181" s="111"/>
      <c r="AO181" s="111"/>
    </row>
    <row r="182" spans="1:41" ht="15.75" customHeight="1" x14ac:dyDescent="0.15">
      <c r="A182" s="107"/>
      <c r="B182" s="181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173"/>
      <c r="R182" s="111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11"/>
      <c r="AH182" s="111"/>
      <c r="AI182" s="111"/>
      <c r="AJ182" s="111"/>
      <c r="AK182" s="111"/>
      <c r="AL182" s="111"/>
      <c r="AM182" s="111"/>
      <c r="AN182" s="111"/>
      <c r="AO182" s="111"/>
    </row>
    <row r="183" spans="1:41" ht="15.75" customHeight="1" x14ac:dyDescent="0.15">
      <c r="A183" s="107"/>
      <c r="B183" s="181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173"/>
      <c r="R183" s="111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11"/>
      <c r="AH183" s="111"/>
      <c r="AI183" s="111"/>
      <c r="AJ183" s="111"/>
      <c r="AK183" s="111"/>
      <c r="AL183" s="111"/>
      <c r="AM183" s="111"/>
      <c r="AN183" s="111"/>
      <c r="AO183" s="111"/>
    </row>
    <row r="184" spans="1:41" ht="15.75" customHeight="1" x14ac:dyDescent="0.15">
      <c r="A184" s="107"/>
      <c r="B184" s="181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173"/>
      <c r="R184" s="111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11"/>
      <c r="AH184" s="111"/>
      <c r="AI184" s="111"/>
      <c r="AJ184" s="111"/>
      <c r="AK184" s="111"/>
      <c r="AL184" s="111"/>
      <c r="AM184" s="111"/>
      <c r="AN184" s="111"/>
      <c r="AO184" s="111"/>
    </row>
    <row r="185" spans="1:41" ht="15.75" customHeight="1" x14ac:dyDescent="0.15">
      <c r="A185" s="107"/>
      <c r="B185" s="181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173"/>
      <c r="R185" s="111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11"/>
      <c r="AH185" s="111"/>
      <c r="AI185" s="111"/>
      <c r="AJ185" s="111"/>
      <c r="AK185" s="111"/>
      <c r="AL185" s="111"/>
      <c r="AM185" s="111"/>
      <c r="AN185" s="111"/>
      <c r="AO185" s="111"/>
    </row>
    <row r="186" spans="1:41" ht="15.75" customHeight="1" x14ac:dyDescent="0.15">
      <c r="A186" s="107"/>
      <c r="B186" s="181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173"/>
      <c r="R186" s="111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11"/>
      <c r="AH186" s="111"/>
      <c r="AI186" s="111"/>
      <c r="AJ186" s="111"/>
      <c r="AK186" s="111"/>
      <c r="AL186" s="111"/>
      <c r="AM186" s="111"/>
      <c r="AN186" s="111"/>
      <c r="AO186" s="111"/>
    </row>
    <row r="187" spans="1:41" ht="15.75" customHeight="1" x14ac:dyDescent="0.15">
      <c r="A187" s="107"/>
      <c r="B187" s="181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173"/>
      <c r="R187" s="111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11"/>
      <c r="AH187" s="111"/>
      <c r="AI187" s="111"/>
      <c r="AJ187" s="111"/>
      <c r="AK187" s="111"/>
      <c r="AL187" s="111"/>
      <c r="AM187" s="111"/>
      <c r="AN187" s="111"/>
      <c r="AO187" s="111"/>
    </row>
    <row r="188" spans="1:41" ht="15.75" customHeight="1" x14ac:dyDescent="0.15">
      <c r="A188" s="107"/>
      <c r="B188" s="181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173"/>
      <c r="R188" s="111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11"/>
      <c r="AH188" s="111"/>
      <c r="AI188" s="111"/>
      <c r="AJ188" s="111"/>
      <c r="AK188" s="111"/>
      <c r="AL188" s="111"/>
      <c r="AM188" s="111"/>
      <c r="AN188" s="111"/>
      <c r="AO188" s="111"/>
    </row>
    <row r="189" spans="1:41" ht="15.75" customHeight="1" x14ac:dyDescent="0.15">
      <c r="A189" s="107"/>
      <c r="B189" s="181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173"/>
      <c r="R189" s="111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11"/>
      <c r="AH189" s="111"/>
      <c r="AI189" s="111"/>
      <c r="AJ189" s="111"/>
      <c r="AK189" s="111"/>
      <c r="AL189" s="111"/>
      <c r="AM189" s="111"/>
      <c r="AN189" s="111"/>
      <c r="AO189" s="111"/>
    </row>
    <row r="190" spans="1:41" ht="15.75" customHeight="1" x14ac:dyDescent="0.15">
      <c r="A190" s="107"/>
      <c r="B190" s="181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173"/>
      <c r="R190" s="111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11"/>
      <c r="AH190" s="111"/>
      <c r="AI190" s="111"/>
      <c r="AJ190" s="111"/>
      <c r="AK190" s="111"/>
      <c r="AL190" s="111"/>
      <c r="AM190" s="111"/>
      <c r="AN190" s="111"/>
      <c r="AO190" s="111"/>
    </row>
    <row r="191" spans="1:41" ht="15.75" customHeight="1" x14ac:dyDescent="0.15">
      <c r="A191" s="107"/>
      <c r="B191" s="181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173"/>
      <c r="R191" s="111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11"/>
      <c r="AH191" s="111"/>
      <c r="AI191" s="111"/>
      <c r="AJ191" s="111"/>
      <c r="AK191" s="111"/>
      <c r="AL191" s="111"/>
      <c r="AM191" s="111"/>
      <c r="AN191" s="111"/>
      <c r="AO191" s="111"/>
    </row>
    <row r="192" spans="1:41" ht="15.75" customHeight="1" x14ac:dyDescent="0.15">
      <c r="A192" s="107"/>
      <c r="B192" s="181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173"/>
      <c r="R192" s="111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11"/>
      <c r="AH192" s="111"/>
      <c r="AI192" s="111"/>
      <c r="AJ192" s="111"/>
      <c r="AK192" s="111"/>
      <c r="AL192" s="111"/>
      <c r="AM192" s="111"/>
      <c r="AN192" s="111"/>
      <c r="AO192" s="111"/>
    </row>
    <row r="193" spans="1:41" ht="15.75" customHeight="1" x14ac:dyDescent="0.15">
      <c r="A193" s="107"/>
      <c r="B193" s="181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173"/>
      <c r="R193" s="111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11"/>
      <c r="AH193" s="111"/>
      <c r="AI193" s="111"/>
      <c r="AJ193" s="111"/>
      <c r="AK193" s="111"/>
      <c r="AL193" s="111"/>
      <c r="AM193" s="111"/>
      <c r="AN193" s="111"/>
      <c r="AO193" s="111"/>
    </row>
    <row r="194" spans="1:41" ht="15.75" customHeight="1" x14ac:dyDescent="0.15">
      <c r="A194" s="107"/>
      <c r="B194" s="181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173"/>
      <c r="R194" s="111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11"/>
      <c r="AH194" s="111"/>
      <c r="AI194" s="111"/>
      <c r="AJ194" s="111"/>
      <c r="AK194" s="111"/>
      <c r="AL194" s="111"/>
      <c r="AM194" s="111"/>
      <c r="AN194" s="111"/>
      <c r="AO194" s="111"/>
    </row>
    <row r="195" spans="1:41" ht="15.75" customHeight="1" x14ac:dyDescent="0.15">
      <c r="A195" s="107"/>
      <c r="B195" s="181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173"/>
      <c r="R195" s="111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11"/>
      <c r="AH195" s="111"/>
      <c r="AI195" s="111"/>
      <c r="AJ195" s="111"/>
      <c r="AK195" s="111"/>
      <c r="AL195" s="111"/>
      <c r="AM195" s="111"/>
      <c r="AN195" s="111"/>
      <c r="AO195" s="111"/>
    </row>
    <row r="196" spans="1:41" ht="15.75" customHeight="1" x14ac:dyDescent="0.15">
      <c r="A196" s="107"/>
      <c r="B196" s="181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173"/>
      <c r="R196" s="111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11"/>
      <c r="AH196" s="111"/>
      <c r="AI196" s="111"/>
      <c r="AJ196" s="111"/>
      <c r="AK196" s="111"/>
      <c r="AL196" s="111"/>
      <c r="AM196" s="111"/>
      <c r="AN196" s="111"/>
      <c r="AO196" s="111"/>
    </row>
    <row r="197" spans="1:41" ht="15.75" customHeight="1" x14ac:dyDescent="0.15">
      <c r="A197" s="107"/>
      <c r="B197" s="181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173"/>
      <c r="R197" s="111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11"/>
      <c r="AH197" s="111"/>
      <c r="AI197" s="111"/>
      <c r="AJ197" s="111"/>
      <c r="AK197" s="111"/>
      <c r="AL197" s="111"/>
      <c r="AM197" s="111"/>
      <c r="AN197" s="111"/>
      <c r="AO197" s="111"/>
    </row>
    <row r="198" spans="1:41" ht="15.75" customHeight="1" x14ac:dyDescent="0.15">
      <c r="A198" s="107"/>
      <c r="B198" s="181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173"/>
      <c r="R198" s="111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11"/>
      <c r="AH198" s="111"/>
      <c r="AI198" s="111"/>
      <c r="AJ198" s="111"/>
      <c r="AK198" s="111"/>
      <c r="AL198" s="111"/>
      <c r="AM198" s="111"/>
      <c r="AN198" s="111"/>
      <c r="AO198" s="111"/>
    </row>
    <row r="199" spans="1:41" ht="15.75" customHeight="1" x14ac:dyDescent="0.15">
      <c r="A199" s="107"/>
      <c r="B199" s="181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173"/>
      <c r="R199" s="111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11"/>
      <c r="AH199" s="111"/>
      <c r="AI199" s="111"/>
      <c r="AJ199" s="111"/>
      <c r="AK199" s="111"/>
      <c r="AL199" s="111"/>
      <c r="AM199" s="111"/>
      <c r="AN199" s="111"/>
      <c r="AO199" s="111"/>
    </row>
    <row r="200" spans="1:41" ht="15.75" customHeight="1" x14ac:dyDescent="0.15">
      <c r="A200" s="107"/>
      <c r="B200" s="181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173"/>
      <c r="R200" s="111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11"/>
      <c r="AH200" s="111"/>
      <c r="AI200" s="111"/>
      <c r="AJ200" s="111"/>
      <c r="AK200" s="111"/>
      <c r="AL200" s="111"/>
      <c r="AM200" s="111"/>
      <c r="AN200" s="111"/>
      <c r="AO200" s="111"/>
    </row>
    <row r="201" spans="1:41" ht="15.75" customHeight="1" x14ac:dyDescent="0.15">
      <c r="A201" s="107"/>
      <c r="B201" s="181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173"/>
      <c r="R201" s="111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11"/>
      <c r="AH201" s="111"/>
      <c r="AI201" s="111"/>
      <c r="AJ201" s="111"/>
      <c r="AK201" s="111"/>
      <c r="AL201" s="111"/>
      <c r="AM201" s="111"/>
      <c r="AN201" s="111"/>
      <c r="AO201" s="111"/>
    </row>
    <row r="202" spans="1:41" ht="15.75" customHeight="1" x14ac:dyDescent="0.15">
      <c r="A202" s="107"/>
      <c r="B202" s="181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173"/>
      <c r="R202" s="111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11"/>
      <c r="AH202" s="111"/>
      <c r="AI202" s="111"/>
      <c r="AJ202" s="111"/>
      <c r="AK202" s="111"/>
      <c r="AL202" s="111"/>
      <c r="AM202" s="111"/>
      <c r="AN202" s="111"/>
      <c r="AO202" s="111"/>
    </row>
    <row r="203" spans="1:41" ht="15.75" customHeight="1" x14ac:dyDescent="0.15">
      <c r="A203" s="107"/>
      <c r="B203" s="181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173"/>
      <c r="R203" s="111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11"/>
      <c r="AH203" s="111"/>
      <c r="AI203" s="111"/>
      <c r="AJ203" s="111"/>
      <c r="AK203" s="111"/>
      <c r="AL203" s="111"/>
      <c r="AM203" s="111"/>
      <c r="AN203" s="111"/>
      <c r="AO203" s="111"/>
    </row>
    <row r="204" spans="1:41" ht="15.75" customHeight="1" x14ac:dyDescent="0.15">
      <c r="A204" s="107"/>
      <c r="B204" s="181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173"/>
      <c r="R204" s="111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11"/>
      <c r="AH204" s="111"/>
      <c r="AI204" s="111"/>
      <c r="AJ204" s="111"/>
      <c r="AK204" s="111"/>
      <c r="AL204" s="111"/>
      <c r="AM204" s="111"/>
      <c r="AN204" s="111"/>
      <c r="AO204" s="111"/>
    </row>
    <row r="205" spans="1:41" ht="15.75" customHeight="1" x14ac:dyDescent="0.15">
      <c r="A205" s="107"/>
      <c r="B205" s="181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173"/>
      <c r="R205" s="111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11"/>
      <c r="AH205" s="111"/>
      <c r="AI205" s="111"/>
      <c r="AJ205" s="111"/>
      <c r="AK205" s="111"/>
      <c r="AL205" s="111"/>
      <c r="AM205" s="111"/>
      <c r="AN205" s="111"/>
      <c r="AO205" s="111"/>
    </row>
    <row r="206" spans="1:41" ht="15.75" customHeight="1" x14ac:dyDescent="0.15">
      <c r="A206" s="107"/>
      <c r="B206" s="181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173"/>
      <c r="R206" s="111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11"/>
      <c r="AH206" s="111"/>
      <c r="AI206" s="111"/>
      <c r="AJ206" s="111"/>
      <c r="AK206" s="111"/>
      <c r="AL206" s="111"/>
      <c r="AM206" s="111"/>
      <c r="AN206" s="111"/>
      <c r="AO206" s="111"/>
    </row>
    <row r="207" spans="1:41" ht="15.75" customHeight="1" x14ac:dyDescent="0.15">
      <c r="A207" s="107"/>
      <c r="B207" s="181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173"/>
      <c r="R207" s="111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11"/>
      <c r="AH207" s="111"/>
      <c r="AI207" s="111"/>
      <c r="AJ207" s="111"/>
      <c r="AK207" s="111"/>
      <c r="AL207" s="111"/>
      <c r="AM207" s="111"/>
      <c r="AN207" s="111"/>
      <c r="AO207" s="111"/>
    </row>
    <row r="208" spans="1:41" ht="15.75" customHeight="1" x14ac:dyDescent="0.15">
      <c r="A208" s="107"/>
      <c r="B208" s="181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173"/>
      <c r="R208" s="111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11"/>
      <c r="AH208" s="111"/>
      <c r="AI208" s="111"/>
      <c r="AJ208" s="111"/>
      <c r="AK208" s="111"/>
      <c r="AL208" s="111"/>
      <c r="AM208" s="111"/>
      <c r="AN208" s="111"/>
      <c r="AO208" s="111"/>
    </row>
    <row r="209" spans="1:41" ht="15.75" customHeight="1" x14ac:dyDescent="0.15">
      <c r="A209" s="107"/>
      <c r="B209" s="181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173"/>
      <c r="R209" s="111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11"/>
      <c r="AH209" s="111"/>
      <c r="AI209" s="111"/>
      <c r="AJ209" s="111"/>
      <c r="AK209" s="111"/>
      <c r="AL209" s="111"/>
      <c r="AM209" s="111"/>
      <c r="AN209" s="111"/>
      <c r="AO209" s="111"/>
    </row>
    <row r="210" spans="1:41" ht="15.75" customHeight="1" x14ac:dyDescent="0.15">
      <c r="A210" s="107"/>
      <c r="B210" s="181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173"/>
      <c r="R210" s="111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11"/>
      <c r="AH210" s="111"/>
      <c r="AI210" s="111"/>
      <c r="AJ210" s="111"/>
      <c r="AK210" s="111"/>
      <c r="AL210" s="111"/>
      <c r="AM210" s="111"/>
      <c r="AN210" s="111"/>
      <c r="AO210" s="111"/>
    </row>
    <row r="211" spans="1:41" ht="15.75" customHeight="1" x14ac:dyDescent="0.15">
      <c r="A211" s="107"/>
      <c r="B211" s="181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173"/>
      <c r="R211" s="111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  <c r="AF211" s="97"/>
      <c r="AG211" s="111"/>
      <c r="AH211" s="111"/>
      <c r="AI211" s="111"/>
      <c r="AJ211" s="111"/>
      <c r="AK211" s="111"/>
      <c r="AL211" s="111"/>
      <c r="AM211" s="111"/>
      <c r="AN211" s="111"/>
      <c r="AO211" s="111"/>
    </row>
    <row r="212" spans="1:41" ht="15.75" customHeight="1" x14ac:dyDescent="0.15">
      <c r="A212" s="107"/>
      <c r="B212" s="181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173"/>
      <c r="R212" s="111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  <c r="AE212" s="97"/>
      <c r="AF212" s="97"/>
      <c r="AG212" s="111"/>
      <c r="AH212" s="111"/>
      <c r="AI212" s="111"/>
      <c r="AJ212" s="111"/>
      <c r="AK212" s="111"/>
      <c r="AL212" s="111"/>
      <c r="AM212" s="111"/>
      <c r="AN212" s="111"/>
      <c r="AO212" s="111"/>
    </row>
    <row r="213" spans="1:41" ht="15.75" customHeight="1" x14ac:dyDescent="0.15">
      <c r="A213" s="107"/>
      <c r="B213" s="181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173"/>
      <c r="R213" s="111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  <c r="AE213" s="97"/>
      <c r="AF213" s="97"/>
      <c r="AG213" s="111"/>
      <c r="AH213" s="111"/>
      <c r="AI213" s="111"/>
      <c r="AJ213" s="111"/>
      <c r="AK213" s="111"/>
      <c r="AL213" s="111"/>
      <c r="AM213" s="111"/>
      <c r="AN213" s="111"/>
      <c r="AO213" s="111"/>
    </row>
    <row r="214" spans="1:41" ht="15.75" customHeight="1" x14ac:dyDescent="0.15">
      <c r="A214" s="107"/>
      <c r="B214" s="181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173"/>
      <c r="R214" s="111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  <c r="AD214" s="97"/>
      <c r="AE214" s="97"/>
      <c r="AF214" s="97"/>
      <c r="AG214" s="111"/>
      <c r="AH214" s="111"/>
      <c r="AI214" s="111"/>
      <c r="AJ214" s="111"/>
      <c r="AK214" s="111"/>
      <c r="AL214" s="111"/>
      <c r="AM214" s="111"/>
      <c r="AN214" s="111"/>
      <c r="AO214" s="111"/>
    </row>
    <row r="215" spans="1:41" ht="15.75" customHeight="1" x14ac:dyDescent="0.15">
      <c r="A215" s="107"/>
      <c r="B215" s="181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173"/>
      <c r="R215" s="111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11"/>
      <c r="AH215" s="111"/>
      <c r="AI215" s="111"/>
      <c r="AJ215" s="111"/>
      <c r="AK215" s="111"/>
      <c r="AL215" s="111"/>
      <c r="AM215" s="111"/>
      <c r="AN215" s="111"/>
      <c r="AO215" s="111"/>
    </row>
    <row r="216" spans="1:41" ht="15.75" customHeight="1" x14ac:dyDescent="0.15">
      <c r="A216" s="107"/>
      <c r="B216" s="181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173"/>
      <c r="R216" s="111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11"/>
      <c r="AH216" s="111"/>
      <c r="AI216" s="111"/>
      <c r="AJ216" s="111"/>
      <c r="AK216" s="111"/>
      <c r="AL216" s="111"/>
      <c r="AM216" s="111"/>
      <c r="AN216" s="111"/>
      <c r="AO216" s="111"/>
    </row>
    <row r="217" spans="1:41" ht="15.75" customHeight="1" x14ac:dyDescent="0.15">
      <c r="A217" s="107"/>
      <c r="B217" s="181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173"/>
      <c r="R217" s="111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11"/>
      <c r="AH217" s="111"/>
      <c r="AI217" s="111"/>
      <c r="AJ217" s="111"/>
      <c r="AK217" s="111"/>
      <c r="AL217" s="111"/>
      <c r="AM217" s="111"/>
      <c r="AN217" s="111"/>
      <c r="AO217" s="111"/>
    </row>
    <row r="218" spans="1:41" ht="15.75" customHeight="1" x14ac:dyDescent="0.15">
      <c r="A218" s="107"/>
      <c r="B218" s="181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173"/>
      <c r="R218" s="111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11"/>
      <c r="AH218" s="111"/>
      <c r="AI218" s="111"/>
      <c r="AJ218" s="111"/>
      <c r="AK218" s="111"/>
      <c r="AL218" s="111"/>
      <c r="AM218" s="111"/>
      <c r="AN218" s="111"/>
      <c r="AO218" s="111"/>
    </row>
    <row r="219" spans="1:41" ht="15.75" customHeight="1" x14ac:dyDescent="0.15">
      <c r="A219" s="107"/>
      <c r="B219" s="181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173"/>
      <c r="R219" s="111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  <c r="AF219" s="97"/>
      <c r="AG219" s="111"/>
      <c r="AH219" s="111"/>
      <c r="AI219" s="111"/>
      <c r="AJ219" s="111"/>
      <c r="AK219" s="111"/>
      <c r="AL219" s="111"/>
      <c r="AM219" s="111"/>
      <c r="AN219" s="111"/>
      <c r="AO219" s="111"/>
    </row>
    <row r="220" spans="1:41" ht="15.75" customHeight="1" x14ac:dyDescent="0.15">
      <c r="A220" s="107"/>
      <c r="B220" s="181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173"/>
      <c r="R220" s="111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  <c r="AE220" s="97"/>
      <c r="AF220" s="97"/>
      <c r="AG220" s="111"/>
      <c r="AH220" s="111"/>
      <c r="AI220" s="111"/>
      <c r="AJ220" s="111"/>
      <c r="AK220" s="111"/>
      <c r="AL220" s="111"/>
      <c r="AM220" s="111"/>
      <c r="AN220" s="111"/>
      <c r="AO220" s="111"/>
    </row>
    <row r="221" spans="1:41" ht="15.75" customHeight="1" x14ac:dyDescent="0.15">
      <c r="A221" s="107"/>
      <c r="B221" s="181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173"/>
      <c r="R221" s="111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  <c r="AD221" s="97"/>
      <c r="AE221" s="97"/>
      <c r="AF221" s="97"/>
      <c r="AG221" s="111"/>
      <c r="AH221" s="111"/>
      <c r="AI221" s="111"/>
      <c r="AJ221" s="111"/>
      <c r="AK221" s="111"/>
      <c r="AL221" s="111"/>
      <c r="AM221" s="111"/>
      <c r="AN221" s="111"/>
      <c r="AO221" s="111"/>
    </row>
    <row r="222" spans="1:41" ht="15.75" customHeight="1" x14ac:dyDescent="0.15">
      <c r="A222" s="107"/>
      <c r="B222" s="181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173"/>
      <c r="R222" s="111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D222" s="97"/>
      <c r="AE222" s="97"/>
      <c r="AF222" s="97"/>
      <c r="AG222" s="111"/>
      <c r="AH222" s="111"/>
      <c r="AI222" s="111"/>
      <c r="AJ222" s="111"/>
      <c r="AK222" s="111"/>
      <c r="AL222" s="111"/>
      <c r="AM222" s="111"/>
      <c r="AN222" s="111"/>
      <c r="AO222" s="111"/>
    </row>
    <row r="223" spans="1:41" ht="15.75" customHeight="1" x14ac:dyDescent="0.15">
      <c r="A223" s="107"/>
      <c r="B223" s="181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173"/>
      <c r="R223" s="111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  <c r="AE223" s="97"/>
      <c r="AF223" s="97"/>
      <c r="AG223" s="111"/>
      <c r="AH223" s="111"/>
      <c r="AI223" s="111"/>
      <c r="AJ223" s="111"/>
      <c r="AK223" s="111"/>
      <c r="AL223" s="111"/>
      <c r="AM223" s="111"/>
      <c r="AN223" s="111"/>
      <c r="AO223" s="111"/>
    </row>
    <row r="224" spans="1:41" ht="15.75" customHeight="1" x14ac:dyDescent="0.15">
      <c r="A224" s="107"/>
      <c r="B224" s="181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173"/>
      <c r="R224" s="111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  <c r="AE224" s="97"/>
      <c r="AF224" s="97"/>
      <c r="AG224" s="111"/>
      <c r="AH224" s="111"/>
      <c r="AI224" s="111"/>
      <c r="AJ224" s="111"/>
      <c r="AK224" s="111"/>
      <c r="AL224" s="111"/>
      <c r="AM224" s="111"/>
      <c r="AN224" s="111"/>
      <c r="AO224" s="111"/>
    </row>
    <row r="225" spans="1:41" ht="15.75" customHeight="1" x14ac:dyDescent="0.15">
      <c r="A225" s="107"/>
      <c r="B225" s="181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173"/>
      <c r="R225" s="111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  <c r="AE225" s="97"/>
      <c r="AF225" s="97"/>
      <c r="AG225" s="111"/>
      <c r="AH225" s="111"/>
      <c r="AI225" s="111"/>
      <c r="AJ225" s="111"/>
      <c r="AK225" s="111"/>
      <c r="AL225" s="111"/>
      <c r="AM225" s="111"/>
      <c r="AN225" s="111"/>
      <c r="AO225" s="111"/>
    </row>
    <row r="226" spans="1:41" ht="15.75" customHeight="1" x14ac:dyDescent="0.15">
      <c r="A226" s="107"/>
      <c r="B226" s="181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173"/>
      <c r="R226" s="111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  <c r="AF226" s="97"/>
      <c r="AG226" s="111"/>
      <c r="AH226" s="111"/>
      <c r="AI226" s="111"/>
      <c r="AJ226" s="111"/>
      <c r="AK226" s="111"/>
      <c r="AL226" s="111"/>
      <c r="AM226" s="111"/>
      <c r="AN226" s="111"/>
      <c r="AO226" s="111"/>
    </row>
    <row r="227" spans="1:41" ht="15.75" customHeight="1" x14ac:dyDescent="0.15">
      <c r="A227" s="107"/>
      <c r="B227" s="181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173"/>
      <c r="R227" s="111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  <c r="AD227" s="97"/>
      <c r="AE227" s="97"/>
      <c r="AF227" s="97"/>
      <c r="AG227" s="111"/>
      <c r="AH227" s="111"/>
      <c r="AI227" s="111"/>
      <c r="AJ227" s="111"/>
      <c r="AK227" s="111"/>
      <c r="AL227" s="111"/>
      <c r="AM227" s="111"/>
      <c r="AN227" s="111"/>
      <c r="AO227" s="111"/>
    </row>
    <row r="228" spans="1:41" ht="15.75" customHeight="1" x14ac:dyDescent="0.15">
      <c r="A228" s="107"/>
      <c r="B228" s="181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173"/>
      <c r="R228" s="111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  <c r="AD228" s="97"/>
      <c r="AE228" s="97"/>
      <c r="AF228" s="97"/>
      <c r="AG228" s="111"/>
      <c r="AH228" s="111"/>
      <c r="AI228" s="111"/>
      <c r="AJ228" s="111"/>
      <c r="AK228" s="111"/>
      <c r="AL228" s="111"/>
      <c r="AM228" s="111"/>
      <c r="AN228" s="111"/>
      <c r="AO228" s="111"/>
    </row>
    <row r="229" spans="1:41" ht="15.75" customHeight="1" x14ac:dyDescent="0.15">
      <c r="A229" s="107"/>
      <c r="B229" s="181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173"/>
      <c r="R229" s="111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  <c r="AD229" s="97"/>
      <c r="AE229" s="97"/>
      <c r="AF229" s="97"/>
      <c r="AG229" s="111"/>
      <c r="AH229" s="111"/>
      <c r="AI229" s="111"/>
      <c r="AJ229" s="111"/>
      <c r="AK229" s="111"/>
      <c r="AL229" s="111"/>
      <c r="AM229" s="111"/>
      <c r="AN229" s="111"/>
      <c r="AO229" s="111"/>
    </row>
    <row r="230" spans="1:41" ht="15.75" customHeight="1" x14ac:dyDescent="0.15">
      <c r="A230" s="107"/>
      <c r="B230" s="181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173"/>
      <c r="R230" s="111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  <c r="AD230" s="97"/>
      <c r="AE230" s="97"/>
      <c r="AF230" s="97"/>
      <c r="AG230" s="111"/>
      <c r="AH230" s="111"/>
      <c r="AI230" s="111"/>
      <c r="AJ230" s="111"/>
      <c r="AK230" s="111"/>
      <c r="AL230" s="111"/>
      <c r="AM230" s="111"/>
      <c r="AN230" s="111"/>
      <c r="AO230" s="111"/>
    </row>
    <row r="231" spans="1:41" ht="15.75" customHeight="1" x14ac:dyDescent="0.15">
      <c r="A231" s="107"/>
      <c r="B231" s="181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173"/>
      <c r="R231" s="111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  <c r="AC231" s="97"/>
      <c r="AD231" s="97"/>
      <c r="AE231" s="97"/>
      <c r="AF231" s="97"/>
      <c r="AG231" s="111"/>
      <c r="AH231" s="111"/>
      <c r="AI231" s="111"/>
      <c r="AJ231" s="111"/>
      <c r="AK231" s="111"/>
      <c r="AL231" s="111"/>
      <c r="AM231" s="111"/>
      <c r="AN231" s="111"/>
      <c r="AO231" s="111"/>
    </row>
    <row r="232" spans="1:41" ht="15.75" customHeight="1" x14ac:dyDescent="0.15">
      <c r="A232" s="107"/>
      <c r="B232" s="181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173"/>
      <c r="R232" s="111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97"/>
      <c r="AD232" s="97"/>
      <c r="AE232" s="97"/>
      <c r="AF232" s="97"/>
      <c r="AG232" s="111"/>
      <c r="AH232" s="111"/>
      <c r="AI232" s="111"/>
      <c r="AJ232" s="111"/>
      <c r="AK232" s="111"/>
      <c r="AL232" s="111"/>
      <c r="AM232" s="111"/>
      <c r="AN232" s="111"/>
      <c r="AO232" s="111"/>
    </row>
    <row r="233" spans="1:41" ht="15.75" customHeight="1" x14ac:dyDescent="0.15">
      <c r="A233" s="107"/>
      <c r="B233" s="181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173"/>
      <c r="R233" s="111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97"/>
      <c r="AD233" s="97"/>
      <c r="AE233" s="97"/>
      <c r="AF233" s="97"/>
      <c r="AG233" s="111"/>
      <c r="AH233" s="111"/>
      <c r="AI233" s="111"/>
      <c r="AJ233" s="111"/>
      <c r="AK233" s="111"/>
      <c r="AL233" s="111"/>
      <c r="AM233" s="111"/>
      <c r="AN233" s="111"/>
      <c r="AO233" s="111"/>
    </row>
    <row r="234" spans="1:41" ht="15.75" customHeight="1" x14ac:dyDescent="0.15">
      <c r="A234" s="107"/>
      <c r="B234" s="181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173"/>
      <c r="R234" s="111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97"/>
      <c r="AD234" s="97"/>
      <c r="AE234" s="97"/>
      <c r="AF234" s="97"/>
      <c r="AG234" s="111"/>
      <c r="AH234" s="111"/>
      <c r="AI234" s="111"/>
      <c r="AJ234" s="111"/>
      <c r="AK234" s="111"/>
      <c r="AL234" s="111"/>
      <c r="AM234" s="111"/>
      <c r="AN234" s="111"/>
      <c r="AO234" s="111"/>
    </row>
    <row r="235" spans="1:41" ht="15.75" customHeight="1" x14ac:dyDescent="0.15">
      <c r="A235" s="107"/>
      <c r="B235" s="181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173"/>
      <c r="R235" s="111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  <c r="AD235" s="97"/>
      <c r="AE235" s="97"/>
      <c r="AF235" s="97"/>
      <c r="AG235" s="111"/>
      <c r="AH235" s="111"/>
      <c r="AI235" s="111"/>
      <c r="AJ235" s="111"/>
      <c r="AK235" s="111"/>
      <c r="AL235" s="111"/>
      <c r="AM235" s="111"/>
      <c r="AN235" s="111"/>
      <c r="AO235" s="111"/>
    </row>
    <row r="236" spans="1:41" ht="15.75" customHeight="1" x14ac:dyDescent="0.15">
      <c r="A236" s="107"/>
      <c r="B236" s="181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173"/>
      <c r="R236" s="111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97"/>
      <c r="AD236" s="97"/>
      <c r="AE236" s="97"/>
      <c r="AF236" s="97"/>
      <c r="AG236" s="111"/>
      <c r="AH236" s="111"/>
      <c r="AI236" s="111"/>
      <c r="AJ236" s="111"/>
      <c r="AK236" s="111"/>
      <c r="AL236" s="111"/>
      <c r="AM236" s="111"/>
      <c r="AN236" s="111"/>
      <c r="AO236" s="111"/>
    </row>
    <row r="237" spans="1:41" ht="15.75" customHeight="1" x14ac:dyDescent="0.15">
      <c r="A237" s="107"/>
      <c r="B237" s="181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173"/>
      <c r="R237" s="111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  <c r="AC237" s="97"/>
      <c r="AD237" s="97"/>
      <c r="AE237" s="97"/>
      <c r="AF237" s="97"/>
      <c r="AG237" s="111"/>
      <c r="AH237" s="111"/>
      <c r="AI237" s="111"/>
      <c r="AJ237" s="111"/>
      <c r="AK237" s="111"/>
      <c r="AL237" s="111"/>
      <c r="AM237" s="111"/>
      <c r="AN237" s="111"/>
      <c r="AO237" s="111"/>
    </row>
    <row r="238" spans="1:41" ht="15.75" customHeight="1" x14ac:dyDescent="0.15">
      <c r="A238" s="107"/>
      <c r="B238" s="181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173"/>
      <c r="R238" s="111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  <c r="AD238" s="97"/>
      <c r="AE238" s="97"/>
      <c r="AF238" s="97"/>
      <c r="AG238" s="111"/>
      <c r="AH238" s="111"/>
      <c r="AI238" s="111"/>
      <c r="AJ238" s="111"/>
      <c r="AK238" s="111"/>
      <c r="AL238" s="111"/>
      <c r="AM238" s="111"/>
      <c r="AN238" s="111"/>
      <c r="AO238" s="111"/>
    </row>
    <row r="239" spans="1:41" ht="15.75" customHeight="1" x14ac:dyDescent="0.15">
      <c r="A239" s="107"/>
      <c r="B239" s="181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173"/>
      <c r="R239" s="111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  <c r="AC239" s="97"/>
      <c r="AD239" s="97"/>
      <c r="AE239" s="97"/>
      <c r="AF239" s="97"/>
      <c r="AG239" s="111"/>
      <c r="AH239" s="111"/>
      <c r="AI239" s="111"/>
      <c r="AJ239" s="111"/>
      <c r="AK239" s="111"/>
      <c r="AL239" s="111"/>
      <c r="AM239" s="111"/>
      <c r="AN239" s="111"/>
      <c r="AO239" s="111"/>
    </row>
    <row r="240" spans="1:41" ht="15.75" customHeight="1" x14ac:dyDescent="0.15">
      <c r="A240" s="107"/>
      <c r="B240" s="181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173"/>
      <c r="R240" s="111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97"/>
      <c r="AD240" s="97"/>
      <c r="AE240" s="97"/>
      <c r="AF240" s="97"/>
      <c r="AG240" s="111"/>
      <c r="AH240" s="111"/>
      <c r="AI240" s="111"/>
      <c r="AJ240" s="111"/>
      <c r="AK240" s="111"/>
      <c r="AL240" s="111"/>
      <c r="AM240" s="111"/>
      <c r="AN240" s="111"/>
      <c r="AO240" s="111"/>
    </row>
    <row r="241" spans="1:41" ht="15.75" customHeight="1" x14ac:dyDescent="0.15">
      <c r="A241" s="107"/>
      <c r="B241" s="181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173"/>
      <c r="R241" s="111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97"/>
      <c r="AD241" s="97"/>
      <c r="AE241" s="97"/>
      <c r="AF241" s="97"/>
      <c r="AG241" s="111"/>
      <c r="AH241" s="111"/>
      <c r="AI241" s="111"/>
      <c r="AJ241" s="111"/>
      <c r="AK241" s="111"/>
      <c r="AL241" s="111"/>
      <c r="AM241" s="111"/>
      <c r="AN241" s="111"/>
      <c r="AO241" s="111"/>
    </row>
    <row r="242" spans="1:41" ht="15.75" customHeight="1" x14ac:dyDescent="0.15">
      <c r="A242" s="107"/>
      <c r="B242" s="181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173"/>
      <c r="R242" s="111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  <c r="AC242" s="97"/>
      <c r="AD242" s="97"/>
      <c r="AE242" s="97"/>
      <c r="AF242" s="97"/>
      <c r="AG242" s="111"/>
      <c r="AH242" s="111"/>
      <c r="AI242" s="111"/>
      <c r="AJ242" s="111"/>
      <c r="AK242" s="111"/>
      <c r="AL242" s="111"/>
      <c r="AM242" s="111"/>
      <c r="AN242" s="111"/>
      <c r="AO242" s="111"/>
    </row>
    <row r="243" spans="1:41" ht="15.75" customHeight="1" x14ac:dyDescent="0.15">
      <c r="A243" s="107"/>
      <c r="B243" s="181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173"/>
      <c r="R243" s="111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  <c r="AD243" s="97"/>
      <c r="AE243" s="97"/>
      <c r="AF243" s="97"/>
      <c r="AG243" s="111"/>
      <c r="AH243" s="111"/>
      <c r="AI243" s="111"/>
      <c r="AJ243" s="111"/>
      <c r="AK243" s="111"/>
      <c r="AL243" s="111"/>
      <c r="AM243" s="111"/>
      <c r="AN243" s="111"/>
      <c r="AO243" s="111"/>
    </row>
    <row r="244" spans="1:41" ht="15.75" customHeight="1" x14ac:dyDescent="0.15">
      <c r="A244" s="107"/>
      <c r="B244" s="181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173"/>
      <c r="R244" s="111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  <c r="AE244" s="97"/>
      <c r="AF244" s="97"/>
      <c r="AG244" s="111"/>
      <c r="AH244" s="111"/>
      <c r="AI244" s="111"/>
      <c r="AJ244" s="111"/>
      <c r="AK244" s="111"/>
      <c r="AL244" s="111"/>
      <c r="AM244" s="111"/>
      <c r="AN244" s="111"/>
      <c r="AO244" s="111"/>
    </row>
    <row r="245" spans="1:41" ht="15.75" customHeight="1" x14ac:dyDescent="0.15">
      <c r="A245" s="107"/>
      <c r="B245" s="181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173"/>
      <c r="R245" s="111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  <c r="AC245" s="97"/>
      <c r="AD245" s="97"/>
      <c r="AE245" s="97"/>
      <c r="AF245" s="97"/>
      <c r="AG245" s="111"/>
      <c r="AH245" s="111"/>
      <c r="AI245" s="111"/>
      <c r="AJ245" s="111"/>
      <c r="AK245" s="111"/>
      <c r="AL245" s="111"/>
      <c r="AM245" s="111"/>
      <c r="AN245" s="111"/>
      <c r="AO245" s="111"/>
    </row>
    <row r="246" spans="1:41" ht="15.75" customHeight="1" x14ac:dyDescent="0.15">
      <c r="A246" s="107"/>
      <c r="B246" s="181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173"/>
      <c r="R246" s="111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97"/>
      <c r="AD246" s="97"/>
      <c r="AE246" s="97"/>
      <c r="AF246" s="97"/>
      <c r="AG246" s="111"/>
      <c r="AH246" s="111"/>
      <c r="AI246" s="111"/>
      <c r="AJ246" s="111"/>
      <c r="AK246" s="111"/>
      <c r="AL246" s="111"/>
      <c r="AM246" s="111"/>
      <c r="AN246" s="111"/>
      <c r="AO246" s="111"/>
    </row>
    <row r="247" spans="1:41" ht="15.75" customHeight="1" x14ac:dyDescent="0.15">
      <c r="A247" s="107"/>
      <c r="B247" s="181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173"/>
      <c r="R247" s="111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  <c r="AC247" s="97"/>
      <c r="AD247" s="97"/>
      <c r="AE247" s="97"/>
      <c r="AF247" s="97"/>
      <c r="AG247" s="111"/>
      <c r="AH247" s="111"/>
      <c r="AI247" s="111"/>
      <c r="AJ247" s="111"/>
      <c r="AK247" s="111"/>
      <c r="AL247" s="111"/>
      <c r="AM247" s="111"/>
      <c r="AN247" s="111"/>
      <c r="AO247" s="111"/>
    </row>
    <row r="248" spans="1:41" ht="15.75" customHeight="1" x14ac:dyDescent="0.15">
      <c r="A248" s="107"/>
      <c r="B248" s="181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173"/>
      <c r="R248" s="111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97"/>
      <c r="AD248" s="97"/>
      <c r="AE248" s="97"/>
      <c r="AF248" s="97"/>
      <c r="AG248" s="111"/>
      <c r="AH248" s="111"/>
      <c r="AI248" s="111"/>
      <c r="AJ248" s="111"/>
      <c r="AK248" s="111"/>
      <c r="AL248" s="111"/>
      <c r="AM248" s="111"/>
      <c r="AN248" s="111"/>
      <c r="AO248" s="111"/>
    </row>
    <row r="249" spans="1:41" ht="15.75" customHeight="1" x14ac:dyDescent="0.15">
      <c r="A249" s="107"/>
      <c r="B249" s="181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173"/>
      <c r="R249" s="111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97"/>
      <c r="AD249" s="97"/>
      <c r="AE249" s="97"/>
      <c r="AF249" s="97"/>
      <c r="AG249" s="111"/>
      <c r="AH249" s="111"/>
      <c r="AI249" s="111"/>
      <c r="AJ249" s="111"/>
      <c r="AK249" s="111"/>
      <c r="AL249" s="111"/>
      <c r="AM249" s="111"/>
      <c r="AN249" s="111"/>
      <c r="AO249" s="111"/>
    </row>
    <row r="250" spans="1:41" ht="15.75" customHeight="1" x14ac:dyDescent="0.15">
      <c r="A250" s="107"/>
      <c r="B250" s="181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173"/>
      <c r="R250" s="111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  <c r="AC250" s="97"/>
      <c r="AD250" s="97"/>
      <c r="AE250" s="97"/>
      <c r="AF250" s="97"/>
      <c r="AG250" s="111"/>
      <c r="AH250" s="111"/>
      <c r="AI250" s="111"/>
      <c r="AJ250" s="111"/>
      <c r="AK250" s="111"/>
      <c r="AL250" s="111"/>
      <c r="AM250" s="111"/>
      <c r="AN250" s="111"/>
      <c r="AO250" s="111"/>
    </row>
    <row r="251" spans="1:41" ht="15.75" customHeight="1" x14ac:dyDescent="0.15">
      <c r="A251" s="107"/>
      <c r="B251" s="181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173"/>
      <c r="R251" s="111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  <c r="AC251" s="97"/>
      <c r="AD251" s="97"/>
      <c r="AE251" s="97"/>
      <c r="AF251" s="97"/>
      <c r="AG251" s="111"/>
      <c r="AH251" s="111"/>
      <c r="AI251" s="111"/>
      <c r="AJ251" s="111"/>
      <c r="AK251" s="111"/>
      <c r="AL251" s="111"/>
      <c r="AM251" s="111"/>
      <c r="AN251" s="111"/>
      <c r="AO251" s="111"/>
    </row>
    <row r="252" spans="1:41" ht="15.75" customHeight="1" x14ac:dyDescent="0.15">
      <c r="A252" s="107"/>
      <c r="B252" s="181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173"/>
      <c r="R252" s="111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  <c r="AC252" s="97"/>
      <c r="AD252" s="97"/>
      <c r="AE252" s="97"/>
      <c r="AF252" s="97"/>
      <c r="AG252" s="111"/>
      <c r="AH252" s="111"/>
      <c r="AI252" s="111"/>
      <c r="AJ252" s="111"/>
      <c r="AK252" s="111"/>
      <c r="AL252" s="111"/>
      <c r="AM252" s="111"/>
      <c r="AN252" s="111"/>
      <c r="AO252" s="111"/>
    </row>
    <row r="253" spans="1:41" ht="15.75" customHeight="1" x14ac:dyDescent="0.15">
      <c r="A253" s="107"/>
      <c r="B253" s="181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173"/>
      <c r="R253" s="111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  <c r="AC253" s="97"/>
      <c r="AD253" s="97"/>
      <c r="AE253" s="97"/>
      <c r="AF253" s="97"/>
      <c r="AG253" s="111"/>
      <c r="AH253" s="111"/>
      <c r="AI253" s="111"/>
      <c r="AJ253" s="111"/>
      <c r="AK253" s="111"/>
      <c r="AL253" s="111"/>
      <c r="AM253" s="111"/>
      <c r="AN253" s="111"/>
      <c r="AO253" s="111"/>
    </row>
    <row r="254" spans="1:41" ht="15.75" customHeight="1" x14ac:dyDescent="0.15">
      <c r="A254" s="107"/>
      <c r="B254" s="181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173"/>
      <c r="R254" s="111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  <c r="AC254" s="97"/>
      <c r="AD254" s="97"/>
      <c r="AE254" s="97"/>
      <c r="AF254" s="97"/>
      <c r="AG254" s="111"/>
      <c r="AH254" s="111"/>
      <c r="AI254" s="111"/>
      <c r="AJ254" s="111"/>
      <c r="AK254" s="111"/>
      <c r="AL254" s="111"/>
      <c r="AM254" s="111"/>
      <c r="AN254" s="111"/>
      <c r="AO254" s="111"/>
    </row>
    <row r="255" spans="1:41" ht="15.75" customHeight="1" x14ac:dyDescent="0.15">
      <c r="A255" s="107"/>
      <c r="B255" s="181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173"/>
      <c r="R255" s="111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  <c r="AC255" s="97"/>
      <c r="AD255" s="97"/>
      <c r="AE255" s="97"/>
      <c r="AF255" s="97"/>
      <c r="AG255" s="111"/>
      <c r="AH255" s="111"/>
      <c r="AI255" s="111"/>
      <c r="AJ255" s="111"/>
      <c r="AK255" s="111"/>
      <c r="AL255" s="111"/>
      <c r="AM255" s="111"/>
      <c r="AN255" s="111"/>
      <c r="AO255" s="111"/>
    </row>
    <row r="256" spans="1:41" ht="15.75" customHeight="1" x14ac:dyDescent="0.15">
      <c r="A256" s="107"/>
      <c r="B256" s="181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173"/>
      <c r="R256" s="111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  <c r="AC256" s="97"/>
      <c r="AD256" s="97"/>
      <c r="AE256" s="97"/>
      <c r="AF256" s="97"/>
      <c r="AG256" s="111"/>
      <c r="AH256" s="111"/>
      <c r="AI256" s="111"/>
      <c r="AJ256" s="111"/>
      <c r="AK256" s="111"/>
      <c r="AL256" s="111"/>
      <c r="AM256" s="111"/>
      <c r="AN256" s="111"/>
      <c r="AO256" s="111"/>
    </row>
    <row r="257" spans="1:41" ht="15.75" customHeight="1" x14ac:dyDescent="0.15">
      <c r="A257" s="107"/>
      <c r="B257" s="181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173"/>
      <c r="R257" s="111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  <c r="AC257" s="97"/>
      <c r="AD257" s="97"/>
      <c r="AE257" s="97"/>
      <c r="AF257" s="97"/>
      <c r="AG257" s="111"/>
      <c r="AH257" s="111"/>
      <c r="AI257" s="111"/>
      <c r="AJ257" s="111"/>
      <c r="AK257" s="111"/>
      <c r="AL257" s="111"/>
      <c r="AM257" s="111"/>
      <c r="AN257" s="111"/>
      <c r="AO257" s="111"/>
    </row>
    <row r="258" spans="1:41" ht="15.75" customHeight="1" x14ac:dyDescent="0.15">
      <c r="A258" s="107"/>
      <c r="B258" s="181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173"/>
      <c r="R258" s="111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  <c r="AD258" s="97"/>
      <c r="AE258" s="97"/>
      <c r="AF258" s="97"/>
      <c r="AG258" s="111"/>
      <c r="AH258" s="111"/>
      <c r="AI258" s="111"/>
      <c r="AJ258" s="111"/>
      <c r="AK258" s="111"/>
      <c r="AL258" s="111"/>
      <c r="AM258" s="111"/>
      <c r="AN258" s="111"/>
      <c r="AO258" s="111"/>
    </row>
    <row r="259" spans="1:41" ht="15.75" customHeight="1" x14ac:dyDescent="0.15">
      <c r="A259" s="107"/>
      <c r="B259" s="181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173"/>
      <c r="R259" s="111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97"/>
      <c r="AD259" s="97"/>
      <c r="AE259" s="97"/>
      <c r="AF259" s="97"/>
      <c r="AG259" s="111"/>
      <c r="AH259" s="111"/>
      <c r="AI259" s="111"/>
      <c r="AJ259" s="111"/>
      <c r="AK259" s="111"/>
      <c r="AL259" s="111"/>
      <c r="AM259" s="111"/>
      <c r="AN259" s="111"/>
      <c r="AO259" s="111"/>
    </row>
    <row r="260" spans="1:41" ht="15.75" customHeight="1" x14ac:dyDescent="0.15">
      <c r="A260" s="107"/>
      <c r="B260" s="181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173"/>
      <c r="R260" s="111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  <c r="AC260" s="97"/>
      <c r="AD260" s="97"/>
      <c r="AE260" s="97"/>
      <c r="AF260" s="97"/>
      <c r="AG260" s="111"/>
      <c r="AH260" s="111"/>
      <c r="AI260" s="111"/>
      <c r="AJ260" s="111"/>
      <c r="AK260" s="111"/>
      <c r="AL260" s="111"/>
      <c r="AM260" s="111"/>
      <c r="AN260" s="111"/>
      <c r="AO260" s="111"/>
    </row>
    <row r="261" spans="1:41" ht="15.75" customHeight="1" x14ac:dyDescent="0.15">
      <c r="A261" s="107"/>
      <c r="B261" s="181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173"/>
      <c r="R261" s="111"/>
      <c r="S261" s="97"/>
      <c r="T261" s="97"/>
      <c r="U261" s="97"/>
      <c r="V261" s="97"/>
      <c r="W261" s="97"/>
      <c r="X261" s="97"/>
      <c r="Y261" s="97"/>
      <c r="Z261" s="97"/>
      <c r="AA261" s="97"/>
      <c r="AB261" s="97"/>
      <c r="AC261" s="97"/>
      <c r="AD261" s="97"/>
      <c r="AE261" s="97"/>
      <c r="AF261" s="97"/>
      <c r="AG261" s="111"/>
      <c r="AH261" s="111"/>
      <c r="AI261" s="111"/>
      <c r="AJ261" s="111"/>
      <c r="AK261" s="111"/>
      <c r="AL261" s="111"/>
      <c r="AM261" s="111"/>
      <c r="AN261" s="111"/>
      <c r="AO261" s="111"/>
    </row>
    <row r="262" spans="1:41" ht="15.75" customHeight="1" x14ac:dyDescent="0.15">
      <c r="A262" s="107"/>
      <c r="B262" s="181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173"/>
      <c r="R262" s="111"/>
      <c r="S262" s="97"/>
      <c r="T262" s="97"/>
      <c r="U262" s="97"/>
      <c r="V262" s="97"/>
      <c r="W262" s="97"/>
      <c r="X262" s="97"/>
      <c r="Y262" s="97"/>
      <c r="Z262" s="97"/>
      <c r="AA262" s="97"/>
      <c r="AB262" s="97"/>
      <c r="AC262" s="97"/>
      <c r="AD262" s="97"/>
      <c r="AE262" s="97"/>
      <c r="AF262" s="97"/>
      <c r="AG262" s="111"/>
      <c r="AH262" s="111"/>
      <c r="AI262" s="111"/>
      <c r="AJ262" s="111"/>
      <c r="AK262" s="111"/>
      <c r="AL262" s="111"/>
      <c r="AM262" s="111"/>
      <c r="AN262" s="111"/>
      <c r="AO262" s="111"/>
    </row>
    <row r="263" spans="1:41" ht="15.75" customHeight="1" x14ac:dyDescent="0.15">
      <c r="A263" s="107"/>
      <c r="B263" s="181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173"/>
      <c r="R263" s="111"/>
      <c r="S263" s="97"/>
      <c r="T263" s="97"/>
      <c r="U263" s="97"/>
      <c r="V263" s="97"/>
      <c r="W263" s="97"/>
      <c r="X263" s="97"/>
      <c r="Y263" s="97"/>
      <c r="Z263" s="97"/>
      <c r="AA263" s="97"/>
      <c r="AB263" s="97"/>
      <c r="AC263" s="97"/>
      <c r="AD263" s="97"/>
      <c r="AE263" s="97"/>
      <c r="AF263" s="97"/>
      <c r="AG263" s="111"/>
      <c r="AH263" s="111"/>
      <c r="AI263" s="111"/>
      <c r="AJ263" s="111"/>
      <c r="AK263" s="111"/>
      <c r="AL263" s="111"/>
      <c r="AM263" s="111"/>
      <c r="AN263" s="111"/>
      <c r="AO263" s="111"/>
    </row>
    <row r="264" spans="1:41" ht="15.75" customHeight="1" x14ac:dyDescent="0.15">
      <c r="A264" s="107"/>
      <c r="B264" s="181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173"/>
      <c r="R264" s="111"/>
      <c r="S264" s="97"/>
      <c r="T264" s="97"/>
      <c r="U264" s="97"/>
      <c r="V264" s="97"/>
      <c r="W264" s="97"/>
      <c r="X264" s="97"/>
      <c r="Y264" s="97"/>
      <c r="Z264" s="97"/>
      <c r="AA264" s="97"/>
      <c r="AB264" s="97"/>
      <c r="AC264" s="97"/>
      <c r="AD264" s="97"/>
      <c r="AE264" s="97"/>
      <c r="AF264" s="97"/>
      <c r="AG264" s="111"/>
      <c r="AH264" s="111"/>
      <c r="AI264" s="111"/>
      <c r="AJ264" s="111"/>
      <c r="AK264" s="111"/>
      <c r="AL264" s="111"/>
      <c r="AM264" s="111"/>
      <c r="AN264" s="111"/>
      <c r="AO264" s="111"/>
    </row>
    <row r="265" spans="1:41" ht="15.75" customHeight="1" x14ac:dyDescent="0.15">
      <c r="A265" s="107"/>
      <c r="B265" s="181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173"/>
      <c r="R265" s="111"/>
      <c r="S265" s="97"/>
      <c r="T265" s="97"/>
      <c r="U265" s="97"/>
      <c r="V265" s="97"/>
      <c r="W265" s="97"/>
      <c r="X265" s="97"/>
      <c r="Y265" s="97"/>
      <c r="Z265" s="97"/>
      <c r="AA265" s="97"/>
      <c r="AB265" s="97"/>
      <c r="AC265" s="97"/>
      <c r="AD265" s="97"/>
      <c r="AE265" s="97"/>
      <c r="AF265" s="97"/>
      <c r="AG265" s="111"/>
      <c r="AH265" s="111"/>
      <c r="AI265" s="111"/>
      <c r="AJ265" s="111"/>
      <c r="AK265" s="111"/>
      <c r="AL265" s="111"/>
      <c r="AM265" s="111"/>
      <c r="AN265" s="111"/>
      <c r="AO265" s="111"/>
    </row>
    <row r="266" spans="1:41" ht="15.75" customHeight="1" x14ac:dyDescent="0.15">
      <c r="A266" s="107"/>
      <c r="Q266" s="173"/>
    </row>
    <row r="267" spans="1:41" ht="15.75" customHeight="1" x14ac:dyDescent="0.15">
      <c r="A267" s="107"/>
      <c r="Q267" s="173"/>
    </row>
    <row r="268" spans="1:41" ht="15.75" customHeight="1" x14ac:dyDescent="0.15">
      <c r="A268" s="107"/>
      <c r="Q268" s="173"/>
    </row>
    <row r="269" spans="1:41" ht="15.75" customHeight="1" x14ac:dyDescent="0.15">
      <c r="A269" s="107"/>
      <c r="Q269" s="173"/>
    </row>
    <row r="270" spans="1:41" ht="15.75" customHeight="1" x14ac:dyDescent="0.15">
      <c r="A270" s="107"/>
      <c r="Q270" s="173"/>
    </row>
    <row r="271" spans="1:41" ht="15.75" customHeight="1" x14ac:dyDescent="0.15">
      <c r="A271" s="107"/>
      <c r="Q271" s="173"/>
    </row>
    <row r="272" spans="1:41" ht="15.75" customHeight="1" x14ac:dyDescent="0.15">
      <c r="A272" s="107"/>
      <c r="Q272" s="173"/>
    </row>
    <row r="273" spans="1:17" ht="15.75" customHeight="1" x14ac:dyDescent="0.15">
      <c r="A273" s="107"/>
      <c r="Q273" s="173"/>
    </row>
    <row r="274" spans="1:17" ht="15.75" customHeight="1" x14ac:dyDescent="0.15">
      <c r="A274" s="107"/>
      <c r="Q274" s="173"/>
    </row>
    <row r="275" spans="1:17" ht="15.75" customHeight="1" x14ac:dyDescent="0.15">
      <c r="A275" s="107"/>
      <c r="Q275" s="173"/>
    </row>
    <row r="276" spans="1:17" ht="15.75" customHeight="1" x14ac:dyDescent="0.15">
      <c r="A276" s="107"/>
      <c r="Q276" s="173"/>
    </row>
    <row r="277" spans="1:17" ht="15.75" customHeight="1" x14ac:dyDescent="0.15">
      <c r="A277" s="107"/>
      <c r="Q277" s="173"/>
    </row>
    <row r="278" spans="1:17" ht="15.75" customHeight="1" x14ac:dyDescent="0.15">
      <c r="A278" s="107"/>
      <c r="Q278" s="173"/>
    </row>
    <row r="279" spans="1:17" ht="15.75" customHeight="1" x14ac:dyDescent="0.15">
      <c r="A279" s="107"/>
      <c r="Q279" s="173"/>
    </row>
    <row r="280" spans="1:17" ht="15.75" customHeight="1" x14ac:dyDescent="0.15">
      <c r="A280" s="107"/>
      <c r="Q280" s="173"/>
    </row>
    <row r="281" spans="1:17" ht="15.75" customHeight="1" x14ac:dyDescent="0.15">
      <c r="A281" s="107"/>
      <c r="Q281" s="173"/>
    </row>
    <row r="282" spans="1:17" ht="15.75" customHeight="1" x14ac:dyDescent="0.15">
      <c r="A282" s="107"/>
      <c r="Q282" s="173"/>
    </row>
    <row r="283" spans="1:17" ht="15.75" customHeight="1" x14ac:dyDescent="0.15">
      <c r="A283" s="107"/>
      <c r="Q283" s="173"/>
    </row>
    <row r="284" spans="1:17" ht="15.75" customHeight="1" x14ac:dyDescent="0.15">
      <c r="A284" s="107"/>
      <c r="Q284" s="173"/>
    </row>
    <row r="285" spans="1:17" ht="15.75" customHeight="1" x14ac:dyDescent="0.15">
      <c r="A285" s="107"/>
      <c r="Q285" s="173"/>
    </row>
    <row r="286" spans="1:17" ht="15.75" customHeight="1" x14ac:dyDescent="0.15">
      <c r="A286" s="107"/>
      <c r="Q286" s="173"/>
    </row>
    <row r="287" spans="1:17" ht="15.75" customHeight="1" x14ac:dyDescent="0.15">
      <c r="A287" s="107"/>
      <c r="Q287" s="173"/>
    </row>
    <row r="288" spans="1:17" ht="15.75" customHeight="1" x14ac:dyDescent="0.15">
      <c r="A288" s="107"/>
      <c r="Q288" s="173"/>
    </row>
    <row r="289" spans="1:17" ht="15.75" customHeight="1" x14ac:dyDescent="0.15">
      <c r="A289" s="107"/>
      <c r="Q289" s="173"/>
    </row>
    <row r="290" spans="1:17" ht="15.75" customHeight="1" x14ac:dyDescent="0.15">
      <c r="A290" s="107"/>
      <c r="Q290" s="173"/>
    </row>
    <row r="291" spans="1:17" ht="15.75" customHeight="1" x14ac:dyDescent="0.15">
      <c r="A291" s="107"/>
      <c r="Q291" s="173"/>
    </row>
    <row r="292" spans="1:17" ht="15.75" customHeight="1" x14ac:dyDescent="0.15">
      <c r="A292" s="107"/>
      <c r="Q292" s="173"/>
    </row>
    <row r="293" spans="1:17" ht="15.75" customHeight="1" x14ac:dyDescent="0.15">
      <c r="A293" s="107"/>
      <c r="Q293" s="173"/>
    </row>
    <row r="294" spans="1:17" ht="15.75" customHeight="1" x14ac:dyDescent="0.15">
      <c r="A294" s="107"/>
      <c r="Q294" s="173"/>
    </row>
    <row r="295" spans="1:17" ht="15.75" customHeight="1" x14ac:dyDescent="0.15">
      <c r="A295" s="107"/>
      <c r="Q295" s="173"/>
    </row>
    <row r="296" spans="1:17" ht="15.75" customHeight="1" x14ac:dyDescent="0.15">
      <c r="A296" s="107"/>
      <c r="Q296" s="173"/>
    </row>
    <row r="297" spans="1:17" ht="15.75" customHeight="1" x14ac:dyDescent="0.15">
      <c r="A297" s="107"/>
      <c r="Q297" s="173"/>
    </row>
    <row r="298" spans="1:17" ht="15.75" customHeight="1" x14ac:dyDescent="0.15">
      <c r="A298" s="107"/>
      <c r="Q298" s="173"/>
    </row>
    <row r="299" spans="1:17" ht="15.75" customHeight="1" x14ac:dyDescent="0.15">
      <c r="A299" s="107"/>
      <c r="Q299" s="173"/>
    </row>
    <row r="300" spans="1:17" ht="15.75" customHeight="1" x14ac:dyDescent="0.15">
      <c r="A300" s="107"/>
      <c r="Q300" s="173"/>
    </row>
    <row r="301" spans="1:17" ht="15.75" customHeight="1" x14ac:dyDescent="0.15">
      <c r="A301" s="107"/>
      <c r="Q301" s="173"/>
    </row>
    <row r="302" spans="1:17" ht="15.75" customHeight="1" x14ac:dyDescent="0.15">
      <c r="A302" s="107"/>
      <c r="Q302" s="173"/>
    </row>
    <row r="303" spans="1:17" ht="15.75" customHeight="1" x14ac:dyDescent="0.15">
      <c r="A303" s="107"/>
      <c r="Q303" s="173"/>
    </row>
    <row r="304" spans="1:17" ht="15.75" customHeight="1" x14ac:dyDescent="0.15">
      <c r="A304" s="107"/>
      <c r="Q304" s="173"/>
    </row>
    <row r="305" spans="1:17" ht="15.75" customHeight="1" x14ac:dyDescent="0.15">
      <c r="A305" s="107"/>
      <c r="Q305" s="173"/>
    </row>
    <row r="306" spans="1:17" ht="15.75" customHeight="1" x14ac:dyDescent="0.15">
      <c r="A306" s="107"/>
      <c r="Q306" s="173"/>
    </row>
    <row r="307" spans="1:17" ht="15.75" customHeight="1" x14ac:dyDescent="0.15">
      <c r="A307" s="107"/>
      <c r="Q307" s="173"/>
    </row>
    <row r="308" spans="1:17" ht="15.75" customHeight="1" x14ac:dyDescent="0.15">
      <c r="A308" s="107"/>
      <c r="Q308" s="173"/>
    </row>
    <row r="309" spans="1:17" ht="15.75" customHeight="1" x14ac:dyDescent="0.15">
      <c r="A309" s="107"/>
      <c r="Q309" s="173"/>
    </row>
    <row r="310" spans="1:17" ht="15.75" customHeight="1" x14ac:dyDescent="0.15">
      <c r="A310" s="107"/>
      <c r="Q310" s="173"/>
    </row>
    <row r="311" spans="1:17" ht="15.75" customHeight="1" x14ac:dyDescent="0.15">
      <c r="A311" s="107"/>
      <c r="Q311" s="173"/>
    </row>
    <row r="312" spans="1:17" ht="15.75" customHeight="1" x14ac:dyDescent="0.15">
      <c r="A312" s="107"/>
      <c r="Q312" s="173"/>
    </row>
    <row r="313" spans="1:17" ht="15.75" customHeight="1" x14ac:dyDescent="0.15">
      <c r="A313" s="107"/>
      <c r="Q313" s="173"/>
    </row>
    <row r="314" spans="1:17" ht="15.75" customHeight="1" x14ac:dyDescent="0.15">
      <c r="A314" s="107"/>
      <c r="Q314" s="173"/>
    </row>
    <row r="315" spans="1:17" ht="15.75" customHeight="1" x14ac:dyDescent="0.15">
      <c r="A315" s="107"/>
      <c r="Q315" s="173"/>
    </row>
    <row r="316" spans="1:17" ht="15.75" customHeight="1" x14ac:dyDescent="0.15">
      <c r="A316" s="107"/>
      <c r="Q316" s="173"/>
    </row>
    <row r="317" spans="1:17" ht="15.75" customHeight="1" x14ac:dyDescent="0.15">
      <c r="A317" s="107"/>
      <c r="Q317" s="173"/>
    </row>
    <row r="318" spans="1:17" ht="15.75" customHeight="1" x14ac:dyDescent="0.15">
      <c r="A318" s="107"/>
      <c r="Q318" s="173"/>
    </row>
    <row r="319" spans="1:17" ht="15.75" customHeight="1" x14ac:dyDescent="0.15">
      <c r="A319" s="107"/>
      <c r="Q319" s="173"/>
    </row>
    <row r="320" spans="1:17" ht="15.75" customHeight="1" x14ac:dyDescent="0.15">
      <c r="A320" s="107"/>
      <c r="Q320" s="173"/>
    </row>
    <row r="321" spans="1:17" ht="15.75" customHeight="1" x14ac:dyDescent="0.15">
      <c r="A321" s="107"/>
      <c r="Q321" s="173"/>
    </row>
    <row r="322" spans="1:17" ht="15.75" customHeight="1" x14ac:dyDescent="0.15">
      <c r="A322" s="107"/>
      <c r="Q322" s="173"/>
    </row>
    <row r="323" spans="1:17" ht="15.75" customHeight="1" x14ac:dyDescent="0.15">
      <c r="A323" s="107"/>
      <c r="Q323" s="173"/>
    </row>
    <row r="324" spans="1:17" ht="15.75" customHeight="1" x14ac:dyDescent="0.15">
      <c r="A324" s="107"/>
      <c r="Q324" s="173"/>
    </row>
    <row r="325" spans="1:17" ht="15.75" customHeight="1" x14ac:dyDescent="0.15">
      <c r="A325" s="107"/>
      <c r="Q325" s="173"/>
    </row>
    <row r="326" spans="1:17" ht="15.75" customHeight="1" x14ac:dyDescent="0.15">
      <c r="A326" s="107"/>
      <c r="Q326" s="173"/>
    </row>
    <row r="327" spans="1:17" ht="15.75" customHeight="1" x14ac:dyDescent="0.15">
      <c r="A327" s="107"/>
      <c r="Q327" s="173"/>
    </row>
    <row r="328" spans="1:17" ht="15.75" customHeight="1" x14ac:dyDescent="0.15">
      <c r="A328" s="107"/>
      <c r="Q328" s="173"/>
    </row>
    <row r="329" spans="1:17" ht="15.75" customHeight="1" x14ac:dyDescent="0.15">
      <c r="A329" s="107"/>
      <c r="Q329" s="173"/>
    </row>
    <row r="330" spans="1:17" ht="15.75" customHeight="1" x14ac:dyDescent="0.15">
      <c r="A330" s="107"/>
      <c r="Q330" s="173"/>
    </row>
    <row r="331" spans="1:17" ht="15.75" customHeight="1" x14ac:dyDescent="0.15">
      <c r="A331" s="107"/>
      <c r="Q331" s="173"/>
    </row>
    <row r="332" spans="1:17" ht="15.75" customHeight="1" x14ac:dyDescent="0.15">
      <c r="A332" s="107"/>
      <c r="Q332" s="173"/>
    </row>
    <row r="333" spans="1:17" ht="15.75" customHeight="1" x14ac:dyDescent="0.15">
      <c r="A333" s="107"/>
      <c r="Q333" s="173"/>
    </row>
    <row r="334" spans="1:17" ht="15.75" customHeight="1" x14ac:dyDescent="0.15">
      <c r="A334" s="107"/>
      <c r="Q334" s="173"/>
    </row>
    <row r="335" spans="1:17" ht="15.75" customHeight="1" x14ac:dyDescent="0.15">
      <c r="A335" s="107"/>
      <c r="Q335" s="173"/>
    </row>
    <row r="336" spans="1:17" ht="15.75" customHeight="1" x14ac:dyDescent="0.15">
      <c r="A336" s="107"/>
      <c r="Q336" s="173"/>
    </row>
    <row r="337" spans="1:17" ht="15.75" customHeight="1" x14ac:dyDescent="0.15">
      <c r="A337" s="107"/>
      <c r="Q337" s="173"/>
    </row>
    <row r="338" spans="1:17" ht="15.75" customHeight="1" x14ac:dyDescent="0.15">
      <c r="A338" s="107"/>
      <c r="Q338" s="173"/>
    </row>
    <row r="339" spans="1:17" ht="15.75" customHeight="1" x14ac:dyDescent="0.15">
      <c r="A339" s="107"/>
      <c r="Q339" s="173"/>
    </row>
    <row r="340" spans="1:17" ht="15.75" customHeight="1" x14ac:dyDescent="0.15">
      <c r="A340" s="107"/>
      <c r="Q340" s="173"/>
    </row>
    <row r="341" spans="1:17" ht="15.75" customHeight="1" x14ac:dyDescent="0.15">
      <c r="A341" s="107"/>
      <c r="Q341" s="173"/>
    </row>
    <row r="342" spans="1:17" ht="15.75" customHeight="1" x14ac:dyDescent="0.15">
      <c r="A342" s="107"/>
      <c r="Q342" s="173"/>
    </row>
    <row r="343" spans="1:17" ht="15.75" customHeight="1" x14ac:dyDescent="0.15">
      <c r="A343" s="107"/>
      <c r="Q343" s="173"/>
    </row>
    <row r="344" spans="1:17" ht="15.75" customHeight="1" x14ac:dyDescent="0.15">
      <c r="A344" s="107"/>
      <c r="Q344" s="173"/>
    </row>
    <row r="345" spans="1:17" ht="15.75" customHeight="1" x14ac:dyDescent="0.15">
      <c r="A345" s="107"/>
      <c r="Q345" s="173"/>
    </row>
    <row r="346" spans="1:17" ht="15.75" customHeight="1" x14ac:dyDescent="0.15">
      <c r="A346" s="107"/>
      <c r="Q346" s="173"/>
    </row>
    <row r="347" spans="1:17" ht="15.75" customHeight="1" x14ac:dyDescent="0.15">
      <c r="A347" s="107"/>
      <c r="Q347" s="173"/>
    </row>
    <row r="348" spans="1:17" ht="15.75" customHeight="1" x14ac:dyDescent="0.15">
      <c r="A348" s="107"/>
      <c r="Q348" s="173"/>
    </row>
    <row r="349" spans="1:17" ht="15.75" customHeight="1" x14ac:dyDescent="0.15">
      <c r="A349" s="107"/>
      <c r="Q349" s="173"/>
    </row>
    <row r="350" spans="1:17" ht="15.75" customHeight="1" x14ac:dyDescent="0.15">
      <c r="A350" s="107"/>
      <c r="Q350" s="173"/>
    </row>
    <row r="351" spans="1:17" ht="15.75" customHeight="1" x14ac:dyDescent="0.15">
      <c r="A351" s="107"/>
      <c r="Q351" s="173"/>
    </row>
    <row r="352" spans="1:17" ht="15.75" customHeight="1" x14ac:dyDescent="0.15">
      <c r="A352" s="107"/>
      <c r="Q352" s="173"/>
    </row>
    <row r="353" spans="1:17" ht="15.75" customHeight="1" x14ac:dyDescent="0.15">
      <c r="A353" s="107"/>
      <c r="Q353" s="173"/>
    </row>
    <row r="354" spans="1:17" ht="15.75" customHeight="1" x14ac:dyDescent="0.15">
      <c r="A354" s="107"/>
      <c r="Q354" s="173"/>
    </row>
    <row r="355" spans="1:17" ht="15.75" customHeight="1" x14ac:dyDescent="0.15">
      <c r="A355" s="107"/>
      <c r="Q355" s="173"/>
    </row>
    <row r="356" spans="1:17" ht="15.75" customHeight="1" x14ac:dyDescent="0.15">
      <c r="A356" s="107"/>
      <c r="Q356" s="173"/>
    </row>
    <row r="357" spans="1:17" ht="15.75" customHeight="1" x14ac:dyDescent="0.15">
      <c r="A357" s="107"/>
      <c r="Q357" s="173"/>
    </row>
    <row r="358" spans="1:17" ht="15.75" customHeight="1" x14ac:dyDescent="0.15">
      <c r="A358" s="107"/>
      <c r="Q358" s="173"/>
    </row>
    <row r="359" spans="1:17" ht="15.75" customHeight="1" x14ac:dyDescent="0.15">
      <c r="A359" s="107"/>
      <c r="Q359" s="173"/>
    </row>
    <row r="360" spans="1:17" ht="15.75" customHeight="1" x14ac:dyDescent="0.15">
      <c r="A360" s="107"/>
      <c r="Q360" s="173"/>
    </row>
    <row r="361" spans="1:17" ht="15.75" customHeight="1" x14ac:dyDescent="0.15">
      <c r="A361" s="107"/>
      <c r="Q361" s="173"/>
    </row>
    <row r="362" spans="1:17" ht="15.75" customHeight="1" x14ac:dyDescent="0.15">
      <c r="A362" s="107"/>
      <c r="Q362" s="173"/>
    </row>
    <row r="363" spans="1:17" ht="15.75" customHeight="1" x14ac:dyDescent="0.15">
      <c r="A363" s="107"/>
      <c r="Q363" s="173"/>
    </row>
    <row r="364" spans="1:17" ht="15.75" customHeight="1" x14ac:dyDescent="0.15">
      <c r="A364" s="107"/>
      <c r="Q364" s="173"/>
    </row>
    <row r="365" spans="1:17" ht="15.75" customHeight="1" x14ac:dyDescent="0.15">
      <c r="A365" s="107"/>
      <c r="Q365" s="173"/>
    </row>
    <row r="366" spans="1:17" ht="15.75" customHeight="1" x14ac:dyDescent="0.15">
      <c r="A366" s="107"/>
      <c r="Q366" s="173"/>
    </row>
    <row r="367" spans="1:17" ht="15.75" customHeight="1" x14ac:dyDescent="0.15">
      <c r="A367" s="107"/>
      <c r="Q367" s="173"/>
    </row>
    <row r="368" spans="1:17" ht="15.75" customHeight="1" x14ac:dyDescent="0.15">
      <c r="A368" s="107"/>
      <c r="Q368" s="173"/>
    </row>
    <row r="369" spans="1:17" ht="15.75" customHeight="1" x14ac:dyDescent="0.15">
      <c r="A369" s="107"/>
      <c r="Q369" s="173"/>
    </row>
    <row r="370" spans="1:17" ht="15.75" customHeight="1" x14ac:dyDescent="0.15">
      <c r="A370" s="107"/>
      <c r="Q370" s="173"/>
    </row>
    <row r="371" spans="1:17" ht="15.75" customHeight="1" x14ac:dyDescent="0.15">
      <c r="A371" s="107"/>
      <c r="Q371" s="173"/>
    </row>
    <row r="372" spans="1:17" ht="15.75" customHeight="1" x14ac:dyDescent="0.15">
      <c r="A372" s="107"/>
      <c r="Q372" s="173"/>
    </row>
    <row r="373" spans="1:17" ht="15.75" customHeight="1" x14ac:dyDescent="0.15">
      <c r="A373" s="107"/>
      <c r="Q373" s="173"/>
    </row>
    <row r="374" spans="1:17" ht="15.75" customHeight="1" x14ac:dyDescent="0.15">
      <c r="A374" s="107"/>
      <c r="Q374" s="173"/>
    </row>
    <row r="375" spans="1:17" ht="15.75" customHeight="1" x14ac:dyDescent="0.15">
      <c r="A375" s="107"/>
      <c r="Q375" s="173"/>
    </row>
    <row r="376" spans="1:17" ht="15.75" customHeight="1" x14ac:dyDescent="0.15">
      <c r="A376" s="107"/>
      <c r="Q376" s="173"/>
    </row>
    <row r="377" spans="1:17" ht="15.75" customHeight="1" x14ac:dyDescent="0.15">
      <c r="A377" s="107"/>
      <c r="Q377" s="173"/>
    </row>
    <row r="378" spans="1:17" ht="15.75" customHeight="1" x14ac:dyDescent="0.15">
      <c r="A378" s="107"/>
      <c r="Q378" s="173"/>
    </row>
    <row r="379" spans="1:17" ht="15.75" customHeight="1" x14ac:dyDescent="0.15">
      <c r="A379" s="107"/>
      <c r="Q379" s="173"/>
    </row>
    <row r="380" spans="1:17" ht="15.75" customHeight="1" x14ac:dyDescent="0.15">
      <c r="A380" s="107"/>
      <c r="Q380" s="173"/>
    </row>
    <row r="381" spans="1:17" ht="15.75" customHeight="1" x14ac:dyDescent="0.15">
      <c r="A381" s="107"/>
      <c r="Q381" s="173"/>
    </row>
    <row r="382" spans="1:17" ht="15.75" customHeight="1" x14ac:dyDescent="0.15">
      <c r="A382" s="107"/>
      <c r="Q382" s="173"/>
    </row>
    <row r="383" spans="1:17" ht="15.75" customHeight="1" x14ac:dyDescent="0.15">
      <c r="A383" s="107"/>
      <c r="Q383" s="173"/>
    </row>
    <row r="384" spans="1:17" ht="15.75" customHeight="1" x14ac:dyDescent="0.15">
      <c r="A384" s="107"/>
      <c r="Q384" s="173"/>
    </row>
    <row r="385" spans="1:17" ht="15.75" customHeight="1" x14ac:dyDescent="0.15">
      <c r="A385" s="107"/>
      <c r="Q385" s="173"/>
    </row>
    <row r="386" spans="1:17" ht="15.75" customHeight="1" x14ac:dyDescent="0.15">
      <c r="A386" s="107"/>
      <c r="Q386" s="173"/>
    </row>
    <row r="387" spans="1:17" ht="15.75" customHeight="1" x14ac:dyDescent="0.15">
      <c r="A387" s="107"/>
      <c r="Q387" s="173"/>
    </row>
    <row r="388" spans="1:17" ht="15.75" customHeight="1" x14ac:dyDescent="0.15">
      <c r="A388" s="107"/>
      <c r="Q388" s="173"/>
    </row>
    <row r="389" spans="1:17" ht="15.75" customHeight="1" x14ac:dyDescent="0.15">
      <c r="A389" s="107"/>
      <c r="Q389" s="173"/>
    </row>
    <row r="390" spans="1:17" ht="15.75" customHeight="1" x14ac:dyDescent="0.15">
      <c r="A390" s="107"/>
      <c r="Q390" s="173"/>
    </row>
    <row r="391" spans="1:17" ht="15.75" customHeight="1" x14ac:dyDescent="0.15">
      <c r="A391" s="107"/>
      <c r="Q391" s="173"/>
    </row>
    <row r="392" spans="1:17" ht="15.75" customHeight="1" x14ac:dyDescent="0.15">
      <c r="A392" s="107"/>
      <c r="Q392" s="173"/>
    </row>
    <row r="393" spans="1:17" ht="15.75" customHeight="1" x14ac:dyDescent="0.15">
      <c r="A393" s="107"/>
      <c r="Q393" s="173"/>
    </row>
    <row r="394" spans="1:17" ht="15.75" customHeight="1" x14ac:dyDescent="0.15">
      <c r="A394" s="107"/>
      <c r="Q394" s="173"/>
    </row>
    <row r="395" spans="1:17" ht="15.75" customHeight="1" x14ac:dyDescent="0.15">
      <c r="A395" s="107"/>
      <c r="Q395" s="173"/>
    </row>
    <row r="396" spans="1:17" ht="15.75" customHeight="1" x14ac:dyDescent="0.15">
      <c r="A396" s="107"/>
      <c r="Q396" s="173"/>
    </row>
    <row r="397" spans="1:17" ht="15.75" customHeight="1" x14ac:dyDescent="0.15">
      <c r="A397" s="107"/>
      <c r="Q397" s="173"/>
    </row>
    <row r="398" spans="1:17" ht="15.75" customHeight="1" x14ac:dyDescent="0.15">
      <c r="A398" s="107"/>
      <c r="Q398" s="173"/>
    </row>
    <row r="399" spans="1:17" ht="15.75" customHeight="1" x14ac:dyDescent="0.15">
      <c r="A399" s="107"/>
      <c r="Q399" s="173"/>
    </row>
    <row r="400" spans="1:17" ht="15.75" customHeight="1" x14ac:dyDescent="0.15">
      <c r="A400" s="107"/>
      <c r="Q400" s="173"/>
    </row>
    <row r="401" spans="1:17" ht="15.75" customHeight="1" x14ac:dyDescent="0.15">
      <c r="A401" s="107"/>
      <c r="Q401" s="173"/>
    </row>
    <row r="402" spans="1:17" ht="15.75" customHeight="1" x14ac:dyDescent="0.15">
      <c r="A402" s="107"/>
      <c r="Q402" s="173"/>
    </row>
    <row r="403" spans="1:17" ht="15.75" customHeight="1" x14ac:dyDescent="0.15">
      <c r="A403" s="107"/>
      <c r="Q403" s="173"/>
    </row>
    <row r="404" spans="1:17" ht="15.75" customHeight="1" x14ac:dyDescent="0.15">
      <c r="A404" s="107"/>
      <c r="Q404" s="173"/>
    </row>
    <row r="405" spans="1:17" ht="15.75" customHeight="1" x14ac:dyDescent="0.15">
      <c r="A405" s="107"/>
      <c r="Q405" s="173"/>
    </row>
    <row r="406" spans="1:17" ht="15.75" customHeight="1" x14ac:dyDescent="0.15">
      <c r="A406" s="107"/>
      <c r="Q406" s="173"/>
    </row>
    <row r="407" spans="1:17" ht="15.75" customHeight="1" x14ac:dyDescent="0.15">
      <c r="A407" s="107"/>
      <c r="Q407" s="173"/>
    </row>
    <row r="408" spans="1:17" ht="15.75" customHeight="1" x14ac:dyDescent="0.15">
      <c r="A408" s="107"/>
      <c r="Q408" s="173"/>
    </row>
    <row r="409" spans="1:17" ht="15.75" customHeight="1" x14ac:dyDescent="0.15">
      <c r="A409" s="107"/>
      <c r="Q409" s="173"/>
    </row>
    <row r="410" spans="1:17" ht="15.75" customHeight="1" x14ac:dyDescent="0.15">
      <c r="A410" s="107"/>
      <c r="Q410" s="173"/>
    </row>
    <row r="411" spans="1:17" ht="15.75" customHeight="1" x14ac:dyDescent="0.15">
      <c r="A411" s="107"/>
      <c r="Q411" s="173"/>
    </row>
    <row r="412" spans="1:17" ht="15.75" customHeight="1" x14ac:dyDescent="0.15">
      <c r="A412" s="107"/>
      <c r="Q412" s="173"/>
    </row>
    <row r="413" spans="1:17" ht="15.75" customHeight="1" x14ac:dyDescent="0.15">
      <c r="A413" s="107"/>
      <c r="Q413" s="173"/>
    </row>
    <row r="414" spans="1:17" ht="15.75" customHeight="1" x14ac:dyDescent="0.15">
      <c r="A414" s="107"/>
      <c r="Q414" s="173"/>
    </row>
    <row r="415" spans="1:17" ht="15.75" customHeight="1" x14ac:dyDescent="0.15">
      <c r="A415" s="107"/>
      <c r="Q415" s="173"/>
    </row>
    <row r="416" spans="1:17" ht="15.75" customHeight="1" x14ac:dyDescent="0.15">
      <c r="A416" s="107"/>
      <c r="Q416" s="173"/>
    </row>
    <row r="417" spans="1:17" ht="15.75" customHeight="1" x14ac:dyDescent="0.15">
      <c r="A417" s="107"/>
      <c r="Q417" s="173"/>
    </row>
    <row r="418" spans="1:17" ht="15.75" customHeight="1" x14ac:dyDescent="0.15">
      <c r="A418" s="107"/>
      <c r="Q418" s="173"/>
    </row>
    <row r="419" spans="1:17" ht="15.75" customHeight="1" x14ac:dyDescent="0.15">
      <c r="A419" s="107"/>
      <c r="Q419" s="173"/>
    </row>
    <row r="420" spans="1:17" ht="15.75" customHeight="1" x14ac:dyDescent="0.15">
      <c r="A420" s="107"/>
      <c r="Q420" s="173"/>
    </row>
    <row r="421" spans="1:17" ht="15.75" customHeight="1" x14ac:dyDescent="0.15">
      <c r="A421" s="107"/>
      <c r="Q421" s="173"/>
    </row>
    <row r="422" spans="1:17" ht="15.75" customHeight="1" x14ac:dyDescent="0.15">
      <c r="A422" s="107"/>
      <c r="Q422" s="173"/>
    </row>
    <row r="423" spans="1:17" ht="15.75" customHeight="1" x14ac:dyDescent="0.15">
      <c r="A423" s="107"/>
      <c r="Q423" s="173"/>
    </row>
    <row r="424" spans="1:17" ht="15.75" customHeight="1" x14ac:dyDescent="0.15">
      <c r="A424" s="107"/>
      <c r="Q424" s="173"/>
    </row>
    <row r="425" spans="1:17" ht="15.75" customHeight="1" x14ac:dyDescent="0.15">
      <c r="A425" s="107"/>
      <c r="Q425" s="173"/>
    </row>
    <row r="426" spans="1:17" ht="15.75" customHeight="1" x14ac:dyDescent="0.15">
      <c r="A426" s="107"/>
      <c r="Q426" s="173"/>
    </row>
    <row r="427" spans="1:17" ht="15.75" customHeight="1" x14ac:dyDescent="0.15">
      <c r="A427" s="107"/>
      <c r="Q427" s="173"/>
    </row>
    <row r="428" spans="1:17" ht="15.75" customHeight="1" x14ac:dyDescent="0.15">
      <c r="A428" s="107"/>
      <c r="Q428" s="173"/>
    </row>
    <row r="429" spans="1:17" ht="15.75" customHeight="1" x14ac:dyDescent="0.15">
      <c r="A429" s="107"/>
      <c r="Q429" s="173"/>
    </row>
    <row r="430" spans="1:17" ht="15.75" customHeight="1" x14ac:dyDescent="0.15">
      <c r="A430" s="107"/>
      <c r="Q430" s="173"/>
    </row>
    <row r="431" spans="1:17" ht="15.75" customHeight="1" x14ac:dyDescent="0.15">
      <c r="A431" s="107"/>
      <c r="Q431" s="173"/>
    </row>
    <row r="432" spans="1:17" ht="15.75" customHeight="1" x14ac:dyDescent="0.15">
      <c r="A432" s="107"/>
      <c r="Q432" s="173"/>
    </row>
    <row r="433" spans="1:17" ht="15.75" customHeight="1" x14ac:dyDescent="0.15">
      <c r="A433" s="107"/>
      <c r="Q433" s="173"/>
    </row>
    <row r="434" spans="1:17" ht="15.75" customHeight="1" x14ac:dyDescent="0.15">
      <c r="A434" s="107"/>
      <c r="Q434" s="173"/>
    </row>
    <row r="435" spans="1:17" ht="15.75" customHeight="1" x14ac:dyDescent="0.15">
      <c r="A435" s="107"/>
      <c r="Q435" s="173"/>
    </row>
    <row r="436" spans="1:17" ht="15.75" customHeight="1" x14ac:dyDescent="0.15">
      <c r="A436" s="107"/>
      <c r="Q436" s="173"/>
    </row>
    <row r="437" spans="1:17" ht="15.75" customHeight="1" x14ac:dyDescent="0.15">
      <c r="A437" s="107"/>
      <c r="Q437" s="173"/>
    </row>
    <row r="438" spans="1:17" ht="15.75" customHeight="1" x14ac:dyDescent="0.15">
      <c r="A438" s="107"/>
      <c r="Q438" s="173"/>
    </row>
    <row r="439" spans="1:17" ht="15.75" customHeight="1" x14ac:dyDescent="0.15">
      <c r="A439" s="107"/>
      <c r="Q439" s="173"/>
    </row>
    <row r="440" spans="1:17" ht="15.75" customHeight="1" x14ac:dyDescent="0.15">
      <c r="A440" s="107"/>
      <c r="Q440" s="173"/>
    </row>
    <row r="441" spans="1:17" ht="15.75" customHeight="1" x14ac:dyDescent="0.15">
      <c r="A441" s="107"/>
      <c r="Q441" s="173"/>
    </row>
    <row r="442" spans="1:17" ht="15.75" customHeight="1" x14ac:dyDescent="0.15">
      <c r="A442" s="107"/>
      <c r="Q442" s="173"/>
    </row>
    <row r="443" spans="1:17" ht="15.75" customHeight="1" x14ac:dyDescent="0.15">
      <c r="A443" s="107"/>
      <c r="Q443" s="173"/>
    </row>
    <row r="444" spans="1:17" ht="15.75" customHeight="1" x14ac:dyDescent="0.15">
      <c r="A444" s="107"/>
      <c r="Q444" s="173"/>
    </row>
    <row r="445" spans="1:17" ht="15.75" customHeight="1" x14ac:dyDescent="0.15">
      <c r="A445" s="107"/>
      <c r="Q445" s="173"/>
    </row>
    <row r="446" spans="1:17" ht="15.75" customHeight="1" x14ac:dyDescent="0.15">
      <c r="A446" s="107"/>
      <c r="Q446" s="173"/>
    </row>
    <row r="447" spans="1:17" ht="15.75" customHeight="1" x14ac:dyDescent="0.15">
      <c r="A447" s="107"/>
      <c r="Q447" s="173"/>
    </row>
    <row r="448" spans="1:17" ht="15.75" customHeight="1" x14ac:dyDescent="0.15">
      <c r="A448" s="107"/>
      <c r="Q448" s="173"/>
    </row>
    <row r="449" spans="1:17" ht="15.75" customHeight="1" x14ac:dyDescent="0.15">
      <c r="A449" s="107"/>
      <c r="Q449" s="173"/>
    </row>
    <row r="450" spans="1:17" ht="15.75" customHeight="1" x14ac:dyDescent="0.15">
      <c r="A450" s="107"/>
      <c r="Q450" s="173"/>
    </row>
    <row r="451" spans="1:17" ht="15.75" customHeight="1" x14ac:dyDescent="0.15">
      <c r="A451" s="107"/>
      <c r="Q451" s="173"/>
    </row>
    <row r="452" spans="1:17" ht="15.75" customHeight="1" x14ac:dyDescent="0.15">
      <c r="A452" s="107"/>
      <c r="Q452" s="173"/>
    </row>
    <row r="453" spans="1:17" ht="15.75" customHeight="1" x14ac:dyDescent="0.15">
      <c r="A453" s="107"/>
      <c r="Q453" s="173"/>
    </row>
    <row r="454" spans="1:17" ht="15.75" customHeight="1" x14ac:dyDescent="0.15">
      <c r="A454" s="107"/>
      <c r="Q454" s="173"/>
    </row>
    <row r="455" spans="1:17" ht="15.75" customHeight="1" x14ac:dyDescent="0.15">
      <c r="A455" s="107"/>
      <c r="Q455" s="173"/>
    </row>
    <row r="456" spans="1:17" ht="15.75" customHeight="1" x14ac:dyDescent="0.15">
      <c r="A456" s="107"/>
      <c r="Q456" s="173"/>
    </row>
    <row r="457" spans="1:17" ht="15.75" customHeight="1" x14ac:dyDescent="0.15">
      <c r="A457" s="107"/>
      <c r="Q457" s="173"/>
    </row>
    <row r="458" spans="1:17" ht="15.75" customHeight="1" x14ac:dyDescent="0.15">
      <c r="A458" s="107"/>
      <c r="Q458" s="173"/>
    </row>
    <row r="459" spans="1:17" ht="15.75" customHeight="1" x14ac:dyDescent="0.15">
      <c r="A459" s="107"/>
      <c r="Q459" s="173"/>
    </row>
    <row r="460" spans="1:17" ht="15.75" customHeight="1" x14ac:dyDescent="0.15">
      <c r="A460" s="107"/>
      <c r="Q460" s="173"/>
    </row>
    <row r="461" spans="1:17" ht="15.75" customHeight="1" x14ac:dyDescent="0.15">
      <c r="A461" s="107"/>
      <c r="Q461" s="173"/>
    </row>
    <row r="462" spans="1:17" ht="15.75" customHeight="1" x14ac:dyDescent="0.15">
      <c r="A462" s="107"/>
      <c r="Q462" s="173"/>
    </row>
    <row r="463" spans="1:17" ht="15.75" customHeight="1" x14ac:dyDescent="0.15">
      <c r="A463" s="107"/>
      <c r="Q463" s="173"/>
    </row>
    <row r="464" spans="1:17" ht="15.75" customHeight="1" x14ac:dyDescent="0.15">
      <c r="A464" s="107"/>
      <c r="Q464" s="173"/>
    </row>
    <row r="465" spans="1:17" ht="15.75" customHeight="1" x14ac:dyDescent="0.15">
      <c r="A465" s="107"/>
      <c r="Q465" s="173"/>
    </row>
    <row r="466" spans="1:17" ht="15.75" customHeight="1" x14ac:dyDescent="0.15">
      <c r="A466" s="107"/>
      <c r="Q466" s="173"/>
    </row>
    <row r="467" spans="1:17" ht="15.75" customHeight="1" x14ac:dyDescent="0.15">
      <c r="A467" s="107"/>
      <c r="Q467" s="173"/>
    </row>
    <row r="468" spans="1:17" ht="15.75" customHeight="1" x14ac:dyDescent="0.15">
      <c r="A468" s="107"/>
      <c r="Q468" s="173"/>
    </row>
    <row r="469" spans="1:17" ht="15.75" customHeight="1" x14ac:dyDescent="0.15">
      <c r="A469" s="107"/>
      <c r="Q469" s="173"/>
    </row>
    <row r="470" spans="1:17" ht="15.75" customHeight="1" x14ac:dyDescent="0.15">
      <c r="A470" s="107"/>
      <c r="Q470" s="173"/>
    </row>
    <row r="471" spans="1:17" ht="15.75" customHeight="1" x14ac:dyDescent="0.15">
      <c r="A471" s="107"/>
      <c r="Q471" s="173"/>
    </row>
    <row r="472" spans="1:17" ht="15.75" customHeight="1" x14ac:dyDescent="0.15">
      <c r="A472" s="107"/>
      <c r="Q472" s="173"/>
    </row>
    <row r="473" spans="1:17" ht="15.75" customHeight="1" x14ac:dyDescent="0.15">
      <c r="A473" s="107"/>
      <c r="Q473" s="173"/>
    </row>
    <row r="474" spans="1:17" ht="15.75" customHeight="1" x14ac:dyDescent="0.15">
      <c r="A474" s="107"/>
      <c r="Q474" s="173"/>
    </row>
    <row r="475" spans="1:17" ht="15.75" customHeight="1" x14ac:dyDescent="0.15">
      <c r="A475" s="107"/>
      <c r="Q475" s="173"/>
    </row>
    <row r="476" spans="1:17" ht="15.75" customHeight="1" x14ac:dyDescent="0.15">
      <c r="A476" s="107"/>
      <c r="Q476" s="173"/>
    </row>
    <row r="477" spans="1:17" ht="15.75" customHeight="1" x14ac:dyDescent="0.15">
      <c r="A477" s="107"/>
      <c r="Q477" s="173"/>
    </row>
    <row r="478" spans="1:17" ht="15.75" customHeight="1" x14ac:dyDescent="0.15">
      <c r="A478" s="107"/>
      <c r="Q478" s="173"/>
    </row>
    <row r="479" spans="1:17" ht="15.75" customHeight="1" x14ac:dyDescent="0.15">
      <c r="A479" s="107"/>
      <c r="Q479" s="173"/>
    </row>
    <row r="480" spans="1:17" ht="15.75" customHeight="1" x14ac:dyDescent="0.15">
      <c r="A480" s="107"/>
      <c r="Q480" s="173"/>
    </row>
    <row r="481" spans="1:17" ht="15.75" customHeight="1" x14ac:dyDescent="0.15">
      <c r="A481" s="107"/>
      <c r="Q481" s="173"/>
    </row>
    <row r="482" spans="1:17" ht="15.75" customHeight="1" x14ac:dyDescent="0.15">
      <c r="A482" s="107"/>
      <c r="Q482" s="173"/>
    </row>
    <row r="483" spans="1:17" ht="15.75" customHeight="1" x14ac:dyDescent="0.15">
      <c r="A483" s="107"/>
      <c r="Q483" s="173"/>
    </row>
    <row r="484" spans="1:17" ht="15.75" customHeight="1" x14ac:dyDescent="0.15">
      <c r="A484" s="107"/>
      <c r="Q484" s="173"/>
    </row>
    <row r="485" spans="1:17" ht="15.75" customHeight="1" x14ac:dyDescent="0.15">
      <c r="A485" s="107"/>
      <c r="Q485" s="173"/>
    </row>
    <row r="486" spans="1:17" ht="15.75" customHeight="1" x14ac:dyDescent="0.15">
      <c r="A486" s="107"/>
      <c r="Q486" s="173"/>
    </row>
    <row r="487" spans="1:17" ht="15.75" customHeight="1" x14ac:dyDescent="0.15">
      <c r="A487" s="107"/>
      <c r="Q487" s="173"/>
    </row>
    <row r="488" spans="1:17" ht="15.75" customHeight="1" x14ac:dyDescent="0.15">
      <c r="A488" s="107"/>
      <c r="Q488" s="173"/>
    </row>
    <row r="489" spans="1:17" ht="15.75" customHeight="1" x14ac:dyDescent="0.15">
      <c r="A489" s="107"/>
      <c r="Q489" s="173"/>
    </row>
    <row r="490" spans="1:17" ht="15.75" customHeight="1" x14ac:dyDescent="0.15">
      <c r="A490" s="107"/>
      <c r="Q490" s="173"/>
    </row>
    <row r="491" spans="1:17" ht="15.75" customHeight="1" x14ac:dyDescent="0.15">
      <c r="A491" s="107"/>
      <c r="Q491" s="173"/>
    </row>
    <row r="492" spans="1:17" ht="15.75" customHeight="1" x14ac:dyDescent="0.15">
      <c r="A492" s="107"/>
      <c r="Q492" s="173"/>
    </row>
    <row r="493" spans="1:17" ht="15.75" customHeight="1" x14ac:dyDescent="0.15">
      <c r="A493" s="107"/>
      <c r="Q493" s="173"/>
    </row>
    <row r="494" spans="1:17" ht="15.75" customHeight="1" x14ac:dyDescent="0.15">
      <c r="A494" s="107"/>
      <c r="Q494" s="173"/>
    </row>
    <row r="495" spans="1:17" ht="15.75" customHeight="1" x14ac:dyDescent="0.15">
      <c r="A495" s="107"/>
      <c r="Q495" s="173"/>
    </row>
    <row r="496" spans="1:17" ht="15.75" customHeight="1" x14ac:dyDescent="0.15">
      <c r="A496" s="107"/>
      <c r="Q496" s="173"/>
    </row>
    <row r="497" spans="1:17" ht="15.75" customHeight="1" x14ac:dyDescent="0.15">
      <c r="A497" s="107"/>
      <c r="Q497" s="173"/>
    </row>
    <row r="498" spans="1:17" ht="15.75" customHeight="1" x14ac:dyDescent="0.15">
      <c r="A498" s="107"/>
      <c r="Q498" s="173"/>
    </row>
    <row r="499" spans="1:17" ht="15.75" customHeight="1" x14ac:dyDescent="0.15">
      <c r="A499" s="107"/>
      <c r="Q499" s="173"/>
    </row>
    <row r="500" spans="1:17" ht="15.75" customHeight="1" x14ac:dyDescent="0.15">
      <c r="A500" s="107"/>
      <c r="Q500" s="173"/>
    </row>
    <row r="501" spans="1:17" ht="15.75" customHeight="1" x14ac:dyDescent="0.15">
      <c r="A501" s="107"/>
      <c r="Q501" s="173"/>
    </row>
    <row r="502" spans="1:17" ht="15.75" customHeight="1" x14ac:dyDescent="0.15">
      <c r="A502" s="107"/>
      <c r="Q502" s="173"/>
    </row>
    <row r="503" spans="1:17" ht="15.75" customHeight="1" x14ac:dyDescent="0.15">
      <c r="A503" s="107"/>
      <c r="Q503" s="173"/>
    </row>
    <row r="504" spans="1:17" ht="15.75" customHeight="1" x14ac:dyDescent="0.15">
      <c r="A504" s="107"/>
      <c r="Q504" s="173"/>
    </row>
    <row r="505" spans="1:17" ht="15.75" customHeight="1" x14ac:dyDescent="0.15">
      <c r="A505" s="107"/>
      <c r="Q505" s="173"/>
    </row>
    <row r="506" spans="1:17" ht="15.75" customHeight="1" x14ac:dyDescent="0.15">
      <c r="A506" s="107"/>
      <c r="Q506" s="173"/>
    </row>
    <row r="507" spans="1:17" ht="15.75" customHeight="1" x14ac:dyDescent="0.15">
      <c r="A507" s="107"/>
      <c r="Q507" s="173"/>
    </row>
    <row r="508" spans="1:17" ht="15.75" customHeight="1" x14ac:dyDescent="0.15">
      <c r="A508" s="107"/>
      <c r="Q508" s="173"/>
    </row>
    <row r="509" spans="1:17" ht="15.75" customHeight="1" x14ac:dyDescent="0.15">
      <c r="A509" s="107"/>
      <c r="Q509" s="173"/>
    </row>
    <row r="510" spans="1:17" ht="15.75" customHeight="1" x14ac:dyDescent="0.15">
      <c r="A510" s="107"/>
      <c r="Q510" s="173"/>
    </row>
    <row r="511" spans="1:17" ht="15.75" customHeight="1" x14ac:dyDescent="0.15">
      <c r="A511" s="107"/>
      <c r="Q511" s="173"/>
    </row>
    <row r="512" spans="1:17" ht="15.75" customHeight="1" x14ac:dyDescent="0.15">
      <c r="A512" s="107"/>
      <c r="Q512" s="173"/>
    </row>
    <row r="513" spans="1:17" ht="15.75" customHeight="1" x14ac:dyDescent="0.15">
      <c r="A513" s="107"/>
      <c r="Q513" s="173"/>
    </row>
    <row r="514" spans="1:17" ht="15.75" customHeight="1" x14ac:dyDescent="0.15">
      <c r="A514" s="107"/>
      <c r="Q514" s="173"/>
    </row>
    <row r="515" spans="1:17" ht="15.75" customHeight="1" x14ac:dyDescent="0.15">
      <c r="A515" s="107"/>
      <c r="Q515" s="173"/>
    </row>
    <row r="516" spans="1:17" ht="15.75" customHeight="1" x14ac:dyDescent="0.15">
      <c r="A516" s="107"/>
      <c r="Q516" s="173"/>
    </row>
    <row r="517" spans="1:17" ht="15.75" customHeight="1" x14ac:dyDescent="0.15">
      <c r="A517" s="107"/>
      <c r="Q517" s="173"/>
    </row>
    <row r="518" spans="1:17" ht="15.75" customHeight="1" x14ac:dyDescent="0.15">
      <c r="A518" s="107"/>
      <c r="Q518" s="173"/>
    </row>
    <row r="519" spans="1:17" ht="15.75" customHeight="1" x14ac:dyDescent="0.15">
      <c r="A519" s="107"/>
      <c r="Q519" s="173"/>
    </row>
    <row r="520" spans="1:17" ht="15.75" customHeight="1" x14ac:dyDescent="0.15">
      <c r="A520" s="107"/>
      <c r="Q520" s="173"/>
    </row>
    <row r="521" spans="1:17" ht="15.75" customHeight="1" x14ac:dyDescent="0.15">
      <c r="A521" s="107"/>
      <c r="Q521" s="173"/>
    </row>
    <row r="522" spans="1:17" ht="15.75" customHeight="1" x14ac:dyDescent="0.15">
      <c r="A522" s="107"/>
      <c r="Q522" s="173"/>
    </row>
    <row r="523" spans="1:17" ht="15.75" customHeight="1" x14ac:dyDescent="0.15">
      <c r="A523" s="107"/>
      <c r="Q523" s="173"/>
    </row>
    <row r="524" spans="1:17" ht="15.75" customHeight="1" x14ac:dyDescent="0.15">
      <c r="A524" s="107"/>
      <c r="Q524" s="173"/>
    </row>
    <row r="525" spans="1:17" ht="15.75" customHeight="1" x14ac:dyDescent="0.15">
      <c r="A525" s="107"/>
      <c r="Q525" s="173"/>
    </row>
    <row r="526" spans="1:17" ht="15.75" customHeight="1" x14ac:dyDescent="0.15">
      <c r="A526" s="107"/>
      <c r="Q526" s="173"/>
    </row>
    <row r="527" spans="1:17" ht="15.75" customHeight="1" x14ac:dyDescent="0.15">
      <c r="A527" s="107"/>
      <c r="Q527" s="173"/>
    </row>
    <row r="528" spans="1:17" ht="15.75" customHeight="1" x14ac:dyDescent="0.15">
      <c r="A528" s="107"/>
      <c r="Q528" s="173"/>
    </row>
    <row r="529" spans="1:17" ht="15.75" customHeight="1" x14ac:dyDescent="0.15">
      <c r="A529" s="107"/>
      <c r="Q529" s="173"/>
    </row>
    <row r="530" spans="1:17" ht="15.75" customHeight="1" x14ac:dyDescent="0.15">
      <c r="A530" s="107"/>
      <c r="Q530" s="173"/>
    </row>
    <row r="531" spans="1:17" ht="15.75" customHeight="1" x14ac:dyDescent="0.15">
      <c r="A531" s="107"/>
      <c r="Q531" s="173"/>
    </row>
    <row r="532" spans="1:17" ht="15.75" customHeight="1" x14ac:dyDescent="0.15">
      <c r="A532" s="107"/>
      <c r="Q532" s="173"/>
    </row>
    <row r="533" spans="1:17" ht="15.75" customHeight="1" x14ac:dyDescent="0.15">
      <c r="A533" s="107"/>
      <c r="Q533" s="173"/>
    </row>
    <row r="534" spans="1:17" ht="15.75" customHeight="1" x14ac:dyDescent="0.15">
      <c r="A534" s="107"/>
      <c r="Q534" s="173"/>
    </row>
    <row r="535" spans="1:17" ht="15.75" customHeight="1" x14ac:dyDescent="0.15">
      <c r="A535" s="107"/>
      <c r="Q535" s="173"/>
    </row>
    <row r="536" spans="1:17" ht="15.75" customHeight="1" x14ac:dyDescent="0.15">
      <c r="A536" s="107"/>
      <c r="Q536" s="173"/>
    </row>
    <row r="537" spans="1:17" ht="15.75" customHeight="1" x14ac:dyDescent="0.15">
      <c r="A537" s="107"/>
      <c r="Q537" s="173"/>
    </row>
    <row r="538" spans="1:17" ht="15.75" customHeight="1" x14ac:dyDescent="0.15">
      <c r="A538" s="107"/>
      <c r="Q538" s="173"/>
    </row>
    <row r="539" spans="1:17" ht="15.75" customHeight="1" x14ac:dyDescent="0.15">
      <c r="A539" s="107"/>
      <c r="Q539" s="173"/>
    </row>
    <row r="540" spans="1:17" ht="15.75" customHeight="1" x14ac:dyDescent="0.15">
      <c r="A540" s="107"/>
      <c r="Q540" s="173"/>
    </row>
    <row r="541" spans="1:17" ht="15.75" customHeight="1" x14ac:dyDescent="0.15">
      <c r="A541" s="107"/>
      <c r="Q541" s="173"/>
    </row>
    <row r="542" spans="1:17" ht="15.75" customHeight="1" x14ac:dyDescent="0.15">
      <c r="A542" s="107"/>
      <c r="Q542" s="173"/>
    </row>
    <row r="543" spans="1:17" ht="15.75" customHeight="1" x14ac:dyDescent="0.15">
      <c r="A543" s="107"/>
      <c r="Q543" s="173"/>
    </row>
    <row r="544" spans="1:17" ht="15.75" customHeight="1" x14ac:dyDescent="0.15">
      <c r="A544" s="107"/>
      <c r="Q544" s="173"/>
    </row>
    <row r="545" spans="1:17" ht="15.75" customHeight="1" x14ac:dyDescent="0.15">
      <c r="A545" s="107"/>
      <c r="Q545" s="173"/>
    </row>
    <row r="546" spans="1:17" ht="15.75" customHeight="1" x14ac:dyDescent="0.15">
      <c r="A546" s="107"/>
      <c r="Q546" s="173"/>
    </row>
    <row r="547" spans="1:17" ht="15.75" customHeight="1" x14ac:dyDescent="0.15">
      <c r="A547" s="107"/>
      <c r="Q547" s="173"/>
    </row>
    <row r="548" spans="1:17" ht="15.75" customHeight="1" x14ac:dyDescent="0.15">
      <c r="A548" s="107"/>
      <c r="Q548" s="173"/>
    </row>
    <row r="549" spans="1:17" ht="15.75" customHeight="1" x14ac:dyDescent="0.15">
      <c r="A549" s="107"/>
      <c r="Q549" s="173"/>
    </row>
    <row r="550" spans="1:17" ht="15.75" customHeight="1" x14ac:dyDescent="0.15">
      <c r="A550" s="107"/>
      <c r="Q550" s="173"/>
    </row>
    <row r="551" spans="1:17" ht="15.75" customHeight="1" x14ac:dyDescent="0.15">
      <c r="A551" s="107"/>
      <c r="Q551" s="173"/>
    </row>
    <row r="552" spans="1:17" ht="15.75" customHeight="1" x14ac:dyDescent="0.15">
      <c r="A552" s="107"/>
      <c r="Q552" s="173"/>
    </row>
    <row r="553" spans="1:17" ht="15.75" customHeight="1" x14ac:dyDescent="0.15">
      <c r="A553" s="107"/>
      <c r="Q553" s="173"/>
    </row>
    <row r="554" spans="1:17" ht="15.75" customHeight="1" x14ac:dyDescent="0.15">
      <c r="A554" s="107"/>
      <c r="Q554" s="173"/>
    </row>
    <row r="555" spans="1:17" ht="15.75" customHeight="1" x14ac:dyDescent="0.15">
      <c r="A555" s="107"/>
      <c r="Q555" s="173"/>
    </row>
    <row r="556" spans="1:17" ht="15.75" customHeight="1" x14ac:dyDescent="0.15">
      <c r="A556" s="107"/>
      <c r="Q556" s="173"/>
    </row>
    <row r="557" spans="1:17" ht="15.75" customHeight="1" x14ac:dyDescent="0.15">
      <c r="A557" s="107"/>
      <c r="Q557" s="173"/>
    </row>
    <row r="558" spans="1:17" ht="15.75" customHeight="1" x14ac:dyDescent="0.15">
      <c r="A558" s="107"/>
      <c r="Q558" s="173"/>
    </row>
    <row r="559" spans="1:17" ht="15.75" customHeight="1" x14ac:dyDescent="0.15">
      <c r="A559" s="107"/>
      <c r="Q559" s="173"/>
    </row>
    <row r="560" spans="1:17" ht="15.75" customHeight="1" x14ac:dyDescent="0.15">
      <c r="A560" s="107"/>
      <c r="Q560" s="173"/>
    </row>
    <row r="561" spans="1:17" ht="15.75" customHeight="1" x14ac:dyDescent="0.15">
      <c r="A561" s="107"/>
      <c r="Q561" s="173"/>
    </row>
    <row r="562" spans="1:17" ht="15.75" customHeight="1" x14ac:dyDescent="0.15">
      <c r="A562" s="107"/>
      <c r="Q562" s="173"/>
    </row>
    <row r="563" spans="1:17" ht="15.75" customHeight="1" x14ac:dyDescent="0.15">
      <c r="A563" s="107"/>
      <c r="Q563" s="173"/>
    </row>
    <row r="564" spans="1:17" ht="15.75" customHeight="1" x14ac:dyDescent="0.15">
      <c r="A564" s="107"/>
      <c r="Q564" s="173"/>
    </row>
    <row r="565" spans="1:17" ht="15.75" customHeight="1" x14ac:dyDescent="0.15">
      <c r="A565" s="107"/>
      <c r="Q565" s="173"/>
    </row>
    <row r="566" spans="1:17" ht="15.75" customHeight="1" x14ac:dyDescent="0.15">
      <c r="A566" s="107"/>
      <c r="Q566" s="173"/>
    </row>
    <row r="567" spans="1:17" ht="15.75" customHeight="1" x14ac:dyDescent="0.15">
      <c r="A567" s="107"/>
      <c r="Q567" s="173"/>
    </row>
    <row r="568" spans="1:17" ht="15.75" customHeight="1" x14ac:dyDescent="0.15">
      <c r="A568" s="107"/>
      <c r="Q568" s="173"/>
    </row>
    <row r="569" spans="1:17" ht="15.75" customHeight="1" x14ac:dyDescent="0.15">
      <c r="A569" s="107"/>
      <c r="Q569" s="173"/>
    </row>
    <row r="570" spans="1:17" ht="15.75" customHeight="1" x14ac:dyDescent="0.15">
      <c r="A570" s="107"/>
      <c r="Q570" s="173"/>
    </row>
    <row r="571" spans="1:17" ht="15.75" customHeight="1" x14ac:dyDescent="0.15">
      <c r="A571" s="107"/>
      <c r="Q571" s="173"/>
    </row>
    <row r="572" spans="1:17" ht="15.75" customHeight="1" x14ac:dyDescent="0.15">
      <c r="A572" s="107"/>
      <c r="Q572" s="173"/>
    </row>
    <row r="573" spans="1:17" ht="15.75" customHeight="1" x14ac:dyDescent="0.15">
      <c r="A573" s="107"/>
      <c r="Q573" s="173"/>
    </row>
    <row r="574" spans="1:17" ht="15.75" customHeight="1" x14ac:dyDescent="0.15">
      <c r="A574" s="107"/>
      <c r="Q574" s="173"/>
    </row>
    <row r="575" spans="1:17" ht="15.75" customHeight="1" x14ac:dyDescent="0.15">
      <c r="A575" s="107"/>
      <c r="Q575" s="173"/>
    </row>
    <row r="576" spans="1:17" ht="15.75" customHeight="1" x14ac:dyDescent="0.15">
      <c r="A576" s="107"/>
      <c r="Q576" s="173"/>
    </row>
    <row r="577" spans="1:17" ht="15.75" customHeight="1" x14ac:dyDescent="0.15">
      <c r="A577" s="107"/>
      <c r="Q577" s="173"/>
    </row>
    <row r="578" spans="1:17" ht="15.75" customHeight="1" x14ac:dyDescent="0.15">
      <c r="A578" s="107"/>
      <c r="Q578" s="173"/>
    </row>
    <row r="579" spans="1:17" ht="15.75" customHeight="1" x14ac:dyDescent="0.15">
      <c r="A579" s="107"/>
      <c r="Q579" s="173"/>
    </row>
    <row r="580" spans="1:17" ht="15.75" customHeight="1" x14ac:dyDescent="0.15">
      <c r="A580" s="107"/>
      <c r="Q580" s="173"/>
    </row>
    <row r="581" spans="1:17" ht="15.75" customHeight="1" x14ac:dyDescent="0.15">
      <c r="A581" s="107"/>
      <c r="Q581" s="173"/>
    </row>
    <row r="582" spans="1:17" ht="15.75" customHeight="1" x14ac:dyDescent="0.15">
      <c r="A582" s="107"/>
      <c r="Q582" s="173"/>
    </row>
    <row r="583" spans="1:17" ht="15.75" customHeight="1" x14ac:dyDescent="0.15">
      <c r="A583" s="107"/>
      <c r="Q583" s="173"/>
    </row>
    <row r="584" spans="1:17" ht="15.75" customHeight="1" x14ac:dyDescent="0.15">
      <c r="A584" s="107"/>
      <c r="Q584" s="173"/>
    </row>
    <row r="585" spans="1:17" ht="15.75" customHeight="1" x14ac:dyDescent="0.15">
      <c r="A585" s="107"/>
      <c r="Q585" s="173"/>
    </row>
    <row r="586" spans="1:17" ht="15.75" customHeight="1" x14ac:dyDescent="0.15">
      <c r="A586" s="107"/>
      <c r="Q586" s="173"/>
    </row>
    <row r="587" spans="1:17" ht="15.75" customHeight="1" x14ac:dyDescent="0.15">
      <c r="A587" s="107"/>
      <c r="Q587" s="173"/>
    </row>
    <row r="588" spans="1:17" ht="15.75" customHeight="1" x14ac:dyDescent="0.15">
      <c r="A588" s="107"/>
      <c r="Q588" s="173"/>
    </row>
    <row r="589" spans="1:17" ht="15.75" customHeight="1" x14ac:dyDescent="0.15">
      <c r="A589" s="107"/>
      <c r="Q589" s="173"/>
    </row>
    <row r="590" spans="1:17" ht="15.75" customHeight="1" x14ac:dyDescent="0.15">
      <c r="A590" s="107"/>
      <c r="Q590" s="173"/>
    </row>
    <row r="591" spans="1:17" ht="15.75" customHeight="1" x14ac:dyDescent="0.15">
      <c r="A591" s="107"/>
      <c r="Q591" s="173"/>
    </row>
    <row r="592" spans="1:17" ht="15.75" customHeight="1" x14ac:dyDescent="0.15">
      <c r="A592" s="107"/>
      <c r="Q592" s="173"/>
    </row>
    <row r="593" spans="1:17" ht="15.75" customHeight="1" x14ac:dyDescent="0.15">
      <c r="A593" s="107"/>
      <c r="Q593" s="173"/>
    </row>
    <row r="594" spans="1:17" ht="15.75" customHeight="1" x14ac:dyDescent="0.15">
      <c r="A594" s="107"/>
      <c r="Q594" s="173"/>
    </row>
    <row r="595" spans="1:17" ht="15.75" customHeight="1" x14ac:dyDescent="0.15">
      <c r="A595" s="107"/>
      <c r="Q595" s="173"/>
    </row>
    <row r="596" spans="1:17" ht="15.75" customHeight="1" x14ac:dyDescent="0.15">
      <c r="A596" s="107"/>
      <c r="Q596" s="173"/>
    </row>
    <row r="597" spans="1:17" ht="15.75" customHeight="1" x14ac:dyDescent="0.15">
      <c r="A597" s="107"/>
      <c r="Q597" s="173"/>
    </row>
    <row r="598" spans="1:17" ht="15.75" customHeight="1" x14ac:dyDescent="0.15">
      <c r="A598" s="107"/>
      <c r="Q598" s="173"/>
    </row>
    <row r="599" spans="1:17" ht="15.75" customHeight="1" x14ac:dyDescent="0.15">
      <c r="A599" s="107"/>
      <c r="Q599" s="173"/>
    </row>
    <row r="600" spans="1:17" ht="15.75" customHeight="1" x14ac:dyDescent="0.15">
      <c r="A600" s="107"/>
      <c r="Q600" s="173"/>
    </row>
    <row r="601" spans="1:17" ht="15.75" customHeight="1" x14ac:dyDescent="0.15">
      <c r="A601" s="107"/>
      <c r="Q601" s="173"/>
    </row>
    <row r="602" spans="1:17" ht="15.75" customHeight="1" x14ac:dyDescent="0.15">
      <c r="A602" s="107"/>
      <c r="Q602" s="173"/>
    </row>
    <row r="603" spans="1:17" ht="15.75" customHeight="1" x14ac:dyDescent="0.15">
      <c r="A603" s="107"/>
      <c r="Q603" s="173"/>
    </row>
    <row r="604" spans="1:17" ht="15.75" customHeight="1" x14ac:dyDescent="0.15">
      <c r="A604" s="107"/>
      <c r="Q604" s="173"/>
    </row>
    <row r="605" spans="1:17" ht="15.75" customHeight="1" x14ac:dyDescent="0.15">
      <c r="A605" s="107"/>
      <c r="Q605" s="173"/>
    </row>
    <row r="606" spans="1:17" ht="15.75" customHeight="1" x14ac:dyDescent="0.15">
      <c r="A606" s="107"/>
      <c r="Q606" s="173"/>
    </row>
    <row r="607" spans="1:17" ht="15.75" customHeight="1" x14ac:dyDescent="0.15">
      <c r="A607" s="107"/>
      <c r="Q607" s="173"/>
    </row>
    <row r="608" spans="1:17" ht="15.75" customHeight="1" x14ac:dyDescent="0.15">
      <c r="A608" s="107"/>
      <c r="Q608" s="173"/>
    </row>
    <row r="609" spans="1:17" ht="15.75" customHeight="1" x14ac:dyDescent="0.15">
      <c r="A609" s="107"/>
      <c r="Q609" s="173"/>
    </row>
    <row r="610" spans="1:17" ht="15.75" customHeight="1" x14ac:dyDescent="0.15">
      <c r="A610" s="107"/>
      <c r="Q610" s="173"/>
    </row>
    <row r="611" spans="1:17" ht="15.75" customHeight="1" x14ac:dyDescent="0.15">
      <c r="A611" s="107"/>
      <c r="Q611" s="173"/>
    </row>
    <row r="612" spans="1:17" ht="15.75" customHeight="1" x14ac:dyDescent="0.15">
      <c r="A612" s="107"/>
      <c r="Q612" s="173"/>
    </row>
    <row r="613" spans="1:17" ht="15.75" customHeight="1" x14ac:dyDescent="0.15">
      <c r="A613" s="107"/>
      <c r="Q613" s="173"/>
    </row>
    <row r="614" spans="1:17" ht="15.75" customHeight="1" x14ac:dyDescent="0.15">
      <c r="A614" s="107"/>
      <c r="Q614" s="173"/>
    </row>
    <row r="615" spans="1:17" ht="15.75" customHeight="1" x14ac:dyDescent="0.15">
      <c r="A615" s="107"/>
      <c r="Q615" s="173"/>
    </row>
    <row r="616" spans="1:17" ht="15.75" customHeight="1" x14ac:dyDescent="0.15">
      <c r="A616" s="107"/>
      <c r="Q616" s="173"/>
    </row>
    <row r="617" spans="1:17" ht="15.75" customHeight="1" x14ac:dyDescent="0.15">
      <c r="A617" s="107"/>
      <c r="Q617" s="173"/>
    </row>
    <row r="618" spans="1:17" ht="15.75" customHeight="1" x14ac:dyDescent="0.15">
      <c r="A618" s="107"/>
      <c r="Q618" s="173"/>
    </row>
    <row r="619" spans="1:17" ht="15.75" customHeight="1" x14ac:dyDescent="0.15">
      <c r="A619" s="107"/>
      <c r="Q619" s="173"/>
    </row>
    <row r="620" spans="1:17" ht="15.75" customHeight="1" x14ac:dyDescent="0.15">
      <c r="A620" s="107"/>
      <c r="Q620" s="173"/>
    </row>
    <row r="621" spans="1:17" ht="15.75" customHeight="1" x14ac:dyDescent="0.15">
      <c r="A621" s="107"/>
      <c r="Q621" s="173"/>
    </row>
    <row r="622" spans="1:17" ht="15.75" customHeight="1" x14ac:dyDescent="0.15">
      <c r="A622" s="107"/>
      <c r="Q622" s="173"/>
    </row>
    <row r="623" spans="1:17" ht="15.75" customHeight="1" x14ac:dyDescent="0.15">
      <c r="A623" s="107"/>
      <c r="Q623" s="173"/>
    </row>
    <row r="624" spans="1:17" ht="15.75" customHeight="1" x14ac:dyDescent="0.15">
      <c r="A624" s="107"/>
      <c r="Q624" s="173"/>
    </row>
    <row r="625" spans="1:17" ht="15.75" customHeight="1" x14ac:dyDescent="0.15">
      <c r="A625" s="107"/>
      <c r="Q625" s="173"/>
    </row>
    <row r="626" spans="1:17" ht="15.75" customHeight="1" x14ac:dyDescent="0.15">
      <c r="A626" s="107"/>
      <c r="Q626" s="173"/>
    </row>
    <row r="627" spans="1:17" ht="15.75" customHeight="1" x14ac:dyDescent="0.15">
      <c r="A627" s="107"/>
      <c r="Q627" s="173"/>
    </row>
    <row r="628" spans="1:17" ht="15.75" customHeight="1" x14ac:dyDescent="0.15">
      <c r="A628" s="107"/>
      <c r="Q628" s="173"/>
    </row>
    <row r="629" spans="1:17" ht="15.75" customHeight="1" x14ac:dyDescent="0.15">
      <c r="A629" s="107"/>
      <c r="Q629" s="173"/>
    </row>
    <row r="630" spans="1:17" ht="15.75" customHeight="1" x14ac:dyDescent="0.15">
      <c r="A630" s="107"/>
      <c r="Q630" s="173"/>
    </row>
    <row r="631" spans="1:17" ht="15.75" customHeight="1" x14ac:dyDescent="0.15">
      <c r="A631" s="107"/>
      <c r="Q631" s="173"/>
    </row>
    <row r="632" spans="1:17" ht="15.75" customHeight="1" x14ac:dyDescent="0.15">
      <c r="A632" s="107"/>
      <c r="Q632" s="173"/>
    </row>
    <row r="633" spans="1:17" ht="15.75" customHeight="1" x14ac:dyDescent="0.15">
      <c r="A633" s="107"/>
      <c r="Q633" s="173"/>
    </row>
    <row r="634" spans="1:17" ht="15.75" customHeight="1" x14ac:dyDescent="0.15">
      <c r="A634" s="107"/>
      <c r="Q634" s="173"/>
    </row>
    <row r="635" spans="1:17" ht="15.75" customHeight="1" x14ac:dyDescent="0.15">
      <c r="A635" s="107"/>
      <c r="Q635" s="173"/>
    </row>
    <row r="636" spans="1:17" ht="15.75" customHeight="1" x14ac:dyDescent="0.15">
      <c r="A636" s="107"/>
      <c r="Q636" s="173"/>
    </row>
    <row r="637" spans="1:17" ht="15.75" customHeight="1" x14ac:dyDescent="0.15">
      <c r="A637" s="107"/>
      <c r="Q637" s="173"/>
    </row>
    <row r="638" spans="1:17" ht="15.75" customHeight="1" x14ac:dyDescent="0.15">
      <c r="A638" s="107"/>
      <c r="Q638" s="173"/>
    </row>
    <row r="639" spans="1:17" ht="15.75" customHeight="1" x14ac:dyDescent="0.15">
      <c r="A639" s="107"/>
      <c r="Q639" s="173"/>
    </row>
    <row r="640" spans="1:17" ht="15.75" customHeight="1" x14ac:dyDescent="0.15">
      <c r="A640" s="107"/>
      <c r="Q640" s="173"/>
    </row>
    <row r="641" spans="1:17" ht="15.75" customHeight="1" x14ac:dyDescent="0.15">
      <c r="A641" s="107"/>
      <c r="Q641" s="173"/>
    </row>
    <row r="642" spans="1:17" ht="15.75" customHeight="1" x14ac:dyDescent="0.15">
      <c r="A642" s="107"/>
      <c r="Q642" s="173"/>
    </row>
    <row r="643" spans="1:17" ht="15.75" customHeight="1" x14ac:dyDescent="0.15">
      <c r="A643" s="107"/>
      <c r="Q643" s="173"/>
    </row>
    <row r="644" spans="1:17" ht="15.75" customHeight="1" x14ac:dyDescent="0.15">
      <c r="A644" s="107"/>
      <c r="Q644" s="173"/>
    </row>
    <row r="645" spans="1:17" ht="15.75" customHeight="1" x14ac:dyDescent="0.15">
      <c r="A645" s="107"/>
      <c r="Q645" s="173"/>
    </row>
    <row r="646" spans="1:17" ht="15.75" customHeight="1" x14ac:dyDescent="0.15">
      <c r="A646" s="107"/>
      <c r="Q646" s="173"/>
    </row>
    <row r="647" spans="1:17" ht="15.75" customHeight="1" x14ac:dyDescent="0.15">
      <c r="A647" s="107"/>
      <c r="Q647" s="173"/>
    </row>
    <row r="648" spans="1:17" ht="15.75" customHeight="1" x14ac:dyDescent="0.15">
      <c r="A648" s="107"/>
      <c r="Q648" s="173"/>
    </row>
    <row r="649" spans="1:17" ht="15.75" customHeight="1" x14ac:dyDescent="0.15">
      <c r="A649" s="107"/>
      <c r="Q649" s="173"/>
    </row>
    <row r="650" spans="1:17" ht="15.75" customHeight="1" x14ac:dyDescent="0.15">
      <c r="A650" s="107"/>
      <c r="Q650" s="173"/>
    </row>
    <row r="651" spans="1:17" ht="15.75" customHeight="1" x14ac:dyDescent="0.15">
      <c r="A651" s="107"/>
      <c r="Q651" s="173"/>
    </row>
    <row r="652" spans="1:17" ht="15.75" customHeight="1" x14ac:dyDescent="0.15">
      <c r="A652" s="107"/>
      <c r="Q652" s="173"/>
    </row>
    <row r="653" spans="1:17" ht="15.75" customHeight="1" x14ac:dyDescent="0.15">
      <c r="A653" s="107"/>
      <c r="Q653" s="173"/>
    </row>
    <row r="654" spans="1:17" ht="15.75" customHeight="1" x14ac:dyDescent="0.15">
      <c r="A654" s="107"/>
      <c r="Q654" s="173"/>
    </row>
    <row r="655" spans="1:17" ht="15.75" customHeight="1" x14ac:dyDescent="0.15">
      <c r="A655" s="107"/>
      <c r="Q655" s="173"/>
    </row>
    <row r="656" spans="1:17" ht="15.75" customHeight="1" x14ac:dyDescent="0.15">
      <c r="A656" s="107"/>
      <c r="Q656" s="173"/>
    </row>
    <row r="657" spans="1:17" ht="15.75" customHeight="1" x14ac:dyDescent="0.15">
      <c r="A657" s="107"/>
      <c r="Q657" s="173"/>
    </row>
    <row r="658" spans="1:17" ht="15.75" customHeight="1" x14ac:dyDescent="0.15">
      <c r="A658" s="107"/>
      <c r="Q658" s="173"/>
    </row>
    <row r="659" spans="1:17" ht="15.75" customHeight="1" x14ac:dyDescent="0.15">
      <c r="A659" s="107"/>
      <c r="Q659" s="173"/>
    </row>
    <row r="660" spans="1:17" ht="15.75" customHeight="1" x14ac:dyDescent="0.15">
      <c r="A660" s="107"/>
      <c r="Q660" s="173"/>
    </row>
    <row r="661" spans="1:17" ht="15.75" customHeight="1" x14ac:dyDescent="0.15">
      <c r="A661" s="107"/>
      <c r="Q661" s="173"/>
    </row>
    <row r="662" spans="1:17" ht="15.75" customHeight="1" x14ac:dyDescent="0.15">
      <c r="A662" s="107"/>
      <c r="Q662" s="173"/>
    </row>
    <row r="663" spans="1:17" ht="15.75" customHeight="1" x14ac:dyDescent="0.15">
      <c r="A663" s="107"/>
      <c r="Q663" s="173"/>
    </row>
    <row r="664" spans="1:17" ht="15.75" customHeight="1" x14ac:dyDescent="0.15">
      <c r="A664" s="107"/>
      <c r="Q664" s="173"/>
    </row>
    <row r="665" spans="1:17" ht="15.75" customHeight="1" x14ac:dyDescent="0.15">
      <c r="A665" s="107"/>
      <c r="Q665" s="173"/>
    </row>
    <row r="666" spans="1:17" ht="15.75" customHeight="1" x14ac:dyDescent="0.15">
      <c r="A666" s="107"/>
      <c r="Q666" s="173"/>
    </row>
    <row r="667" spans="1:17" ht="15.75" customHeight="1" x14ac:dyDescent="0.15">
      <c r="A667" s="107"/>
      <c r="Q667" s="173"/>
    </row>
    <row r="668" spans="1:17" ht="15.75" customHeight="1" x14ac:dyDescent="0.15">
      <c r="A668" s="107"/>
      <c r="Q668" s="173"/>
    </row>
    <row r="669" spans="1:17" ht="15.75" customHeight="1" x14ac:dyDescent="0.15">
      <c r="A669" s="107"/>
      <c r="Q669" s="173"/>
    </row>
    <row r="670" spans="1:17" ht="15.75" customHeight="1" x14ac:dyDescent="0.15">
      <c r="A670" s="107"/>
      <c r="Q670" s="173"/>
    </row>
    <row r="671" spans="1:17" ht="15.75" customHeight="1" x14ac:dyDescent="0.15">
      <c r="A671" s="107"/>
      <c r="Q671" s="173"/>
    </row>
    <row r="672" spans="1:17" ht="15.75" customHeight="1" x14ac:dyDescent="0.15">
      <c r="A672" s="107"/>
      <c r="Q672" s="173"/>
    </row>
    <row r="673" spans="1:17" ht="15.75" customHeight="1" x14ac:dyDescent="0.15">
      <c r="A673" s="107"/>
      <c r="Q673" s="173"/>
    </row>
    <row r="674" spans="1:17" ht="15.75" customHeight="1" x14ac:dyDescent="0.15">
      <c r="A674" s="107"/>
      <c r="Q674" s="173"/>
    </row>
    <row r="675" spans="1:17" ht="15.75" customHeight="1" x14ac:dyDescent="0.15">
      <c r="A675" s="107"/>
      <c r="Q675" s="173"/>
    </row>
    <row r="676" spans="1:17" ht="15.75" customHeight="1" x14ac:dyDescent="0.15">
      <c r="A676" s="107"/>
      <c r="Q676" s="173"/>
    </row>
    <row r="677" spans="1:17" ht="15.75" customHeight="1" x14ac:dyDescent="0.15">
      <c r="A677" s="107"/>
      <c r="Q677" s="173"/>
    </row>
    <row r="678" spans="1:17" ht="15.75" customHeight="1" x14ac:dyDescent="0.15">
      <c r="A678" s="107"/>
      <c r="Q678" s="173"/>
    </row>
    <row r="679" spans="1:17" ht="15.75" customHeight="1" x14ac:dyDescent="0.15">
      <c r="A679" s="107"/>
      <c r="Q679" s="173"/>
    </row>
    <row r="680" spans="1:17" ht="15.75" customHeight="1" x14ac:dyDescent="0.15">
      <c r="A680" s="107"/>
      <c r="Q680" s="173"/>
    </row>
    <row r="681" spans="1:17" ht="15.75" customHeight="1" x14ac:dyDescent="0.15">
      <c r="A681" s="107"/>
      <c r="Q681" s="173"/>
    </row>
    <row r="682" spans="1:17" ht="15.75" customHeight="1" x14ac:dyDescent="0.15">
      <c r="A682" s="107"/>
      <c r="Q682" s="173"/>
    </row>
    <row r="683" spans="1:17" ht="15.75" customHeight="1" x14ac:dyDescent="0.15">
      <c r="A683" s="107"/>
      <c r="Q683" s="173"/>
    </row>
    <row r="684" spans="1:17" ht="15.75" customHeight="1" x14ac:dyDescent="0.15">
      <c r="A684" s="107"/>
      <c r="Q684" s="173"/>
    </row>
    <row r="685" spans="1:17" ht="15.75" customHeight="1" x14ac:dyDescent="0.15">
      <c r="A685" s="107"/>
      <c r="Q685" s="173"/>
    </row>
    <row r="686" spans="1:17" ht="15.75" customHeight="1" x14ac:dyDescent="0.15">
      <c r="A686" s="107"/>
      <c r="Q686" s="173"/>
    </row>
    <row r="687" spans="1:17" ht="15.75" customHeight="1" x14ac:dyDescent="0.15">
      <c r="A687" s="107"/>
      <c r="Q687" s="173"/>
    </row>
    <row r="688" spans="1:17" ht="15.75" customHeight="1" x14ac:dyDescent="0.15">
      <c r="A688" s="107"/>
      <c r="Q688" s="173"/>
    </row>
    <row r="689" spans="1:17" ht="15.75" customHeight="1" x14ac:dyDescent="0.15">
      <c r="A689" s="107"/>
      <c r="Q689" s="173"/>
    </row>
    <row r="690" spans="1:17" ht="15.75" customHeight="1" x14ac:dyDescent="0.15">
      <c r="A690" s="107"/>
      <c r="Q690" s="173"/>
    </row>
    <row r="691" spans="1:17" ht="15.75" customHeight="1" x14ac:dyDescent="0.15">
      <c r="A691" s="107"/>
      <c r="Q691" s="173"/>
    </row>
    <row r="692" spans="1:17" ht="15.75" customHeight="1" x14ac:dyDescent="0.15">
      <c r="A692" s="107"/>
      <c r="Q692" s="173"/>
    </row>
    <row r="693" spans="1:17" ht="15.75" customHeight="1" x14ac:dyDescent="0.15">
      <c r="A693" s="107"/>
      <c r="Q693" s="173"/>
    </row>
    <row r="694" spans="1:17" ht="15.75" customHeight="1" x14ac:dyDescent="0.15">
      <c r="A694" s="107"/>
      <c r="Q694" s="173"/>
    </row>
    <row r="695" spans="1:17" ht="15.75" customHeight="1" x14ac:dyDescent="0.15">
      <c r="A695" s="107"/>
      <c r="Q695" s="173"/>
    </row>
    <row r="696" spans="1:17" ht="15.75" customHeight="1" x14ac:dyDescent="0.15">
      <c r="A696" s="107"/>
      <c r="Q696" s="173"/>
    </row>
    <row r="697" spans="1:17" ht="15.75" customHeight="1" x14ac:dyDescent="0.15">
      <c r="A697" s="107"/>
      <c r="Q697" s="173"/>
    </row>
    <row r="698" spans="1:17" ht="15.75" customHeight="1" x14ac:dyDescent="0.15">
      <c r="A698" s="107"/>
      <c r="Q698" s="173"/>
    </row>
    <row r="699" spans="1:17" ht="15.75" customHeight="1" x14ac:dyDescent="0.15">
      <c r="A699" s="107"/>
      <c r="Q699" s="173"/>
    </row>
    <row r="700" spans="1:17" ht="15.75" customHeight="1" x14ac:dyDescent="0.15">
      <c r="A700" s="107"/>
      <c r="Q700" s="173"/>
    </row>
    <row r="701" spans="1:17" ht="15.75" customHeight="1" x14ac:dyDescent="0.15">
      <c r="A701" s="107"/>
      <c r="Q701" s="173"/>
    </row>
    <row r="702" spans="1:17" ht="15.75" customHeight="1" x14ac:dyDescent="0.15">
      <c r="A702" s="107"/>
      <c r="Q702" s="173"/>
    </row>
    <row r="703" spans="1:17" ht="15.75" customHeight="1" x14ac:dyDescent="0.15">
      <c r="A703" s="107"/>
      <c r="Q703" s="173"/>
    </row>
    <row r="704" spans="1:17" ht="15.75" customHeight="1" x14ac:dyDescent="0.15">
      <c r="A704" s="107"/>
      <c r="Q704" s="173"/>
    </row>
    <row r="705" spans="1:17" ht="15.75" customHeight="1" x14ac:dyDescent="0.15">
      <c r="A705" s="107"/>
      <c r="Q705" s="173"/>
    </row>
    <row r="706" spans="1:17" ht="15.75" customHeight="1" x14ac:dyDescent="0.15">
      <c r="A706" s="107"/>
      <c r="Q706" s="173"/>
    </row>
    <row r="707" spans="1:17" ht="15.75" customHeight="1" x14ac:dyDescent="0.15">
      <c r="A707" s="107"/>
      <c r="Q707" s="173"/>
    </row>
    <row r="708" spans="1:17" ht="15.75" customHeight="1" x14ac:dyDescent="0.15">
      <c r="A708" s="107"/>
      <c r="Q708" s="173"/>
    </row>
    <row r="709" spans="1:17" ht="15.75" customHeight="1" x14ac:dyDescent="0.15">
      <c r="A709" s="107"/>
      <c r="Q709" s="173"/>
    </row>
    <row r="710" spans="1:17" ht="15.75" customHeight="1" x14ac:dyDescent="0.15">
      <c r="A710" s="107"/>
      <c r="Q710" s="173"/>
    </row>
    <row r="711" spans="1:17" ht="15.75" customHeight="1" x14ac:dyDescent="0.15">
      <c r="A711" s="107"/>
      <c r="Q711" s="173"/>
    </row>
    <row r="712" spans="1:17" ht="15.75" customHeight="1" x14ac:dyDescent="0.15">
      <c r="A712" s="107"/>
      <c r="Q712" s="173"/>
    </row>
    <row r="713" spans="1:17" ht="15.75" customHeight="1" x14ac:dyDescent="0.15">
      <c r="A713" s="107"/>
      <c r="Q713" s="173"/>
    </row>
    <row r="714" spans="1:17" ht="15.75" customHeight="1" x14ac:dyDescent="0.15">
      <c r="A714" s="107"/>
      <c r="Q714" s="173"/>
    </row>
    <row r="715" spans="1:17" ht="15.75" customHeight="1" x14ac:dyDescent="0.15">
      <c r="A715" s="107"/>
      <c r="Q715" s="173"/>
    </row>
    <row r="716" spans="1:17" ht="15.75" customHeight="1" x14ac:dyDescent="0.15">
      <c r="A716" s="107"/>
      <c r="Q716" s="173"/>
    </row>
    <row r="717" spans="1:17" ht="15.75" customHeight="1" x14ac:dyDescent="0.15">
      <c r="A717" s="107"/>
      <c r="Q717" s="173"/>
    </row>
    <row r="718" spans="1:17" ht="15.75" customHeight="1" x14ac:dyDescent="0.15">
      <c r="A718" s="107"/>
      <c r="Q718" s="173"/>
    </row>
    <row r="719" spans="1:17" ht="15.75" customHeight="1" x14ac:dyDescent="0.15">
      <c r="A719" s="107"/>
      <c r="Q719" s="173"/>
    </row>
    <row r="720" spans="1:17" ht="15.75" customHeight="1" x14ac:dyDescent="0.15">
      <c r="A720" s="107"/>
      <c r="Q720" s="173"/>
    </row>
    <row r="721" spans="1:17" ht="15.75" customHeight="1" x14ac:dyDescent="0.15">
      <c r="A721" s="107"/>
      <c r="Q721" s="173"/>
    </row>
    <row r="722" spans="1:17" ht="15.75" customHeight="1" x14ac:dyDescent="0.15">
      <c r="A722" s="107"/>
      <c r="Q722" s="173"/>
    </row>
    <row r="723" spans="1:17" ht="15.75" customHeight="1" x14ac:dyDescent="0.15">
      <c r="A723" s="107"/>
      <c r="Q723" s="173"/>
    </row>
    <row r="724" spans="1:17" ht="15.75" customHeight="1" x14ac:dyDescent="0.15">
      <c r="A724" s="107"/>
      <c r="Q724" s="173"/>
    </row>
    <row r="725" spans="1:17" ht="15.75" customHeight="1" x14ac:dyDescent="0.15">
      <c r="A725" s="107"/>
      <c r="Q725" s="173"/>
    </row>
    <row r="726" spans="1:17" ht="15.75" customHeight="1" x14ac:dyDescent="0.15">
      <c r="A726" s="107"/>
      <c r="Q726" s="173"/>
    </row>
    <row r="727" spans="1:17" ht="15.75" customHeight="1" x14ac:dyDescent="0.15">
      <c r="A727" s="107"/>
      <c r="Q727" s="173"/>
    </row>
    <row r="728" spans="1:17" ht="15.75" customHeight="1" x14ac:dyDescent="0.15">
      <c r="A728" s="107"/>
      <c r="Q728" s="173"/>
    </row>
    <row r="729" spans="1:17" ht="15.75" customHeight="1" x14ac:dyDescent="0.15">
      <c r="A729" s="107"/>
      <c r="Q729" s="173"/>
    </row>
    <row r="730" spans="1:17" ht="15.75" customHeight="1" x14ac:dyDescent="0.15">
      <c r="A730" s="107"/>
      <c r="Q730" s="173"/>
    </row>
    <row r="731" spans="1:17" ht="15.75" customHeight="1" x14ac:dyDescent="0.15">
      <c r="A731" s="107"/>
      <c r="Q731" s="173"/>
    </row>
    <row r="732" spans="1:17" ht="15.75" customHeight="1" x14ac:dyDescent="0.15">
      <c r="A732" s="107"/>
      <c r="Q732" s="173"/>
    </row>
    <row r="733" spans="1:17" ht="15.75" customHeight="1" x14ac:dyDescent="0.15">
      <c r="A733" s="107"/>
      <c r="Q733" s="173"/>
    </row>
    <row r="734" spans="1:17" ht="15.75" customHeight="1" x14ac:dyDescent="0.15">
      <c r="A734" s="107"/>
      <c r="Q734" s="173"/>
    </row>
    <row r="735" spans="1:17" ht="15.75" customHeight="1" x14ac:dyDescent="0.15">
      <c r="A735" s="107"/>
      <c r="Q735" s="173"/>
    </row>
    <row r="736" spans="1:17" ht="15.75" customHeight="1" x14ac:dyDescent="0.15">
      <c r="A736" s="107"/>
      <c r="Q736" s="173"/>
    </row>
    <row r="737" spans="1:17" ht="15.75" customHeight="1" x14ac:dyDescent="0.15">
      <c r="A737" s="107"/>
      <c r="Q737" s="173"/>
    </row>
    <row r="738" spans="1:17" ht="15.75" customHeight="1" x14ac:dyDescent="0.15">
      <c r="A738" s="107"/>
      <c r="Q738" s="173"/>
    </row>
    <row r="739" spans="1:17" ht="15.75" customHeight="1" x14ac:dyDescent="0.15">
      <c r="A739" s="107"/>
      <c r="Q739" s="173"/>
    </row>
    <row r="740" spans="1:17" ht="15.75" customHeight="1" x14ac:dyDescent="0.15">
      <c r="A740" s="107"/>
      <c r="Q740" s="173"/>
    </row>
    <row r="741" spans="1:17" ht="15.75" customHeight="1" x14ac:dyDescent="0.15">
      <c r="A741" s="107"/>
      <c r="Q741" s="173"/>
    </row>
    <row r="742" spans="1:17" ht="15.75" customHeight="1" x14ac:dyDescent="0.15">
      <c r="A742" s="107"/>
      <c r="Q742" s="173"/>
    </row>
    <row r="743" spans="1:17" ht="15.75" customHeight="1" x14ac:dyDescent="0.15">
      <c r="A743" s="107"/>
      <c r="Q743" s="173"/>
    </row>
    <row r="744" spans="1:17" ht="15.75" customHeight="1" x14ac:dyDescent="0.15">
      <c r="A744" s="107"/>
      <c r="Q744" s="173"/>
    </row>
    <row r="745" spans="1:17" ht="15.75" customHeight="1" x14ac:dyDescent="0.15">
      <c r="A745" s="107"/>
      <c r="Q745" s="173"/>
    </row>
    <row r="746" spans="1:17" ht="15.75" customHeight="1" x14ac:dyDescent="0.15">
      <c r="A746" s="107"/>
      <c r="Q746" s="173"/>
    </row>
    <row r="747" spans="1:17" ht="15.75" customHeight="1" x14ac:dyDescent="0.15">
      <c r="A747" s="107"/>
      <c r="Q747" s="173"/>
    </row>
    <row r="748" spans="1:17" ht="15.75" customHeight="1" x14ac:dyDescent="0.15">
      <c r="A748" s="107"/>
      <c r="Q748" s="173"/>
    </row>
    <row r="749" spans="1:17" ht="15.75" customHeight="1" x14ac:dyDescent="0.15">
      <c r="A749" s="107"/>
      <c r="Q749" s="173"/>
    </row>
    <row r="750" spans="1:17" ht="15.75" customHeight="1" x14ac:dyDescent="0.15">
      <c r="A750" s="107"/>
      <c r="Q750" s="173"/>
    </row>
    <row r="751" spans="1:17" ht="15.75" customHeight="1" x14ac:dyDescent="0.15">
      <c r="A751" s="107"/>
      <c r="Q751" s="173"/>
    </row>
    <row r="752" spans="1:17" ht="15.75" customHeight="1" x14ac:dyDescent="0.15">
      <c r="A752" s="107"/>
      <c r="Q752" s="173"/>
    </row>
    <row r="753" spans="1:17" ht="15.75" customHeight="1" x14ac:dyDescent="0.15">
      <c r="A753" s="107"/>
      <c r="Q753" s="173"/>
    </row>
    <row r="754" spans="1:17" ht="15.75" customHeight="1" x14ac:dyDescent="0.15">
      <c r="A754" s="107"/>
      <c r="Q754" s="173"/>
    </row>
    <row r="755" spans="1:17" ht="15.75" customHeight="1" x14ac:dyDescent="0.15">
      <c r="A755" s="107"/>
      <c r="Q755" s="173"/>
    </row>
    <row r="756" spans="1:17" ht="15.75" customHeight="1" x14ac:dyDescent="0.15">
      <c r="A756" s="107"/>
      <c r="Q756" s="173"/>
    </row>
    <row r="757" spans="1:17" ht="15.75" customHeight="1" x14ac:dyDescent="0.15">
      <c r="A757" s="107"/>
      <c r="Q757" s="173"/>
    </row>
    <row r="758" spans="1:17" ht="15.75" customHeight="1" x14ac:dyDescent="0.15">
      <c r="A758" s="107"/>
      <c r="Q758" s="173"/>
    </row>
    <row r="759" spans="1:17" ht="15.75" customHeight="1" x14ac:dyDescent="0.15">
      <c r="A759" s="107"/>
      <c r="Q759" s="173"/>
    </row>
    <row r="760" spans="1:17" ht="15.75" customHeight="1" x14ac:dyDescent="0.15">
      <c r="A760" s="107"/>
      <c r="Q760" s="173"/>
    </row>
    <row r="761" spans="1:17" ht="15.75" customHeight="1" x14ac:dyDescent="0.15">
      <c r="A761" s="107"/>
      <c r="Q761" s="173"/>
    </row>
    <row r="762" spans="1:17" ht="15.75" customHeight="1" x14ac:dyDescent="0.15">
      <c r="A762" s="107"/>
      <c r="Q762" s="173"/>
    </row>
    <row r="763" spans="1:17" ht="15.75" customHeight="1" x14ac:dyDescent="0.15">
      <c r="A763" s="107"/>
      <c r="Q763" s="173"/>
    </row>
    <row r="764" spans="1:17" ht="15.75" customHeight="1" x14ac:dyDescent="0.15">
      <c r="A764" s="107"/>
      <c r="Q764" s="173"/>
    </row>
    <row r="765" spans="1:17" ht="15.75" customHeight="1" x14ac:dyDescent="0.15">
      <c r="A765" s="107"/>
      <c r="Q765" s="173"/>
    </row>
    <row r="766" spans="1:17" ht="15.75" customHeight="1" x14ac:dyDescent="0.15">
      <c r="A766" s="107"/>
      <c r="Q766" s="173"/>
    </row>
    <row r="767" spans="1:17" ht="15.75" customHeight="1" x14ac:dyDescent="0.15">
      <c r="A767" s="107"/>
      <c r="Q767" s="173"/>
    </row>
    <row r="768" spans="1:17" ht="15.75" customHeight="1" x14ac:dyDescent="0.15">
      <c r="A768" s="107"/>
      <c r="Q768" s="173"/>
    </row>
    <row r="769" spans="1:17" ht="15.75" customHeight="1" x14ac:dyDescent="0.15">
      <c r="A769" s="107"/>
      <c r="Q769" s="173"/>
    </row>
    <row r="770" spans="1:17" ht="15.75" customHeight="1" x14ac:dyDescent="0.15">
      <c r="A770" s="107"/>
      <c r="Q770" s="173"/>
    </row>
    <row r="771" spans="1:17" ht="15.75" customHeight="1" x14ac:dyDescent="0.15">
      <c r="A771" s="107"/>
      <c r="Q771" s="173"/>
    </row>
    <row r="772" spans="1:17" ht="15.75" customHeight="1" x14ac:dyDescent="0.15">
      <c r="A772" s="107"/>
      <c r="Q772" s="173"/>
    </row>
    <row r="773" spans="1:17" ht="15.75" customHeight="1" x14ac:dyDescent="0.15">
      <c r="A773" s="107"/>
      <c r="Q773" s="173"/>
    </row>
    <row r="774" spans="1:17" ht="15.75" customHeight="1" x14ac:dyDescent="0.15">
      <c r="A774" s="107"/>
      <c r="Q774" s="173"/>
    </row>
    <row r="775" spans="1:17" ht="15.75" customHeight="1" x14ac:dyDescent="0.15">
      <c r="A775" s="107"/>
      <c r="Q775" s="173"/>
    </row>
    <row r="776" spans="1:17" ht="15.75" customHeight="1" x14ac:dyDescent="0.15">
      <c r="A776" s="107"/>
      <c r="Q776" s="173"/>
    </row>
    <row r="777" spans="1:17" ht="15.75" customHeight="1" x14ac:dyDescent="0.15">
      <c r="A777" s="107"/>
      <c r="Q777" s="173"/>
    </row>
    <row r="778" spans="1:17" ht="15.75" customHeight="1" x14ac:dyDescent="0.15">
      <c r="A778" s="107"/>
      <c r="Q778" s="173"/>
    </row>
    <row r="779" spans="1:17" ht="15.75" customHeight="1" x14ac:dyDescent="0.15">
      <c r="A779" s="107"/>
      <c r="Q779" s="173"/>
    </row>
    <row r="780" spans="1:17" ht="15.75" customHeight="1" x14ac:dyDescent="0.15">
      <c r="A780" s="107"/>
      <c r="Q780" s="173"/>
    </row>
    <row r="781" spans="1:17" ht="15.75" customHeight="1" x14ac:dyDescent="0.15">
      <c r="A781" s="107"/>
      <c r="Q781" s="173"/>
    </row>
    <row r="782" spans="1:17" ht="15.75" customHeight="1" x14ac:dyDescent="0.15">
      <c r="A782" s="107"/>
      <c r="Q782" s="173"/>
    </row>
    <row r="783" spans="1:17" ht="15.75" customHeight="1" x14ac:dyDescent="0.15">
      <c r="A783" s="107"/>
      <c r="Q783" s="173"/>
    </row>
    <row r="784" spans="1:17" ht="15.75" customHeight="1" x14ac:dyDescent="0.15">
      <c r="A784" s="107"/>
      <c r="Q784" s="173"/>
    </row>
    <row r="785" spans="1:17" ht="15.75" customHeight="1" x14ac:dyDescent="0.15">
      <c r="A785" s="107"/>
      <c r="Q785" s="173"/>
    </row>
    <row r="786" spans="1:17" ht="15.75" customHeight="1" x14ac:dyDescent="0.15">
      <c r="A786" s="107"/>
      <c r="Q786" s="173"/>
    </row>
    <row r="787" spans="1:17" ht="15.75" customHeight="1" x14ac:dyDescent="0.15">
      <c r="A787" s="107"/>
      <c r="Q787" s="173"/>
    </row>
    <row r="788" spans="1:17" ht="15.75" customHeight="1" x14ac:dyDescent="0.15">
      <c r="A788" s="107"/>
      <c r="Q788" s="173"/>
    </row>
    <row r="789" spans="1:17" ht="15.75" customHeight="1" x14ac:dyDescent="0.15">
      <c r="A789" s="107"/>
      <c r="Q789" s="173"/>
    </row>
    <row r="790" spans="1:17" ht="15.75" customHeight="1" x14ac:dyDescent="0.15">
      <c r="A790" s="107"/>
      <c r="Q790" s="173"/>
    </row>
    <row r="791" spans="1:17" ht="15.75" customHeight="1" x14ac:dyDescent="0.15">
      <c r="A791" s="107"/>
      <c r="Q791" s="173"/>
    </row>
    <row r="792" spans="1:17" ht="15.75" customHeight="1" x14ac:dyDescent="0.15">
      <c r="A792" s="107"/>
      <c r="Q792" s="173"/>
    </row>
    <row r="793" spans="1:17" ht="15.75" customHeight="1" x14ac:dyDescent="0.15">
      <c r="A793" s="107"/>
      <c r="Q793" s="173"/>
    </row>
    <row r="794" spans="1:17" ht="15.75" customHeight="1" x14ac:dyDescent="0.15">
      <c r="A794" s="107"/>
      <c r="Q794" s="173"/>
    </row>
    <row r="795" spans="1:17" ht="15.75" customHeight="1" x14ac:dyDescent="0.15">
      <c r="A795" s="107"/>
      <c r="Q795" s="173"/>
    </row>
    <row r="796" spans="1:17" ht="15.75" customHeight="1" x14ac:dyDescent="0.15">
      <c r="A796" s="107"/>
      <c r="Q796" s="173"/>
    </row>
    <row r="797" spans="1:17" ht="15.75" customHeight="1" x14ac:dyDescent="0.15">
      <c r="A797" s="107"/>
      <c r="Q797" s="173"/>
    </row>
    <row r="798" spans="1:17" ht="15.75" customHeight="1" x14ac:dyDescent="0.15">
      <c r="A798" s="107"/>
      <c r="Q798" s="173"/>
    </row>
    <row r="799" spans="1:17" ht="15.75" customHeight="1" x14ac:dyDescent="0.15">
      <c r="A799" s="107"/>
      <c r="Q799" s="173"/>
    </row>
    <row r="800" spans="1:17" ht="15.75" customHeight="1" x14ac:dyDescent="0.15">
      <c r="A800" s="107"/>
      <c r="Q800" s="173"/>
    </row>
    <row r="801" spans="1:17" ht="15.75" customHeight="1" x14ac:dyDescent="0.15">
      <c r="A801" s="107"/>
      <c r="Q801" s="173"/>
    </row>
    <row r="802" spans="1:17" ht="15.75" customHeight="1" x14ac:dyDescent="0.15">
      <c r="A802" s="107"/>
      <c r="Q802" s="173"/>
    </row>
    <row r="803" spans="1:17" ht="15.75" customHeight="1" x14ac:dyDescent="0.15">
      <c r="A803" s="107"/>
      <c r="Q803" s="173"/>
    </row>
    <row r="804" spans="1:17" ht="15.75" customHeight="1" x14ac:dyDescent="0.15">
      <c r="A804" s="107"/>
      <c r="Q804" s="173"/>
    </row>
    <row r="805" spans="1:17" ht="15.75" customHeight="1" x14ac:dyDescent="0.15">
      <c r="A805" s="107"/>
      <c r="Q805" s="173"/>
    </row>
    <row r="806" spans="1:17" ht="15.75" customHeight="1" x14ac:dyDescent="0.15">
      <c r="A806" s="107"/>
      <c r="Q806" s="173"/>
    </row>
    <row r="807" spans="1:17" ht="15.75" customHeight="1" x14ac:dyDescent="0.15">
      <c r="A807" s="107"/>
      <c r="Q807" s="173"/>
    </row>
    <row r="808" spans="1:17" ht="15.75" customHeight="1" x14ac:dyDescent="0.15">
      <c r="A808" s="107"/>
      <c r="Q808" s="173"/>
    </row>
    <row r="809" spans="1:17" ht="15.75" customHeight="1" x14ac:dyDescent="0.15">
      <c r="A809" s="107"/>
      <c r="Q809" s="173"/>
    </row>
    <row r="810" spans="1:17" ht="15.75" customHeight="1" x14ac:dyDescent="0.15">
      <c r="A810" s="107"/>
      <c r="Q810" s="173"/>
    </row>
    <row r="811" spans="1:17" ht="15.75" customHeight="1" x14ac:dyDescent="0.15">
      <c r="A811" s="107"/>
      <c r="Q811" s="173"/>
    </row>
    <row r="812" spans="1:17" ht="15.75" customHeight="1" x14ac:dyDescent="0.15">
      <c r="A812" s="107"/>
      <c r="Q812" s="173"/>
    </row>
    <row r="813" spans="1:17" ht="15.75" customHeight="1" x14ac:dyDescent="0.15">
      <c r="A813" s="107"/>
      <c r="Q813" s="173"/>
    </row>
    <row r="814" spans="1:17" ht="15.75" customHeight="1" x14ac:dyDescent="0.15">
      <c r="A814" s="107"/>
      <c r="Q814" s="173"/>
    </row>
    <row r="815" spans="1:17" ht="15.75" customHeight="1" x14ac:dyDescent="0.15">
      <c r="A815" s="107"/>
      <c r="Q815" s="173"/>
    </row>
    <row r="816" spans="1:17" ht="15.75" customHeight="1" x14ac:dyDescent="0.15">
      <c r="A816" s="107"/>
      <c r="Q816" s="173"/>
    </row>
    <row r="817" spans="1:17" ht="15.75" customHeight="1" x14ac:dyDescent="0.15">
      <c r="A817" s="107"/>
      <c r="Q817" s="173"/>
    </row>
    <row r="818" spans="1:17" ht="15.75" customHeight="1" x14ac:dyDescent="0.15">
      <c r="A818" s="107"/>
      <c r="Q818" s="173"/>
    </row>
    <row r="819" spans="1:17" ht="15.75" customHeight="1" x14ac:dyDescent="0.15">
      <c r="A819" s="107"/>
      <c r="Q819" s="173"/>
    </row>
    <row r="820" spans="1:17" ht="15.75" customHeight="1" x14ac:dyDescent="0.15">
      <c r="A820" s="107"/>
      <c r="Q820" s="173"/>
    </row>
    <row r="821" spans="1:17" ht="15.75" customHeight="1" x14ac:dyDescent="0.15">
      <c r="A821" s="107"/>
      <c r="Q821" s="173"/>
    </row>
    <row r="822" spans="1:17" ht="15.75" customHeight="1" x14ac:dyDescent="0.15">
      <c r="A822" s="107"/>
      <c r="Q822" s="173"/>
    </row>
    <row r="823" spans="1:17" ht="15.75" customHeight="1" x14ac:dyDescent="0.15">
      <c r="A823" s="107"/>
      <c r="Q823" s="173"/>
    </row>
    <row r="824" spans="1:17" ht="15.75" customHeight="1" x14ac:dyDescent="0.15">
      <c r="A824" s="107"/>
      <c r="Q824" s="173"/>
    </row>
    <row r="825" spans="1:17" ht="15.75" customHeight="1" x14ac:dyDescent="0.15">
      <c r="A825" s="107"/>
      <c r="Q825" s="173"/>
    </row>
    <row r="826" spans="1:17" ht="15.75" customHeight="1" x14ac:dyDescent="0.15">
      <c r="A826" s="107"/>
      <c r="Q826" s="173"/>
    </row>
    <row r="827" spans="1:17" ht="15.75" customHeight="1" x14ac:dyDescent="0.15">
      <c r="A827" s="107"/>
      <c r="Q827" s="173"/>
    </row>
    <row r="828" spans="1:17" ht="15.75" customHeight="1" x14ac:dyDescent="0.15">
      <c r="A828" s="107"/>
      <c r="Q828" s="173"/>
    </row>
    <row r="829" spans="1:17" ht="15.75" customHeight="1" x14ac:dyDescent="0.15">
      <c r="A829" s="107"/>
      <c r="Q829" s="173"/>
    </row>
    <row r="830" spans="1:17" ht="15.75" customHeight="1" x14ac:dyDescent="0.15">
      <c r="A830" s="107"/>
      <c r="Q830" s="173"/>
    </row>
    <row r="831" spans="1:17" ht="15.75" customHeight="1" x14ac:dyDescent="0.15">
      <c r="A831" s="107"/>
      <c r="Q831" s="173"/>
    </row>
    <row r="832" spans="1:17" ht="15.75" customHeight="1" x14ac:dyDescent="0.15">
      <c r="A832" s="107"/>
      <c r="Q832" s="173"/>
    </row>
    <row r="833" spans="1:17" ht="15.75" customHeight="1" x14ac:dyDescent="0.15">
      <c r="A833" s="107"/>
      <c r="Q833" s="173"/>
    </row>
    <row r="834" spans="1:17" ht="15.75" customHeight="1" x14ac:dyDescent="0.15">
      <c r="A834" s="107"/>
      <c r="Q834" s="173"/>
    </row>
    <row r="835" spans="1:17" ht="15.75" customHeight="1" x14ac:dyDescent="0.15">
      <c r="A835" s="107"/>
      <c r="Q835" s="173"/>
    </row>
    <row r="836" spans="1:17" ht="15.75" customHeight="1" x14ac:dyDescent="0.15">
      <c r="A836" s="107"/>
      <c r="Q836" s="173"/>
    </row>
    <row r="837" spans="1:17" ht="15.75" customHeight="1" x14ac:dyDescent="0.15">
      <c r="A837" s="107"/>
      <c r="Q837" s="173"/>
    </row>
    <row r="838" spans="1:17" ht="15.75" customHeight="1" x14ac:dyDescent="0.15">
      <c r="A838" s="107"/>
      <c r="Q838" s="173"/>
    </row>
    <row r="839" spans="1:17" ht="15.75" customHeight="1" x14ac:dyDescent="0.15">
      <c r="A839" s="107"/>
      <c r="Q839" s="173"/>
    </row>
    <row r="840" spans="1:17" ht="15.75" customHeight="1" x14ac:dyDescent="0.15">
      <c r="A840" s="107"/>
      <c r="Q840" s="173"/>
    </row>
    <row r="841" spans="1:17" ht="15.75" customHeight="1" x14ac:dyDescent="0.15">
      <c r="A841" s="107"/>
      <c r="Q841" s="173"/>
    </row>
    <row r="842" spans="1:17" ht="15.75" customHeight="1" x14ac:dyDescent="0.15">
      <c r="A842" s="107"/>
      <c r="Q842" s="173"/>
    </row>
    <row r="843" spans="1:17" ht="15.75" customHeight="1" x14ac:dyDescent="0.15">
      <c r="A843" s="107"/>
      <c r="Q843" s="173"/>
    </row>
    <row r="844" spans="1:17" ht="15.75" customHeight="1" x14ac:dyDescent="0.15">
      <c r="A844" s="107"/>
      <c r="Q844" s="173"/>
    </row>
    <row r="845" spans="1:17" ht="15.75" customHeight="1" x14ac:dyDescent="0.15">
      <c r="A845" s="107"/>
      <c r="Q845" s="173"/>
    </row>
    <row r="846" spans="1:17" ht="15.75" customHeight="1" x14ac:dyDescent="0.15">
      <c r="A846" s="107"/>
      <c r="Q846" s="173"/>
    </row>
    <row r="847" spans="1:17" ht="15.75" customHeight="1" x14ac:dyDescent="0.15">
      <c r="A847" s="107"/>
      <c r="Q847" s="173"/>
    </row>
    <row r="848" spans="1:17" ht="15.75" customHeight="1" x14ac:dyDescent="0.15">
      <c r="A848" s="107"/>
      <c r="Q848" s="173"/>
    </row>
    <row r="849" spans="1:17" ht="15.75" customHeight="1" x14ac:dyDescent="0.15">
      <c r="A849" s="107"/>
      <c r="Q849" s="173"/>
    </row>
    <row r="850" spans="1:17" ht="15.75" customHeight="1" x14ac:dyDescent="0.15">
      <c r="A850" s="107"/>
      <c r="Q850" s="173"/>
    </row>
    <row r="851" spans="1:17" ht="15.75" customHeight="1" x14ac:dyDescent="0.15">
      <c r="A851" s="107"/>
      <c r="Q851" s="173"/>
    </row>
    <row r="852" spans="1:17" ht="15.75" customHeight="1" x14ac:dyDescent="0.15">
      <c r="A852" s="107"/>
      <c r="Q852" s="173"/>
    </row>
    <row r="853" spans="1:17" ht="15.75" customHeight="1" x14ac:dyDescent="0.15">
      <c r="A853" s="107"/>
      <c r="Q853" s="173"/>
    </row>
    <row r="854" spans="1:17" ht="15.75" customHeight="1" x14ac:dyDescent="0.15">
      <c r="A854" s="107"/>
      <c r="Q854" s="173"/>
    </row>
    <row r="855" spans="1:17" ht="15.75" customHeight="1" x14ac:dyDescent="0.15">
      <c r="A855" s="107"/>
      <c r="Q855" s="173"/>
    </row>
    <row r="856" spans="1:17" ht="15.75" customHeight="1" x14ac:dyDescent="0.15">
      <c r="A856" s="107"/>
      <c r="Q856" s="173"/>
    </row>
    <row r="857" spans="1:17" ht="15.75" customHeight="1" x14ac:dyDescent="0.15">
      <c r="A857" s="107"/>
      <c r="Q857" s="173"/>
    </row>
    <row r="858" spans="1:17" ht="15.75" customHeight="1" x14ac:dyDescent="0.15">
      <c r="A858" s="107"/>
      <c r="Q858" s="173"/>
    </row>
    <row r="859" spans="1:17" ht="15.75" customHeight="1" x14ac:dyDescent="0.15">
      <c r="A859" s="107"/>
      <c r="Q859" s="173"/>
    </row>
    <row r="860" spans="1:17" ht="15.75" customHeight="1" x14ac:dyDescent="0.15">
      <c r="A860" s="107"/>
      <c r="Q860" s="173"/>
    </row>
    <row r="861" spans="1:17" ht="15.75" customHeight="1" x14ac:dyDescent="0.15">
      <c r="A861" s="107"/>
      <c r="Q861" s="173"/>
    </row>
    <row r="862" spans="1:17" ht="15.75" customHeight="1" x14ac:dyDescent="0.15">
      <c r="A862" s="107"/>
      <c r="Q862" s="173"/>
    </row>
    <row r="863" spans="1:17" ht="15.75" customHeight="1" x14ac:dyDescent="0.15">
      <c r="A863" s="107"/>
      <c r="Q863" s="173"/>
    </row>
    <row r="864" spans="1:17" ht="15.75" customHeight="1" x14ac:dyDescent="0.15">
      <c r="A864" s="107"/>
      <c r="Q864" s="173"/>
    </row>
    <row r="865" spans="1:17" ht="15.75" customHeight="1" x14ac:dyDescent="0.15">
      <c r="A865" s="107"/>
      <c r="Q865" s="173"/>
    </row>
    <row r="866" spans="1:17" ht="15.75" customHeight="1" x14ac:dyDescent="0.15">
      <c r="A866" s="107"/>
      <c r="Q866" s="173"/>
    </row>
    <row r="867" spans="1:17" ht="15.75" customHeight="1" x14ac:dyDescent="0.15">
      <c r="A867" s="107"/>
      <c r="Q867" s="173"/>
    </row>
    <row r="868" spans="1:17" ht="15.75" customHeight="1" x14ac:dyDescent="0.15">
      <c r="A868" s="107"/>
      <c r="Q868" s="173"/>
    </row>
    <row r="869" spans="1:17" ht="15.75" customHeight="1" x14ac:dyDescent="0.15">
      <c r="A869" s="107"/>
      <c r="Q869" s="173"/>
    </row>
    <row r="870" spans="1:17" ht="15.75" customHeight="1" x14ac:dyDescent="0.15">
      <c r="A870" s="107"/>
      <c r="Q870" s="173"/>
    </row>
    <row r="871" spans="1:17" ht="15.75" customHeight="1" x14ac:dyDescent="0.15">
      <c r="A871" s="107"/>
      <c r="Q871" s="173"/>
    </row>
    <row r="872" spans="1:17" ht="15.75" customHeight="1" x14ac:dyDescent="0.15">
      <c r="A872" s="107"/>
      <c r="Q872" s="173"/>
    </row>
    <row r="873" spans="1:17" ht="15.75" customHeight="1" x14ac:dyDescent="0.15">
      <c r="A873" s="107"/>
      <c r="Q873" s="173"/>
    </row>
    <row r="874" spans="1:17" ht="15.75" customHeight="1" x14ac:dyDescent="0.15">
      <c r="A874" s="107"/>
      <c r="Q874" s="173"/>
    </row>
    <row r="875" spans="1:17" ht="15.75" customHeight="1" x14ac:dyDescent="0.15">
      <c r="A875" s="107"/>
      <c r="Q875" s="173"/>
    </row>
    <row r="876" spans="1:17" ht="15.75" customHeight="1" x14ac:dyDescent="0.15">
      <c r="A876" s="107"/>
      <c r="Q876" s="173"/>
    </row>
    <row r="877" spans="1:17" ht="15.75" customHeight="1" x14ac:dyDescent="0.15">
      <c r="A877" s="107"/>
      <c r="Q877" s="173"/>
    </row>
    <row r="878" spans="1:17" ht="15.75" customHeight="1" x14ac:dyDescent="0.15">
      <c r="A878" s="107"/>
      <c r="Q878" s="173"/>
    </row>
    <row r="879" spans="1:17" ht="15.75" customHeight="1" x14ac:dyDescent="0.15">
      <c r="A879" s="107"/>
      <c r="Q879" s="173"/>
    </row>
    <row r="880" spans="1:17" ht="15.75" customHeight="1" x14ac:dyDescent="0.15">
      <c r="A880" s="107"/>
      <c r="Q880" s="173"/>
    </row>
    <row r="881" spans="1:17" ht="15.75" customHeight="1" x14ac:dyDescent="0.15">
      <c r="A881" s="107"/>
      <c r="Q881" s="173"/>
    </row>
    <row r="882" spans="1:17" ht="15.75" customHeight="1" x14ac:dyDescent="0.15">
      <c r="A882" s="107"/>
      <c r="Q882" s="173"/>
    </row>
    <row r="883" spans="1:17" ht="15.75" customHeight="1" x14ac:dyDescent="0.15">
      <c r="A883" s="107"/>
      <c r="Q883" s="173"/>
    </row>
    <row r="884" spans="1:17" ht="15.75" customHeight="1" x14ac:dyDescent="0.15">
      <c r="A884" s="107"/>
      <c r="Q884" s="173"/>
    </row>
    <row r="885" spans="1:17" ht="15.75" customHeight="1" x14ac:dyDescent="0.15">
      <c r="A885" s="107"/>
      <c r="Q885" s="173"/>
    </row>
    <row r="886" spans="1:17" ht="15.75" customHeight="1" x14ac:dyDescent="0.15">
      <c r="A886" s="107"/>
      <c r="Q886" s="173"/>
    </row>
    <row r="887" spans="1:17" ht="15.75" customHeight="1" x14ac:dyDescent="0.15">
      <c r="A887" s="107"/>
      <c r="Q887" s="173"/>
    </row>
    <row r="888" spans="1:17" ht="15.75" customHeight="1" x14ac:dyDescent="0.15">
      <c r="A888" s="107"/>
      <c r="Q888" s="173"/>
    </row>
    <row r="889" spans="1:17" ht="15.75" customHeight="1" x14ac:dyDescent="0.15">
      <c r="A889" s="107"/>
      <c r="Q889" s="173"/>
    </row>
    <row r="890" spans="1:17" ht="15.75" customHeight="1" x14ac:dyDescent="0.15">
      <c r="A890" s="107"/>
      <c r="Q890" s="173"/>
    </row>
    <row r="891" spans="1:17" ht="15.75" customHeight="1" x14ac:dyDescent="0.15">
      <c r="A891" s="107"/>
      <c r="Q891" s="173"/>
    </row>
    <row r="892" spans="1:17" ht="15.75" customHeight="1" x14ac:dyDescent="0.15">
      <c r="A892" s="107"/>
      <c r="Q892" s="173"/>
    </row>
    <row r="893" spans="1:17" ht="15.75" customHeight="1" x14ac:dyDescent="0.15">
      <c r="A893" s="107"/>
      <c r="Q893" s="173"/>
    </row>
    <row r="894" spans="1:17" ht="15.75" customHeight="1" x14ac:dyDescent="0.15">
      <c r="A894" s="107"/>
      <c r="Q894" s="173"/>
    </row>
    <row r="895" spans="1:17" ht="15.75" customHeight="1" x14ac:dyDescent="0.15">
      <c r="A895" s="107"/>
      <c r="Q895" s="173"/>
    </row>
    <row r="896" spans="1:17" ht="15.75" customHeight="1" x14ac:dyDescent="0.15">
      <c r="A896" s="107"/>
      <c r="Q896" s="173"/>
    </row>
    <row r="897" spans="1:17" ht="15.75" customHeight="1" x14ac:dyDescent="0.15">
      <c r="A897" s="107"/>
      <c r="Q897" s="173"/>
    </row>
    <row r="898" spans="1:17" ht="15.75" customHeight="1" x14ac:dyDescent="0.15">
      <c r="A898" s="107"/>
      <c r="Q898" s="173"/>
    </row>
    <row r="899" spans="1:17" ht="15.75" customHeight="1" x14ac:dyDescent="0.15">
      <c r="A899" s="107"/>
      <c r="Q899" s="173"/>
    </row>
    <row r="900" spans="1:17" ht="15.75" customHeight="1" x14ac:dyDescent="0.15">
      <c r="A900" s="107"/>
      <c r="Q900" s="173"/>
    </row>
    <row r="901" spans="1:17" ht="15.75" customHeight="1" x14ac:dyDescent="0.15">
      <c r="A901" s="107"/>
      <c r="Q901" s="173"/>
    </row>
    <row r="902" spans="1:17" ht="15.75" customHeight="1" x14ac:dyDescent="0.15">
      <c r="A902" s="107"/>
      <c r="Q902" s="173"/>
    </row>
    <row r="903" spans="1:17" ht="15.75" customHeight="1" x14ac:dyDescent="0.15">
      <c r="A903" s="107"/>
      <c r="Q903" s="173"/>
    </row>
    <row r="904" spans="1:17" ht="15.75" customHeight="1" x14ac:dyDescent="0.15">
      <c r="A904" s="107"/>
      <c r="Q904" s="173"/>
    </row>
    <row r="905" spans="1:17" ht="15.75" customHeight="1" x14ac:dyDescent="0.15">
      <c r="A905" s="107"/>
      <c r="Q905" s="173"/>
    </row>
    <row r="906" spans="1:17" ht="15.75" customHeight="1" x14ac:dyDescent="0.15">
      <c r="A906" s="107"/>
      <c r="Q906" s="173"/>
    </row>
    <row r="907" spans="1:17" ht="15.75" customHeight="1" x14ac:dyDescent="0.15">
      <c r="A907" s="107"/>
      <c r="Q907" s="173"/>
    </row>
    <row r="908" spans="1:17" ht="15.75" customHeight="1" x14ac:dyDescent="0.15">
      <c r="A908" s="107"/>
      <c r="Q908" s="173"/>
    </row>
    <row r="909" spans="1:17" ht="15.75" customHeight="1" x14ac:dyDescent="0.15">
      <c r="A909" s="107"/>
      <c r="Q909" s="173"/>
    </row>
    <row r="910" spans="1:17" ht="15.75" customHeight="1" x14ac:dyDescent="0.15">
      <c r="A910" s="107"/>
      <c r="Q910" s="173"/>
    </row>
    <row r="911" spans="1:17" ht="15.75" customHeight="1" x14ac:dyDescent="0.15">
      <c r="A911" s="107"/>
      <c r="Q911" s="173"/>
    </row>
    <row r="912" spans="1:17" ht="15.75" customHeight="1" x14ac:dyDescent="0.15">
      <c r="A912" s="107"/>
      <c r="Q912" s="173"/>
    </row>
    <row r="913" spans="1:17" ht="15.75" customHeight="1" x14ac:dyDescent="0.15">
      <c r="A913" s="107"/>
      <c r="Q913" s="173"/>
    </row>
    <row r="914" spans="1:17" ht="15.75" customHeight="1" x14ac:dyDescent="0.15">
      <c r="A914" s="107"/>
      <c r="Q914" s="173"/>
    </row>
    <row r="915" spans="1:17" ht="15.75" customHeight="1" x14ac:dyDescent="0.15">
      <c r="A915" s="107"/>
      <c r="Q915" s="173"/>
    </row>
    <row r="916" spans="1:17" ht="15.75" customHeight="1" x14ac:dyDescent="0.15">
      <c r="A916" s="107"/>
      <c r="Q916" s="173"/>
    </row>
    <row r="917" spans="1:17" ht="15.75" customHeight="1" x14ac:dyDescent="0.15">
      <c r="A917" s="107"/>
      <c r="Q917" s="173"/>
    </row>
    <row r="918" spans="1:17" ht="15.75" customHeight="1" x14ac:dyDescent="0.15">
      <c r="A918" s="107"/>
      <c r="Q918" s="173"/>
    </row>
    <row r="919" spans="1:17" ht="15.75" customHeight="1" x14ac:dyDescent="0.15">
      <c r="A919" s="107"/>
      <c r="Q919" s="173"/>
    </row>
    <row r="920" spans="1:17" ht="15.75" customHeight="1" x14ac:dyDescent="0.15">
      <c r="A920" s="107"/>
      <c r="Q920" s="173"/>
    </row>
    <row r="921" spans="1:17" ht="15.75" customHeight="1" x14ac:dyDescent="0.15">
      <c r="A921" s="107"/>
      <c r="Q921" s="173"/>
    </row>
    <row r="922" spans="1:17" ht="15.75" customHeight="1" x14ac:dyDescent="0.15">
      <c r="A922" s="107"/>
      <c r="Q922" s="173"/>
    </row>
    <row r="923" spans="1:17" ht="15.75" customHeight="1" x14ac:dyDescent="0.15">
      <c r="A923" s="107"/>
      <c r="Q923" s="173"/>
    </row>
    <row r="924" spans="1:17" ht="15.75" customHeight="1" x14ac:dyDescent="0.15">
      <c r="A924" s="107"/>
      <c r="Q924" s="173"/>
    </row>
    <row r="925" spans="1:17" ht="15.75" customHeight="1" x14ac:dyDescent="0.15">
      <c r="A925" s="107"/>
      <c r="Q925" s="173"/>
    </row>
    <row r="926" spans="1:17" ht="15.75" customHeight="1" x14ac:dyDescent="0.15">
      <c r="A926" s="107"/>
      <c r="Q926" s="173"/>
    </row>
    <row r="927" spans="1:17" ht="15.75" customHeight="1" x14ac:dyDescent="0.15">
      <c r="A927" s="107"/>
      <c r="Q927" s="173"/>
    </row>
    <row r="928" spans="1:17" ht="15.75" customHeight="1" x14ac:dyDescent="0.15">
      <c r="A928" s="107"/>
      <c r="Q928" s="173"/>
    </row>
    <row r="929" spans="1:17" ht="15.75" customHeight="1" x14ac:dyDescent="0.15">
      <c r="A929" s="107"/>
      <c r="Q929" s="173"/>
    </row>
    <row r="930" spans="1:17" ht="15.75" customHeight="1" x14ac:dyDescent="0.15">
      <c r="A930" s="107"/>
      <c r="Q930" s="173"/>
    </row>
    <row r="931" spans="1:17" ht="15.75" customHeight="1" x14ac:dyDescent="0.15">
      <c r="A931" s="107"/>
      <c r="Q931" s="173"/>
    </row>
    <row r="932" spans="1:17" ht="15.75" customHeight="1" x14ac:dyDescent="0.15">
      <c r="A932" s="107"/>
      <c r="Q932" s="173"/>
    </row>
    <row r="933" spans="1:17" ht="15.75" customHeight="1" x14ac:dyDescent="0.15">
      <c r="A933" s="107"/>
      <c r="Q933" s="173"/>
    </row>
    <row r="934" spans="1:17" ht="15.75" customHeight="1" x14ac:dyDescent="0.15">
      <c r="A934" s="107"/>
      <c r="Q934" s="173"/>
    </row>
    <row r="935" spans="1:17" ht="15.75" customHeight="1" x14ac:dyDescent="0.15">
      <c r="A935" s="107"/>
      <c r="Q935" s="173"/>
    </row>
    <row r="936" spans="1:17" ht="15.75" customHeight="1" x14ac:dyDescent="0.15">
      <c r="A936" s="107"/>
      <c r="Q936" s="173"/>
    </row>
    <row r="937" spans="1:17" ht="15.75" customHeight="1" x14ac:dyDescent="0.15">
      <c r="A937" s="107"/>
      <c r="Q937" s="173"/>
    </row>
    <row r="938" spans="1:17" ht="15.75" customHeight="1" x14ac:dyDescent="0.15">
      <c r="A938" s="107"/>
      <c r="Q938" s="173"/>
    </row>
    <row r="939" spans="1:17" ht="15.75" customHeight="1" x14ac:dyDescent="0.15">
      <c r="A939" s="107"/>
      <c r="Q939" s="173"/>
    </row>
    <row r="940" spans="1:17" ht="15.75" customHeight="1" x14ac:dyDescent="0.15">
      <c r="A940" s="107"/>
      <c r="Q940" s="173"/>
    </row>
    <row r="941" spans="1:17" ht="15.75" customHeight="1" x14ac:dyDescent="0.15">
      <c r="A941" s="107"/>
      <c r="Q941" s="173"/>
    </row>
    <row r="942" spans="1:17" ht="15.75" customHeight="1" x14ac:dyDescent="0.15">
      <c r="A942" s="107"/>
      <c r="Q942" s="173"/>
    </row>
    <row r="943" spans="1:17" ht="15.75" customHeight="1" x14ac:dyDescent="0.15">
      <c r="A943" s="107"/>
      <c r="Q943" s="173"/>
    </row>
    <row r="944" spans="1:17" ht="15.75" customHeight="1" x14ac:dyDescent="0.15">
      <c r="A944" s="107"/>
      <c r="Q944" s="173"/>
    </row>
    <row r="945" spans="1:17" ht="15.75" customHeight="1" x14ac:dyDescent="0.15">
      <c r="A945" s="107"/>
      <c r="Q945" s="173"/>
    </row>
    <row r="946" spans="1:17" ht="15.75" customHeight="1" x14ac:dyDescent="0.15">
      <c r="A946" s="107"/>
      <c r="Q946" s="173"/>
    </row>
    <row r="947" spans="1:17" ht="15.75" customHeight="1" x14ac:dyDescent="0.15">
      <c r="A947" s="107"/>
      <c r="Q947" s="173"/>
    </row>
    <row r="948" spans="1:17" ht="15.75" customHeight="1" x14ac:dyDescent="0.15">
      <c r="A948" s="107"/>
      <c r="Q948" s="173"/>
    </row>
    <row r="949" spans="1:17" ht="15.75" customHeight="1" x14ac:dyDescent="0.15">
      <c r="A949" s="107"/>
      <c r="Q949" s="173"/>
    </row>
    <row r="950" spans="1:17" ht="15.75" customHeight="1" x14ac:dyDescent="0.15">
      <c r="A950" s="107"/>
      <c r="Q950" s="173"/>
    </row>
    <row r="951" spans="1:17" ht="15.75" customHeight="1" x14ac:dyDescent="0.15">
      <c r="A951" s="107"/>
      <c r="Q951" s="173"/>
    </row>
    <row r="952" spans="1:17" ht="15.75" customHeight="1" x14ac:dyDescent="0.15">
      <c r="A952" s="107"/>
      <c r="Q952" s="173"/>
    </row>
    <row r="953" spans="1:17" ht="15.75" customHeight="1" x14ac:dyDescent="0.15">
      <c r="A953" s="107"/>
      <c r="Q953" s="173"/>
    </row>
    <row r="954" spans="1:17" ht="15.75" customHeight="1" x14ac:dyDescent="0.15">
      <c r="A954" s="107"/>
      <c r="Q954" s="173"/>
    </row>
    <row r="955" spans="1:17" ht="15.75" customHeight="1" x14ac:dyDescent="0.15">
      <c r="A955" s="107"/>
      <c r="Q955" s="173"/>
    </row>
    <row r="956" spans="1:17" ht="15.75" customHeight="1" x14ac:dyDescent="0.15">
      <c r="A956" s="107"/>
      <c r="Q956" s="173"/>
    </row>
    <row r="957" spans="1:17" ht="15.75" customHeight="1" x14ac:dyDescent="0.15">
      <c r="A957" s="107"/>
      <c r="Q957" s="173"/>
    </row>
    <row r="958" spans="1:17" ht="15.75" customHeight="1" x14ac:dyDescent="0.15">
      <c r="A958" s="107"/>
      <c r="Q958" s="173"/>
    </row>
    <row r="959" spans="1:17" ht="15.75" customHeight="1" x14ac:dyDescent="0.15">
      <c r="A959" s="107"/>
      <c r="Q959" s="173"/>
    </row>
    <row r="960" spans="1:17" ht="15.75" customHeight="1" x14ac:dyDescent="0.15">
      <c r="A960" s="107"/>
      <c r="Q960" s="173"/>
    </row>
    <row r="961" spans="1:17" ht="15.75" customHeight="1" x14ac:dyDescent="0.15">
      <c r="A961" s="107"/>
      <c r="Q961" s="173"/>
    </row>
    <row r="962" spans="1:17" ht="15.75" customHeight="1" x14ac:dyDescent="0.15">
      <c r="A962" s="107"/>
      <c r="Q962" s="173"/>
    </row>
    <row r="963" spans="1:17" ht="15.75" customHeight="1" x14ac:dyDescent="0.15">
      <c r="A963" s="107"/>
      <c r="Q963" s="173"/>
    </row>
    <row r="964" spans="1:17" ht="15.75" customHeight="1" x14ac:dyDescent="0.15">
      <c r="A964" s="107"/>
      <c r="Q964" s="173"/>
    </row>
    <row r="965" spans="1:17" ht="15.75" customHeight="1" x14ac:dyDescent="0.15">
      <c r="A965" s="107"/>
      <c r="Q965" s="173"/>
    </row>
    <row r="966" spans="1:17" ht="15.75" customHeight="1" x14ac:dyDescent="0.15">
      <c r="A966" s="107"/>
      <c r="Q966" s="173"/>
    </row>
    <row r="967" spans="1:17" ht="15.75" customHeight="1" x14ac:dyDescent="0.15">
      <c r="A967" s="107"/>
      <c r="Q967" s="173"/>
    </row>
    <row r="968" spans="1:17" ht="15.75" customHeight="1" x14ac:dyDescent="0.15">
      <c r="A968" s="107"/>
      <c r="Q968" s="173"/>
    </row>
    <row r="969" spans="1:17" ht="15.75" customHeight="1" x14ac:dyDescent="0.15">
      <c r="A969" s="107"/>
      <c r="Q969" s="173"/>
    </row>
    <row r="970" spans="1:17" ht="15.75" customHeight="1" x14ac:dyDescent="0.15">
      <c r="A970" s="107"/>
      <c r="Q970" s="173"/>
    </row>
    <row r="971" spans="1:17" ht="15.75" customHeight="1" x14ac:dyDescent="0.15">
      <c r="A971" s="107"/>
      <c r="Q971" s="173"/>
    </row>
    <row r="972" spans="1:17" ht="15.75" customHeight="1" x14ac:dyDescent="0.15">
      <c r="A972" s="107"/>
      <c r="Q972" s="173"/>
    </row>
    <row r="973" spans="1:17" ht="15.75" customHeight="1" x14ac:dyDescent="0.15">
      <c r="A973" s="107"/>
      <c r="Q973" s="173"/>
    </row>
    <row r="974" spans="1:17" ht="15.75" customHeight="1" x14ac:dyDescent="0.15">
      <c r="A974" s="107"/>
      <c r="Q974" s="173"/>
    </row>
    <row r="975" spans="1:17" ht="15.75" customHeight="1" x14ac:dyDescent="0.15">
      <c r="A975" s="107"/>
      <c r="Q975" s="173"/>
    </row>
    <row r="976" spans="1:17" ht="15.75" customHeight="1" x14ac:dyDescent="0.15">
      <c r="A976" s="107"/>
      <c r="Q976" s="173"/>
    </row>
    <row r="977" spans="1:17" ht="15.75" customHeight="1" x14ac:dyDescent="0.15">
      <c r="A977" s="107"/>
      <c r="Q977" s="173"/>
    </row>
    <row r="978" spans="1:17" ht="15.75" customHeight="1" x14ac:dyDescent="0.15">
      <c r="A978" s="107"/>
      <c r="Q978" s="173"/>
    </row>
    <row r="979" spans="1:17" ht="15.75" customHeight="1" x14ac:dyDescent="0.15">
      <c r="A979" s="107"/>
      <c r="Q979" s="173"/>
    </row>
    <row r="980" spans="1:17" ht="15.75" customHeight="1" x14ac:dyDescent="0.15">
      <c r="A980" s="107"/>
      <c r="Q980" s="173"/>
    </row>
    <row r="981" spans="1:17" ht="15.75" customHeight="1" x14ac:dyDescent="0.15">
      <c r="A981" s="107"/>
      <c r="Q981" s="173"/>
    </row>
    <row r="982" spans="1:17" ht="15.75" customHeight="1" x14ac:dyDescent="0.15">
      <c r="A982" s="107"/>
      <c r="Q982" s="173"/>
    </row>
    <row r="983" spans="1:17" ht="15.75" customHeight="1" x14ac:dyDescent="0.15">
      <c r="A983" s="107"/>
      <c r="Q983" s="173"/>
    </row>
    <row r="984" spans="1:17" ht="15.75" customHeight="1" x14ac:dyDescent="0.15">
      <c r="A984" s="107"/>
      <c r="Q984" s="173"/>
    </row>
    <row r="985" spans="1:17" ht="15.75" customHeight="1" x14ac:dyDescent="0.15">
      <c r="A985" s="107"/>
      <c r="Q985" s="173"/>
    </row>
    <row r="986" spans="1:17" ht="15.75" customHeight="1" x14ac:dyDescent="0.15">
      <c r="A986" s="107"/>
      <c r="Q986" s="173"/>
    </row>
    <row r="987" spans="1:17" ht="15.75" customHeight="1" x14ac:dyDescent="0.15">
      <c r="A987" s="107"/>
      <c r="Q987" s="173"/>
    </row>
    <row r="988" spans="1:17" ht="15.75" customHeight="1" x14ac:dyDescent="0.15">
      <c r="A988" s="107"/>
      <c r="Q988" s="173"/>
    </row>
  </sheetData>
  <hyperlinks>
    <hyperlink ref="B5" location="'Contents (Indice)'!A1" display="Back to Contents" xr:uid="{00000000-0004-0000-0400-000000000000}"/>
    <hyperlink ref="R5" location="'Contents (Indice)'!A1" display="Retornar ao Índice" xr:uid="{00000000-0004-0000-0400-000001000000}"/>
  </hyperlinks>
  <pageMargins left="0.7" right="0.7" top="0.75" bottom="0.75" header="0" footer="0"/>
  <pageSetup orientation="landscape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H998"/>
  <sheetViews>
    <sheetView showGridLines="0" workbookViewId="0">
      <pane xSplit="2" ySplit="10" topLeftCell="AC11" activePane="bottomRight" state="frozen"/>
      <selection pane="topRight" activeCell="C1" sqref="C1"/>
      <selection pane="bottomLeft" activeCell="A11" sqref="A11"/>
      <selection pane="bottomRight" activeCell="AS22" sqref="AS22"/>
    </sheetView>
  </sheetViews>
  <sheetFormatPr baseColWidth="10" defaultColWidth="12.6640625" defaultRowHeight="15" customHeight="1" x14ac:dyDescent="0.15"/>
  <cols>
    <col min="1" max="1" width="2.6640625" customWidth="1"/>
    <col min="2" max="2" width="48.83203125" customWidth="1"/>
    <col min="3" max="15" width="10.6640625" customWidth="1"/>
    <col min="16" max="17" width="2.6640625" customWidth="1"/>
    <col min="18" max="18" width="54" customWidth="1"/>
    <col min="19" max="31" width="10.6640625" customWidth="1"/>
  </cols>
  <sheetData>
    <row r="1" spans="1:33" ht="8.25" customHeight="1" x14ac:dyDescent="0.15">
      <c r="A1" s="79"/>
      <c r="B1" s="80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111"/>
      <c r="Q1" s="103"/>
      <c r="R1" s="84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5"/>
      <c r="AG1" s="85"/>
    </row>
    <row r="2" spans="1:33" ht="15.75" customHeight="1" x14ac:dyDescent="0.15">
      <c r="A2" s="79"/>
      <c r="B2" s="86" t="s">
        <v>1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111"/>
      <c r="Q2" s="103"/>
      <c r="R2" s="86" t="s">
        <v>1</v>
      </c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5"/>
      <c r="AG2" s="85"/>
    </row>
    <row r="3" spans="1:33" ht="15.75" customHeight="1" x14ac:dyDescent="0.15">
      <c r="A3" s="79"/>
      <c r="B3" s="86" t="s">
        <v>14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111"/>
      <c r="Q3" s="103"/>
      <c r="R3" s="86" t="s">
        <v>28</v>
      </c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5"/>
      <c r="AG3" s="85"/>
    </row>
    <row r="4" spans="1:33" ht="15.75" customHeight="1" x14ac:dyDescent="0.15">
      <c r="A4" s="79"/>
      <c r="B4" s="88" t="s">
        <v>113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111"/>
      <c r="Q4" s="103"/>
      <c r="R4" s="88" t="s">
        <v>114</v>
      </c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5"/>
      <c r="AG4" s="85"/>
    </row>
    <row r="5" spans="1:33" ht="12" customHeight="1" x14ac:dyDescent="0.15">
      <c r="A5" s="79"/>
      <c r="B5" s="89" t="s">
        <v>34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111"/>
      <c r="Q5" s="103"/>
      <c r="R5" s="89" t="s">
        <v>35</v>
      </c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5"/>
      <c r="AG5" s="85"/>
    </row>
    <row r="6" spans="1:33" ht="8.25" customHeight="1" x14ac:dyDescent="0.15">
      <c r="A6" s="79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169"/>
      <c r="Q6" s="194"/>
      <c r="R6" s="86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5"/>
      <c r="AG6" s="85"/>
    </row>
    <row r="7" spans="1:33" ht="8.25" customHeight="1" x14ac:dyDescent="0.15">
      <c r="A7" s="79"/>
      <c r="B7" s="86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169"/>
      <c r="Q7" s="194"/>
      <c r="R7" s="86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5"/>
      <c r="AG7" s="85"/>
    </row>
    <row r="8" spans="1:33" ht="8.25" customHeight="1" x14ac:dyDescent="0.15">
      <c r="A8" s="79"/>
      <c r="B8" s="80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AG8" s="85"/>
    </row>
    <row r="9" spans="1:33" ht="15.75" customHeight="1" x14ac:dyDescent="0.15">
      <c r="A9" s="85"/>
      <c r="B9" s="195"/>
      <c r="C9" s="196"/>
      <c r="D9" s="196"/>
      <c r="E9" s="351" t="s">
        <v>36</v>
      </c>
      <c r="F9" s="350"/>
      <c r="G9" s="350"/>
      <c r="H9" s="350"/>
      <c r="I9" s="350"/>
      <c r="J9" s="350"/>
      <c r="K9" s="350"/>
      <c r="L9" s="350"/>
      <c r="M9" s="350"/>
      <c r="N9" s="350"/>
      <c r="O9" s="350"/>
      <c r="S9" s="197"/>
      <c r="T9" s="197"/>
      <c r="U9" s="352" t="s">
        <v>37</v>
      </c>
      <c r="V9" s="350"/>
      <c r="W9" s="350"/>
      <c r="X9" s="350"/>
      <c r="Y9" s="350"/>
      <c r="Z9" s="350"/>
      <c r="AA9" s="350"/>
      <c r="AB9" s="350"/>
      <c r="AC9" s="350"/>
      <c r="AD9" s="350"/>
      <c r="AE9" s="350"/>
      <c r="AF9" s="97"/>
      <c r="AG9" s="97"/>
    </row>
    <row r="10" spans="1:33" ht="15.75" customHeight="1" x14ac:dyDescent="0.15">
      <c r="A10" s="198"/>
      <c r="B10" s="199"/>
      <c r="C10" s="24" t="s">
        <v>38</v>
      </c>
      <c r="D10" s="109">
        <v>44926</v>
      </c>
      <c r="E10" s="109">
        <v>44834</v>
      </c>
      <c r="F10" s="109">
        <v>44742</v>
      </c>
      <c r="G10" s="109">
        <v>44651</v>
      </c>
      <c r="H10" s="108">
        <v>44561</v>
      </c>
      <c r="I10" s="109">
        <v>44469</v>
      </c>
      <c r="J10" s="109">
        <v>44377</v>
      </c>
      <c r="K10" s="109">
        <v>44286</v>
      </c>
      <c r="L10" s="110">
        <v>44196</v>
      </c>
      <c r="M10" s="110">
        <v>44104</v>
      </c>
      <c r="N10" s="110">
        <v>44012</v>
      </c>
      <c r="O10" s="172">
        <v>43921</v>
      </c>
      <c r="P10" s="200"/>
      <c r="Q10" s="194"/>
      <c r="R10" s="201"/>
      <c r="S10" s="112" t="s">
        <v>38</v>
      </c>
      <c r="T10" s="109">
        <v>44926</v>
      </c>
      <c r="U10" s="109">
        <v>44834</v>
      </c>
      <c r="V10" s="109">
        <v>44742</v>
      </c>
      <c r="W10" s="109">
        <v>44651</v>
      </c>
      <c r="X10" s="108">
        <v>44561</v>
      </c>
      <c r="Y10" s="109">
        <v>44469</v>
      </c>
      <c r="Z10" s="109">
        <v>44377</v>
      </c>
      <c r="AA10" s="109">
        <v>44286</v>
      </c>
      <c r="AB10" s="108">
        <v>44196</v>
      </c>
      <c r="AC10" s="109">
        <v>44104</v>
      </c>
      <c r="AD10" s="109">
        <v>44012</v>
      </c>
      <c r="AE10" s="109">
        <v>43921</v>
      </c>
      <c r="AF10" s="97"/>
      <c r="AG10" s="97"/>
    </row>
    <row r="11" spans="1:33" ht="15.75" customHeight="1" x14ac:dyDescent="0.15">
      <c r="A11" s="198"/>
      <c r="B11" s="199"/>
      <c r="C11" s="29" t="s">
        <v>39</v>
      </c>
      <c r="D11" s="115" t="s">
        <v>39</v>
      </c>
      <c r="E11" s="115" t="s">
        <v>39</v>
      </c>
      <c r="F11" s="115" t="s">
        <v>39</v>
      </c>
      <c r="G11" s="115" t="s">
        <v>39</v>
      </c>
      <c r="H11" s="115" t="s">
        <v>39</v>
      </c>
      <c r="I11" s="115" t="s">
        <v>39</v>
      </c>
      <c r="J11" s="115" t="s">
        <v>39</v>
      </c>
      <c r="K11" s="115" t="s">
        <v>39</v>
      </c>
      <c r="L11" s="115" t="s">
        <v>39</v>
      </c>
      <c r="M11" s="115" t="s">
        <v>39</v>
      </c>
      <c r="N11" s="115" t="s">
        <v>39</v>
      </c>
      <c r="O11" s="115" t="s">
        <v>39</v>
      </c>
      <c r="P11" s="200"/>
      <c r="Q11" s="202"/>
      <c r="R11" s="203"/>
      <c r="S11" s="115" t="s">
        <v>40</v>
      </c>
      <c r="T11" s="115" t="s">
        <v>40</v>
      </c>
      <c r="U11" s="115" t="s">
        <v>40</v>
      </c>
      <c r="V11" s="115" t="s">
        <v>40</v>
      </c>
      <c r="W11" s="115" t="s">
        <v>40</v>
      </c>
      <c r="X11" s="115" t="s">
        <v>40</v>
      </c>
      <c r="Y11" s="115" t="s">
        <v>40</v>
      </c>
      <c r="Z11" s="115" t="s">
        <v>40</v>
      </c>
      <c r="AA11" s="115" t="s">
        <v>40</v>
      </c>
      <c r="AB11" s="115" t="s">
        <v>40</v>
      </c>
      <c r="AC11" s="115" t="s">
        <v>40</v>
      </c>
      <c r="AD11" s="115" t="s">
        <v>40</v>
      </c>
      <c r="AE11" s="115" t="s">
        <v>40</v>
      </c>
      <c r="AF11" s="113"/>
      <c r="AG11" s="113"/>
    </row>
    <row r="12" spans="1:33" ht="15.75" customHeight="1" x14ac:dyDescent="0.15">
      <c r="A12" s="122"/>
      <c r="B12" s="154" t="s">
        <v>307</v>
      </c>
      <c r="C12" s="204">
        <v>447696</v>
      </c>
      <c r="D12" s="204">
        <v>319232</v>
      </c>
      <c r="E12" s="204">
        <v>262207</v>
      </c>
      <c r="F12" s="204">
        <v>243916</v>
      </c>
      <c r="G12" s="204">
        <v>189520</v>
      </c>
      <c r="H12" s="204">
        <v>129911</v>
      </c>
      <c r="I12" s="204">
        <v>94054</v>
      </c>
      <c r="J12" s="204">
        <v>83075</v>
      </c>
      <c r="K12" s="204">
        <v>61442</v>
      </c>
      <c r="L12" s="205">
        <v>48003</v>
      </c>
      <c r="M12" s="205">
        <v>41569</v>
      </c>
      <c r="N12" s="205">
        <v>58533</v>
      </c>
      <c r="O12" s="205">
        <v>69400</v>
      </c>
      <c r="P12" s="206"/>
      <c r="Q12" s="207"/>
      <c r="R12" s="154" t="s">
        <v>308</v>
      </c>
      <c r="S12" s="204">
        <v>2324617</v>
      </c>
      <c r="T12" s="204">
        <v>1790265</v>
      </c>
      <c r="U12" s="204">
        <v>1370384</v>
      </c>
      <c r="V12" s="204">
        <v>1091243</v>
      </c>
      <c r="W12" s="204">
        <v>990242</v>
      </c>
      <c r="X12" s="204">
        <v>716385</v>
      </c>
      <c r="Y12" s="204">
        <v>494069</v>
      </c>
      <c r="Z12" s="204">
        <v>447500</v>
      </c>
      <c r="AA12" s="204">
        <v>337046</v>
      </c>
      <c r="AB12" s="204">
        <v>261060</v>
      </c>
      <c r="AC12" s="204">
        <v>231798</v>
      </c>
      <c r="AD12" s="204">
        <v>288298</v>
      </c>
      <c r="AE12" s="204">
        <v>310391</v>
      </c>
      <c r="AF12" s="97"/>
    </row>
    <row r="13" spans="1:33" ht="15.75" customHeight="1" x14ac:dyDescent="0.15">
      <c r="A13" s="122"/>
      <c r="B13" s="138" t="s">
        <v>309</v>
      </c>
      <c r="C13" s="208">
        <v>286943</v>
      </c>
      <c r="D13" s="208">
        <v>259571</v>
      </c>
      <c r="E13" s="208">
        <v>250443</v>
      </c>
      <c r="F13" s="208">
        <v>228035</v>
      </c>
      <c r="G13" s="208">
        <v>194147</v>
      </c>
      <c r="H13" s="208">
        <v>131477</v>
      </c>
      <c r="I13" s="208">
        <v>84579</v>
      </c>
      <c r="J13" s="208">
        <v>47125</v>
      </c>
      <c r="K13" s="208">
        <v>29520</v>
      </c>
      <c r="L13" s="209">
        <v>16723</v>
      </c>
      <c r="M13" s="209">
        <v>8406</v>
      </c>
      <c r="N13" s="209">
        <v>6234</v>
      </c>
      <c r="O13" s="209">
        <v>7563</v>
      </c>
      <c r="P13" s="206"/>
      <c r="Q13" s="207"/>
      <c r="R13" s="138" t="s">
        <v>310</v>
      </c>
      <c r="S13" s="208">
        <v>1489923</v>
      </c>
      <c r="T13" s="208">
        <v>1361344</v>
      </c>
      <c r="U13" s="208">
        <v>1310690</v>
      </c>
      <c r="V13" s="208">
        <v>1128620</v>
      </c>
      <c r="W13" s="208">
        <v>1014418</v>
      </c>
      <c r="X13" s="208">
        <v>719582</v>
      </c>
      <c r="Y13" s="208">
        <v>447056</v>
      </c>
      <c r="Z13" s="208">
        <v>253848</v>
      </c>
      <c r="AA13" s="208">
        <v>161935</v>
      </c>
      <c r="AB13" s="208">
        <v>88073</v>
      </c>
      <c r="AC13" s="208">
        <v>44946</v>
      </c>
      <c r="AD13" s="208">
        <v>30705</v>
      </c>
      <c r="AE13" s="208">
        <v>33826</v>
      </c>
      <c r="AF13" s="97"/>
    </row>
    <row r="14" spans="1:33" ht="15.75" customHeight="1" x14ac:dyDescent="0.15">
      <c r="A14" s="117"/>
      <c r="B14" s="154" t="s">
        <v>311</v>
      </c>
      <c r="C14" s="204">
        <v>154163</v>
      </c>
      <c r="D14" s="204">
        <v>122785</v>
      </c>
      <c r="E14" s="204">
        <v>129556</v>
      </c>
      <c r="F14" s="204">
        <v>95449</v>
      </c>
      <c r="G14" s="204">
        <v>40946</v>
      </c>
      <c r="H14" s="204">
        <v>24821</v>
      </c>
      <c r="I14" s="204">
        <v>19512</v>
      </c>
      <c r="J14" s="204">
        <v>13350</v>
      </c>
      <c r="K14" s="204">
        <v>8519</v>
      </c>
      <c r="L14" s="205">
        <v>9982</v>
      </c>
      <c r="M14" s="205">
        <v>9515</v>
      </c>
      <c r="N14" s="205">
        <v>9254</v>
      </c>
      <c r="O14" s="205">
        <v>9082</v>
      </c>
      <c r="P14" s="206"/>
      <c r="Q14" s="207"/>
      <c r="R14" s="154" t="s">
        <v>312</v>
      </c>
      <c r="S14" s="204">
        <v>800476</v>
      </c>
      <c r="T14" s="204">
        <v>642361</v>
      </c>
      <c r="U14" s="204">
        <v>673223</v>
      </c>
      <c r="V14" s="204">
        <v>478412</v>
      </c>
      <c r="W14" s="204">
        <v>213943</v>
      </c>
      <c r="X14" s="204">
        <v>136532</v>
      </c>
      <c r="Y14" s="204">
        <v>102912</v>
      </c>
      <c r="Z14" s="204">
        <v>71913</v>
      </c>
      <c r="AA14" s="204">
        <v>46732</v>
      </c>
      <c r="AB14" s="204">
        <v>53710</v>
      </c>
      <c r="AC14" s="204">
        <v>51310</v>
      </c>
      <c r="AD14" s="204">
        <v>45580</v>
      </c>
      <c r="AE14" s="204">
        <v>40619</v>
      </c>
      <c r="AF14" s="97"/>
    </row>
    <row r="15" spans="1:33" ht="15.75" customHeight="1" x14ac:dyDescent="0.15">
      <c r="A15" s="122"/>
      <c r="B15" s="138" t="s">
        <v>313</v>
      </c>
      <c r="C15" s="208">
        <v>86971</v>
      </c>
      <c r="D15" s="208">
        <v>78734</v>
      </c>
      <c r="E15" s="208">
        <v>50162</v>
      </c>
      <c r="F15" s="208">
        <v>32108</v>
      </c>
      <c r="G15" s="208">
        <v>0</v>
      </c>
      <c r="H15" s="208">
        <v>0</v>
      </c>
      <c r="I15" s="208">
        <v>4469</v>
      </c>
      <c r="J15" s="208">
        <v>2116</v>
      </c>
      <c r="K15" s="208">
        <v>0</v>
      </c>
      <c r="L15" s="210">
        <v>0</v>
      </c>
      <c r="M15" s="210"/>
      <c r="N15" s="210">
        <v>0</v>
      </c>
      <c r="O15" s="210"/>
      <c r="P15" s="206"/>
      <c r="Q15" s="207"/>
      <c r="R15" s="138" t="s">
        <v>314</v>
      </c>
      <c r="S15" s="208">
        <v>451588</v>
      </c>
      <c r="T15" s="208">
        <v>289153</v>
      </c>
      <c r="U15" s="208">
        <v>260818</v>
      </c>
      <c r="V15" s="208">
        <v>281663</v>
      </c>
      <c r="W15" s="208">
        <v>0</v>
      </c>
      <c r="X15" s="208">
        <v>0</v>
      </c>
      <c r="Y15" s="208">
        <v>23652</v>
      </c>
      <c r="Z15" s="208">
        <v>11398</v>
      </c>
      <c r="AA15" s="208">
        <v>0</v>
      </c>
      <c r="AB15" s="208">
        <v>0</v>
      </c>
      <c r="AC15" s="208">
        <v>0</v>
      </c>
      <c r="AD15" s="208">
        <v>0</v>
      </c>
      <c r="AE15" s="208">
        <v>0</v>
      </c>
      <c r="AF15" s="97"/>
    </row>
    <row r="16" spans="1:33" ht="15.75" customHeight="1" x14ac:dyDescent="0.15">
      <c r="A16" s="122"/>
      <c r="B16" s="127" t="s">
        <v>315</v>
      </c>
      <c r="C16" s="211">
        <v>279681</v>
      </c>
      <c r="D16" s="211">
        <v>315187</v>
      </c>
      <c r="E16" s="211">
        <v>294880</v>
      </c>
      <c r="F16" s="211">
        <v>253505</v>
      </c>
      <c r="G16" s="211">
        <v>194830</v>
      </c>
      <c r="H16" s="211">
        <v>153341</v>
      </c>
      <c r="I16" s="211">
        <v>92344</v>
      </c>
      <c r="J16" s="211">
        <v>39227</v>
      </c>
      <c r="K16" s="211">
        <v>27864</v>
      </c>
      <c r="L16" s="212">
        <v>14947</v>
      </c>
      <c r="M16" s="212">
        <v>10650</v>
      </c>
      <c r="N16" s="212">
        <v>17863</v>
      </c>
      <c r="O16" s="212">
        <v>45198</v>
      </c>
      <c r="P16" s="206"/>
      <c r="Q16" s="207"/>
      <c r="R16" s="127" t="s">
        <v>316</v>
      </c>
      <c r="S16" s="211">
        <v>1452216</v>
      </c>
      <c r="T16" s="211">
        <v>1650777</v>
      </c>
      <c r="U16" s="211">
        <v>1540393</v>
      </c>
      <c r="V16" s="211">
        <v>1257806</v>
      </c>
      <c r="W16" s="211">
        <v>1017987</v>
      </c>
      <c r="X16" s="211">
        <v>837455</v>
      </c>
      <c r="Y16" s="211">
        <v>488980</v>
      </c>
      <c r="Z16" s="211">
        <v>211304</v>
      </c>
      <c r="AA16" s="211">
        <v>152851</v>
      </c>
      <c r="AB16" s="211">
        <v>82920</v>
      </c>
      <c r="AC16" s="211">
        <v>64222</v>
      </c>
      <c r="AD16" s="211">
        <v>87981</v>
      </c>
      <c r="AE16" s="211">
        <v>202148</v>
      </c>
      <c r="AF16" s="97"/>
    </row>
    <row r="17" spans="1:34" ht="15.75" customHeight="1" x14ac:dyDescent="0.15">
      <c r="A17" s="97"/>
      <c r="B17" s="213" t="s">
        <v>317</v>
      </c>
      <c r="C17" s="214">
        <v>271194</v>
      </c>
      <c r="D17" s="214">
        <v>319686</v>
      </c>
      <c r="E17" s="214">
        <v>308569</v>
      </c>
      <c r="F17" s="214">
        <v>264464</v>
      </c>
      <c r="G17" s="214">
        <v>194900</v>
      </c>
      <c r="H17" s="214">
        <v>152968</v>
      </c>
      <c r="I17" s="214">
        <v>92053</v>
      </c>
      <c r="J17" s="214">
        <v>38460</v>
      </c>
      <c r="K17" s="214">
        <v>25715</v>
      </c>
      <c r="L17" s="215">
        <v>12024</v>
      </c>
      <c r="M17" s="215">
        <v>11483</v>
      </c>
      <c r="N17" s="215">
        <v>17843</v>
      </c>
      <c r="O17" s="215">
        <v>43469</v>
      </c>
      <c r="P17" s="206"/>
      <c r="Q17" s="207"/>
      <c r="R17" s="213" t="s">
        <v>318</v>
      </c>
      <c r="S17" s="214">
        <v>1408148</v>
      </c>
      <c r="T17" s="214">
        <v>1674772</v>
      </c>
      <c r="U17" s="214">
        <v>1611329</v>
      </c>
      <c r="V17" s="214">
        <v>1313424</v>
      </c>
      <c r="W17" s="214">
        <v>1018353</v>
      </c>
      <c r="X17" s="214">
        <v>835241</v>
      </c>
      <c r="Y17" s="214">
        <v>487582</v>
      </c>
      <c r="Z17" s="214">
        <v>207172</v>
      </c>
      <c r="AA17" s="214">
        <v>141062</v>
      </c>
      <c r="AB17" s="214">
        <v>67757</v>
      </c>
      <c r="AC17" s="214">
        <v>68178</v>
      </c>
      <c r="AD17" s="214">
        <v>87883</v>
      </c>
      <c r="AE17" s="214">
        <v>194415</v>
      </c>
      <c r="AF17" s="97"/>
    </row>
    <row r="18" spans="1:34" ht="15.75" customHeight="1" x14ac:dyDescent="0.15">
      <c r="A18" s="125"/>
      <c r="B18" s="216" t="s">
        <v>319</v>
      </c>
      <c r="C18" s="217">
        <v>8487</v>
      </c>
      <c r="D18" s="217">
        <v>-4499</v>
      </c>
      <c r="E18" s="217">
        <v>-13689</v>
      </c>
      <c r="F18" s="217">
        <v>-10959</v>
      </c>
      <c r="G18" s="217">
        <v>-70</v>
      </c>
      <c r="H18" s="217">
        <v>373</v>
      </c>
      <c r="I18" s="217">
        <v>291</v>
      </c>
      <c r="J18" s="217">
        <v>767</v>
      </c>
      <c r="K18" s="217">
        <v>2149</v>
      </c>
      <c r="L18" s="218">
        <v>2923</v>
      </c>
      <c r="M18" s="218">
        <v>-833</v>
      </c>
      <c r="N18" s="218">
        <v>20</v>
      </c>
      <c r="O18" s="218">
        <v>1729</v>
      </c>
      <c r="P18" s="206"/>
      <c r="Q18" s="207"/>
      <c r="R18" s="216" t="s">
        <v>235</v>
      </c>
      <c r="S18" s="217">
        <v>44068</v>
      </c>
      <c r="T18" s="217">
        <v>-23995</v>
      </c>
      <c r="U18" s="217">
        <v>-70936</v>
      </c>
      <c r="V18" s="217">
        <v>-55618</v>
      </c>
      <c r="W18" s="217">
        <v>-366</v>
      </c>
      <c r="X18" s="217">
        <v>2214</v>
      </c>
      <c r="Y18" s="217">
        <v>1398</v>
      </c>
      <c r="Z18" s="217">
        <v>4132</v>
      </c>
      <c r="AA18" s="217">
        <v>11789</v>
      </c>
      <c r="AB18" s="217">
        <v>15163</v>
      </c>
      <c r="AC18" s="217">
        <v>-3956</v>
      </c>
      <c r="AD18" s="217">
        <v>98</v>
      </c>
      <c r="AE18" s="217">
        <v>7733</v>
      </c>
      <c r="AF18" s="111"/>
      <c r="AG18" s="78"/>
      <c r="AH18" s="78"/>
    </row>
    <row r="19" spans="1:34" ht="15.75" customHeight="1" x14ac:dyDescent="0.15">
      <c r="A19" s="117"/>
      <c r="B19" s="219" t="s">
        <v>320</v>
      </c>
      <c r="C19" s="220">
        <v>1255454</v>
      </c>
      <c r="D19" s="220">
        <v>1095509</v>
      </c>
      <c r="E19" s="220">
        <v>987248</v>
      </c>
      <c r="F19" s="220">
        <v>853013</v>
      </c>
      <c r="G19" s="220">
        <v>619443</v>
      </c>
      <c r="H19" s="220">
        <v>439550</v>
      </c>
      <c r="I19" s="220">
        <v>294958</v>
      </c>
      <c r="J19" s="220">
        <v>184893</v>
      </c>
      <c r="K19" s="220">
        <v>127345</v>
      </c>
      <c r="L19" s="221">
        <v>89655</v>
      </c>
      <c r="M19" s="221">
        <v>70140</v>
      </c>
      <c r="N19" s="221">
        <v>91884</v>
      </c>
      <c r="O19" s="221">
        <v>131243</v>
      </c>
      <c r="P19" s="222"/>
      <c r="Q19" s="207"/>
      <c r="R19" s="219" t="s">
        <v>321</v>
      </c>
      <c r="S19" s="220">
        <v>6518820</v>
      </c>
      <c r="T19" s="220">
        <v>5733900</v>
      </c>
      <c r="U19" s="220">
        <v>5155508</v>
      </c>
      <c r="V19" s="220">
        <v>4237744</v>
      </c>
      <c r="W19" s="220">
        <v>3236590</v>
      </c>
      <c r="X19" s="220">
        <v>2409954</v>
      </c>
      <c r="Y19" s="220">
        <v>1556669</v>
      </c>
      <c r="Z19" s="220">
        <v>995963</v>
      </c>
      <c r="AA19" s="220">
        <v>698564</v>
      </c>
      <c r="AB19" s="220">
        <v>485763</v>
      </c>
      <c r="AC19" s="220">
        <v>392276</v>
      </c>
      <c r="AD19" s="220">
        <v>452564</v>
      </c>
      <c r="AE19" s="220">
        <v>586984</v>
      </c>
      <c r="AF19" s="97"/>
    </row>
    <row r="20" spans="1:34" ht="15.75" customHeight="1" x14ac:dyDescent="0.15">
      <c r="A20" s="122"/>
      <c r="B20" s="61"/>
      <c r="C20" s="221"/>
      <c r="D20" s="221"/>
      <c r="E20" s="221"/>
      <c r="F20" s="221"/>
      <c r="G20" s="221"/>
      <c r="H20" s="221"/>
      <c r="I20" s="221"/>
      <c r="J20" s="223"/>
      <c r="K20" s="221"/>
      <c r="L20" s="221"/>
      <c r="M20" s="221"/>
      <c r="N20" s="221"/>
      <c r="O20" s="221"/>
      <c r="P20" s="222"/>
      <c r="Q20" s="207"/>
      <c r="R20" s="61"/>
      <c r="S20" s="221"/>
      <c r="T20" s="221"/>
      <c r="U20" s="221"/>
      <c r="V20" s="221"/>
      <c r="W20" s="221"/>
      <c r="X20" s="221"/>
      <c r="Y20" s="221"/>
      <c r="Z20" s="221"/>
      <c r="AA20" s="221"/>
      <c r="AB20" s="221"/>
      <c r="AC20" s="221"/>
      <c r="AD20" s="221"/>
      <c r="AE20" s="221"/>
      <c r="AF20" s="97"/>
    </row>
    <row r="21" spans="1:34" ht="15.75" customHeight="1" x14ac:dyDescent="0.15">
      <c r="A21" s="97"/>
      <c r="B21" s="138" t="s">
        <v>322</v>
      </c>
      <c r="C21" s="209">
        <v>265380</v>
      </c>
      <c r="D21" s="209">
        <v>259201</v>
      </c>
      <c r="E21" s="209">
        <v>244229</v>
      </c>
      <c r="F21" s="209">
        <v>224437</v>
      </c>
      <c r="G21" s="209">
        <v>189506</v>
      </c>
      <c r="H21" s="209">
        <v>150062</v>
      </c>
      <c r="I21" s="209">
        <v>130469</v>
      </c>
      <c r="J21" s="209">
        <v>107357</v>
      </c>
      <c r="K21" s="209">
        <v>83617</v>
      </c>
      <c r="L21" s="209">
        <v>81778</v>
      </c>
      <c r="M21" s="209">
        <v>62435</v>
      </c>
      <c r="N21" s="209">
        <v>48294</v>
      </c>
      <c r="O21" s="209">
        <v>61820</v>
      </c>
      <c r="P21" s="222"/>
      <c r="Q21" s="207"/>
      <c r="R21" s="138" t="s">
        <v>323</v>
      </c>
      <c r="S21" s="209">
        <v>1377960</v>
      </c>
      <c r="T21" s="209">
        <v>1358990</v>
      </c>
      <c r="U21" s="209">
        <v>1278300</v>
      </c>
      <c r="V21" s="209">
        <v>1111047</v>
      </c>
      <c r="W21" s="209">
        <v>990169</v>
      </c>
      <c r="X21" s="209">
        <v>829903</v>
      </c>
      <c r="Y21" s="209">
        <v>685760</v>
      </c>
      <c r="Z21" s="209">
        <v>578300</v>
      </c>
      <c r="AA21" s="209">
        <v>458689</v>
      </c>
      <c r="AB21" s="209">
        <v>436172</v>
      </c>
      <c r="AC21" s="209">
        <v>335041</v>
      </c>
      <c r="AD21" s="209">
        <v>237867</v>
      </c>
      <c r="AE21" s="209">
        <v>276056</v>
      </c>
      <c r="AF21" s="97"/>
    </row>
    <row r="22" spans="1:34" ht="15.75" customHeight="1" x14ac:dyDescent="0.15">
      <c r="A22" s="97"/>
      <c r="B22" s="127" t="s">
        <v>324</v>
      </c>
      <c r="C22" s="223">
        <v>25050</v>
      </c>
      <c r="D22" s="223">
        <v>20897</v>
      </c>
      <c r="E22" s="223">
        <v>21383</v>
      </c>
      <c r="F22" s="223">
        <v>19244</v>
      </c>
      <c r="G22" s="223">
        <v>15945</v>
      </c>
      <c r="H22" s="223">
        <v>16234</v>
      </c>
      <c r="I22" s="223">
        <v>13842</v>
      </c>
      <c r="J22" s="223">
        <v>10597</v>
      </c>
      <c r="K22" s="223">
        <v>7705</v>
      </c>
      <c r="L22" s="223">
        <v>6773</v>
      </c>
      <c r="M22" s="223">
        <v>4783</v>
      </c>
      <c r="N22" s="223">
        <v>2699</v>
      </c>
      <c r="O22" s="223">
        <v>1032</v>
      </c>
      <c r="P22" s="222"/>
      <c r="Q22" s="207"/>
      <c r="R22" s="127" t="s">
        <v>325</v>
      </c>
      <c r="S22" s="223">
        <v>130070</v>
      </c>
      <c r="T22" s="223">
        <v>109672</v>
      </c>
      <c r="U22" s="223">
        <v>111856</v>
      </c>
      <c r="V22" s="223">
        <v>95310</v>
      </c>
      <c r="W22" s="223">
        <v>83313</v>
      </c>
      <c r="X22" s="223">
        <v>89616</v>
      </c>
      <c r="Y22" s="223">
        <v>72859</v>
      </c>
      <c r="Z22" s="223">
        <v>57083</v>
      </c>
      <c r="AA22" s="223">
        <v>42267</v>
      </c>
      <c r="AB22" s="223">
        <v>35038</v>
      </c>
      <c r="AC22" s="223">
        <v>24936</v>
      </c>
      <c r="AD22" s="223">
        <v>13294</v>
      </c>
      <c r="AE22" s="223">
        <v>5139</v>
      </c>
      <c r="AF22" s="97"/>
    </row>
    <row r="23" spans="1:34" ht="15.75" customHeight="1" x14ac:dyDescent="0.15">
      <c r="A23" s="97"/>
      <c r="B23" s="138" t="s">
        <v>326</v>
      </c>
      <c r="C23" s="223">
        <v>5547</v>
      </c>
      <c r="D23" s="223">
        <v>4651</v>
      </c>
      <c r="E23" s="223">
        <v>5433</v>
      </c>
      <c r="F23" s="223">
        <v>6022</v>
      </c>
      <c r="G23" s="223">
        <v>6332</v>
      </c>
      <c r="H23" s="223">
        <v>5854</v>
      </c>
      <c r="I23" s="223">
        <v>7122</v>
      </c>
      <c r="J23" s="223">
        <v>7276</v>
      </c>
      <c r="K23" s="223">
        <v>6605</v>
      </c>
      <c r="L23" s="223">
        <v>6041</v>
      </c>
      <c r="M23" s="223">
        <v>4313</v>
      </c>
      <c r="N23" s="223">
        <v>6624</v>
      </c>
      <c r="O23" s="223">
        <v>6546</v>
      </c>
      <c r="P23" s="222"/>
      <c r="Q23" s="207"/>
      <c r="R23" s="138" t="s">
        <v>327</v>
      </c>
      <c r="S23" s="223">
        <v>28802</v>
      </c>
      <c r="T23" s="223">
        <v>24568</v>
      </c>
      <c r="U23" s="223">
        <v>28621</v>
      </c>
      <c r="V23" s="223">
        <v>29625</v>
      </c>
      <c r="W23" s="223">
        <v>33085</v>
      </c>
      <c r="X23" s="223">
        <v>32904</v>
      </c>
      <c r="Y23" s="223">
        <v>37251</v>
      </c>
      <c r="Z23" s="223">
        <v>39194</v>
      </c>
      <c r="AA23" s="223">
        <v>36232</v>
      </c>
      <c r="AB23" s="223">
        <v>32609</v>
      </c>
      <c r="AC23" s="223">
        <v>24032</v>
      </c>
      <c r="AD23" s="223">
        <v>32626</v>
      </c>
      <c r="AE23" s="223">
        <v>29228</v>
      </c>
      <c r="AF23" s="97"/>
    </row>
    <row r="24" spans="1:34" ht="15.75" customHeight="1" x14ac:dyDescent="0.15">
      <c r="A24" s="111"/>
      <c r="B24" s="154" t="s">
        <v>328</v>
      </c>
      <c r="C24" s="205">
        <v>36359</v>
      </c>
      <c r="D24" s="205">
        <v>40366</v>
      </c>
      <c r="E24" s="205">
        <v>17917</v>
      </c>
      <c r="F24" s="205">
        <v>25515</v>
      </c>
      <c r="G24" s="205">
        <v>20701</v>
      </c>
      <c r="H24" s="205">
        <v>15609</v>
      </c>
      <c r="I24" s="205">
        <v>13315</v>
      </c>
      <c r="J24" s="205">
        <v>11376</v>
      </c>
      <c r="K24" s="205">
        <v>9651</v>
      </c>
      <c r="L24" s="205">
        <v>8263</v>
      </c>
      <c r="M24" s="205">
        <v>6353</v>
      </c>
      <c r="N24" s="205">
        <v>7535</v>
      </c>
      <c r="O24" s="205">
        <v>9086</v>
      </c>
      <c r="P24" s="222"/>
      <c r="Q24" s="207"/>
      <c r="R24" s="154" t="s">
        <v>329</v>
      </c>
      <c r="S24" s="205">
        <v>188790</v>
      </c>
      <c r="T24" s="205">
        <v>210465</v>
      </c>
      <c r="U24" s="205">
        <v>94706</v>
      </c>
      <c r="V24" s="205">
        <v>126435</v>
      </c>
      <c r="W24" s="205">
        <v>108163</v>
      </c>
      <c r="X24" s="205">
        <v>86381</v>
      </c>
      <c r="Y24" s="205">
        <v>69904</v>
      </c>
      <c r="Z24" s="205">
        <v>61279</v>
      </c>
      <c r="AA24" s="205">
        <v>52942</v>
      </c>
      <c r="AB24" s="205">
        <v>44454</v>
      </c>
      <c r="AC24" s="205">
        <v>34958</v>
      </c>
      <c r="AD24" s="205">
        <v>37112</v>
      </c>
      <c r="AE24" s="205">
        <v>40637</v>
      </c>
      <c r="AF24" s="111"/>
      <c r="AG24" s="78"/>
      <c r="AH24" s="78"/>
    </row>
    <row r="25" spans="1:34" ht="15.75" customHeight="1" x14ac:dyDescent="0.15">
      <c r="A25" s="97"/>
      <c r="B25" s="138" t="s">
        <v>330</v>
      </c>
      <c r="C25" s="209">
        <v>30877</v>
      </c>
      <c r="D25" s="209">
        <v>29912</v>
      </c>
      <c r="E25" s="209">
        <v>30657</v>
      </c>
      <c r="F25" s="209">
        <v>29330</v>
      </c>
      <c r="G25" s="209">
        <v>25340</v>
      </c>
      <c r="H25" s="209">
        <v>19836</v>
      </c>
      <c r="I25" s="209">
        <v>21201</v>
      </c>
      <c r="J25" s="209">
        <v>14589</v>
      </c>
      <c r="K25" s="209">
        <v>10140</v>
      </c>
      <c r="L25" s="209">
        <v>10055</v>
      </c>
      <c r="M25" s="209">
        <v>8062</v>
      </c>
      <c r="N25" s="209">
        <v>5291</v>
      </c>
      <c r="O25" s="209">
        <v>6428</v>
      </c>
      <c r="P25" s="222"/>
      <c r="Q25" s="207"/>
      <c r="R25" s="138" t="s">
        <v>331</v>
      </c>
      <c r="S25" s="209">
        <v>160326</v>
      </c>
      <c r="T25" s="209">
        <v>157115</v>
      </c>
      <c r="U25" s="209">
        <v>160619</v>
      </c>
      <c r="V25" s="209">
        <v>145110</v>
      </c>
      <c r="W25" s="209">
        <v>132400</v>
      </c>
      <c r="X25" s="209">
        <v>109916</v>
      </c>
      <c r="Y25" s="209">
        <v>111769</v>
      </c>
      <c r="Z25" s="209">
        <v>78586</v>
      </c>
      <c r="AA25" s="209">
        <v>55624</v>
      </c>
      <c r="AB25" s="209">
        <v>53502</v>
      </c>
      <c r="AC25" s="209">
        <v>42865</v>
      </c>
      <c r="AD25" s="209">
        <v>26060</v>
      </c>
      <c r="AE25" s="209">
        <v>28709</v>
      </c>
      <c r="AF25" s="97"/>
    </row>
    <row r="26" spans="1:34" ht="15.75" customHeight="1" x14ac:dyDescent="0.15">
      <c r="A26" s="97"/>
      <c r="B26" s="154" t="s">
        <v>332</v>
      </c>
      <c r="C26" s="217" t="s">
        <v>64</v>
      </c>
      <c r="D26" s="217">
        <v>0</v>
      </c>
      <c r="E26" s="217">
        <v>0</v>
      </c>
      <c r="F26" s="217">
        <v>0</v>
      </c>
      <c r="G26" s="217">
        <v>0</v>
      </c>
      <c r="H26" s="204">
        <v>-11180</v>
      </c>
      <c r="I26" s="217">
        <v>0</v>
      </c>
      <c r="J26" s="217">
        <v>0</v>
      </c>
      <c r="K26" s="217">
        <v>0</v>
      </c>
      <c r="L26" s="217">
        <v>0</v>
      </c>
      <c r="M26" s="217">
        <v>0</v>
      </c>
      <c r="N26" s="217">
        <v>0</v>
      </c>
      <c r="O26" s="217">
        <v>0</v>
      </c>
      <c r="P26" s="222"/>
      <c r="Q26" s="207"/>
      <c r="R26" s="154" t="s">
        <v>333</v>
      </c>
      <c r="S26" s="217" t="s">
        <v>64</v>
      </c>
      <c r="T26" s="217">
        <v>0</v>
      </c>
      <c r="U26" s="217">
        <v>0</v>
      </c>
      <c r="V26" s="217">
        <v>0</v>
      </c>
      <c r="W26" s="217">
        <v>0</v>
      </c>
      <c r="X26" s="217">
        <v>-60331</v>
      </c>
      <c r="Y26" s="217">
        <v>0</v>
      </c>
      <c r="Z26" s="217">
        <v>0</v>
      </c>
      <c r="AA26" s="217">
        <v>0</v>
      </c>
      <c r="AB26" s="217">
        <v>0</v>
      </c>
      <c r="AC26" s="217">
        <v>0</v>
      </c>
      <c r="AD26" s="217">
        <v>0</v>
      </c>
      <c r="AE26" s="217">
        <v>0</v>
      </c>
      <c r="AF26" s="97"/>
    </row>
    <row r="27" spans="1:34" ht="15.75" customHeight="1" x14ac:dyDescent="0.15">
      <c r="A27" s="97"/>
      <c r="B27" s="141" t="s">
        <v>334</v>
      </c>
      <c r="C27" s="224">
        <v>363213</v>
      </c>
      <c r="D27" s="224">
        <v>355027</v>
      </c>
      <c r="E27" s="224">
        <v>319619</v>
      </c>
      <c r="F27" s="224">
        <v>304548</v>
      </c>
      <c r="G27" s="224">
        <v>257824</v>
      </c>
      <c r="H27" s="224">
        <v>196415</v>
      </c>
      <c r="I27" s="224">
        <v>185949</v>
      </c>
      <c r="J27" s="224">
        <v>151195</v>
      </c>
      <c r="K27" s="224">
        <v>117718</v>
      </c>
      <c r="L27" s="224">
        <v>112910</v>
      </c>
      <c r="M27" s="224">
        <v>85946</v>
      </c>
      <c r="N27" s="224">
        <v>70443</v>
      </c>
      <c r="O27" s="224">
        <v>84912</v>
      </c>
      <c r="P27" s="206"/>
      <c r="Q27" s="225"/>
      <c r="R27" s="141" t="s">
        <v>335</v>
      </c>
      <c r="S27" s="224">
        <v>1885948</v>
      </c>
      <c r="T27" s="224">
        <v>1860810</v>
      </c>
      <c r="U27" s="224">
        <v>1674102</v>
      </c>
      <c r="V27" s="224">
        <v>1507527</v>
      </c>
      <c r="W27" s="224">
        <v>1347130</v>
      </c>
      <c r="X27" s="224">
        <v>1088389</v>
      </c>
      <c r="Y27" s="224">
        <v>977543</v>
      </c>
      <c r="Z27" s="224">
        <v>814442</v>
      </c>
      <c r="AA27" s="224">
        <v>645754</v>
      </c>
      <c r="AB27" s="224">
        <v>601775</v>
      </c>
      <c r="AC27" s="224">
        <v>461832</v>
      </c>
      <c r="AD27" s="224">
        <v>346959</v>
      </c>
      <c r="AE27" s="224">
        <v>379769</v>
      </c>
      <c r="AF27" s="97"/>
      <c r="AG27" s="97"/>
    </row>
    <row r="28" spans="1:34" ht="15.75" customHeight="1" x14ac:dyDescent="0.15">
      <c r="A28" s="97"/>
      <c r="B28" s="98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111"/>
      <c r="Q28" s="111"/>
      <c r="R28" s="98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</row>
    <row r="29" spans="1:34" ht="15.75" customHeight="1" x14ac:dyDescent="0.15">
      <c r="A29" s="97"/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M29" s="228"/>
      <c r="N29" s="228"/>
      <c r="O29" s="228"/>
      <c r="P29" s="111"/>
      <c r="Q29" s="111"/>
      <c r="R29" s="226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  <c r="AE29" s="228"/>
      <c r="AF29" s="97"/>
      <c r="AG29" s="97"/>
      <c r="AH29" s="97"/>
    </row>
    <row r="30" spans="1:34" ht="15.75" customHeight="1" x14ac:dyDescent="0.15">
      <c r="A30" s="97"/>
      <c r="B30" s="226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111"/>
      <c r="Q30" s="111"/>
      <c r="R30" s="226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97"/>
      <c r="AG30" s="97"/>
      <c r="AH30" s="97"/>
    </row>
    <row r="31" spans="1:34" ht="15.75" customHeight="1" x14ac:dyDescent="0.15">
      <c r="A31" s="97"/>
      <c r="B31" s="98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111"/>
      <c r="Q31" s="111"/>
      <c r="R31" s="98"/>
      <c r="S31" s="228"/>
      <c r="T31" s="228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</row>
    <row r="32" spans="1:34" ht="15.75" customHeight="1" x14ac:dyDescent="0.15">
      <c r="A32" s="97"/>
      <c r="B32" s="98"/>
      <c r="C32" s="229"/>
      <c r="D32" s="229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111"/>
      <c r="Q32" s="111"/>
      <c r="R32" s="98"/>
      <c r="S32" s="228"/>
      <c r="T32" s="228"/>
      <c r="U32" s="97"/>
      <c r="V32" s="97"/>
      <c r="W32" s="97"/>
      <c r="X32" s="97"/>
      <c r="Y32" s="97"/>
      <c r="Z32" s="97"/>
      <c r="AA32" s="97"/>
      <c r="AB32" s="230"/>
      <c r="AC32" s="230"/>
      <c r="AD32" s="97"/>
      <c r="AE32" s="97"/>
      <c r="AF32" s="97"/>
      <c r="AG32" s="97"/>
      <c r="AH32" s="97"/>
    </row>
    <row r="33" spans="1:34" ht="15.75" customHeight="1" x14ac:dyDescent="0.15">
      <c r="A33" s="97"/>
      <c r="B33" s="98"/>
      <c r="C33" s="229"/>
      <c r="D33" s="229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111"/>
      <c r="Q33" s="111"/>
      <c r="R33" s="98"/>
      <c r="S33" s="228"/>
      <c r="T33" s="228"/>
      <c r="U33" s="97"/>
      <c r="V33" s="97"/>
      <c r="W33" s="97"/>
      <c r="X33" s="97"/>
      <c r="Y33" s="97"/>
      <c r="Z33" s="97"/>
      <c r="AA33" s="97"/>
      <c r="AB33" s="230"/>
      <c r="AC33" s="230"/>
      <c r="AD33" s="97"/>
      <c r="AE33" s="97"/>
      <c r="AF33" s="97"/>
      <c r="AG33" s="97"/>
      <c r="AH33" s="97"/>
    </row>
    <row r="34" spans="1:34" ht="15.75" customHeight="1" x14ac:dyDescent="0.15">
      <c r="A34" s="97"/>
      <c r="B34" s="98"/>
      <c r="C34" s="229"/>
      <c r="D34" s="229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111"/>
      <c r="Q34" s="111"/>
      <c r="R34" s="98"/>
      <c r="S34" s="228"/>
      <c r="T34" s="228"/>
      <c r="U34" s="97"/>
      <c r="V34" s="97"/>
      <c r="W34" s="97"/>
      <c r="X34" s="229"/>
      <c r="Y34" s="229"/>
      <c r="Z34" s="97"/>
      <c r="AA34" s="97"/>
      <c r="AB34" s="230"/>
      <c r="AC34" s="230"/>
      <c r="AD34" s="97"/>
      <c r="AE34" s="97"/>
      <c r="AF34" s="97"/>
      <c r="AG34" s="97"/>
      <c r="AH34" s="97"/>
    </row>
    <row r="35" spans="1:34" ht="15.75" customHeight="1" x14ac:dyDescent="0.15">
      <c r="A35" s="97"/>
      <c r="B35" s="98"/>
      <c r="C35" s="229"/>
      <c r="D35" s="229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111"/>
      <c r="Q35" s="111"/>
      <c r="R35" s="98"/>
      <c r="S35" s="228"/>
      <c r="T35" s="228"/>
      <c r="U35" s="97"/>
      <c r="V35" s="97"/>
      <c r="W35" s="97"/>
      <c r="X35" s="229"/>
      <c r="Y35" s="229"/>
      <c r="Z35" s="97"/>
      <c r="AA35" s="97"/>
      <c r="AB35" s="230"/>
      <c r="AC35" s="230"/>
      <c r="AD35" s="97"/>
      <c r="AE35" s="97"/>
      <c r="AF35" s="97"/>
      <c r="AG35" s="97"/>
      <c r="AH35" s="97"/>
    </row>
    <row r="36" spans="1:34" ht="15.75" customHeight="1" x14ac:dyDescent="0.15">
      <c r="A36" s="97"/>
      <c r="B36" s="98"/>
      <c r="C36" s="229"/>
      <c r="D36" s="229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111"/>
      <c r="Q36" s="111"/>
      <c r="R36" s="98"/>
      <c r="S36" s="228"/>
      <c r="T36" s="228"/>
      <c r="U36" s="97"/>
      <c r="V36" s="97"/>
      <c r="W36" s="97"/>
      <c r="X36" s="229"/>
      <c r="Y36" s="229"/>
      <c r="Z36" s="97"/>
      <c r="AA36" s="97"/>
      <c r="AB36" s="230"/>
      <c r="AC36" s="230"/>
      <c r="AD36" s="97"/>
      <c r="AE36" s="97"/>
      <c r="AF36" s="97"/>
      <c r="AG36" s="97"/>
      <c r="AH36" s="97"/>
    </row>
    <row r="37" spans="1:34" ht="15.75" customHeight="1" x14ac:dyDescent="0.15">
      <c r="A37" s="97"/>
      <c r="B37" s="98"/>
      <c r="C37" s="229"/>
      <c r="D37" s="229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111"/>
      <c r="Q37" s="111"/>
      <c r="R37" s="98"/>
      <c r="S37" s="228"/>
      <c r="T37" s="228"/>
      <c r="U37" s="97"/>
      <c r="V37" s="97"/>
      <c r="W37" s="97"/>
      <c r="Y37" s="229"/>
      <c r="Z37" s="97"/>
      <c r="AA37" s="97"/>
      <c r="AB37" s="230"/>
      <c r="AC37" s="230"/>
      <c r="AD37" s="97"/>
      <c r="AE37" s="97"/>
      <c r="AF37" s="97"/>
      <c r="AG37" s="97"/>
      <c r="AH37" s="97"/>
    </row>
    <row r="38" spans="1:34" ht="15.75" customHeight="1" x14ac:dyDescent="0.15">
      <c r="A38" s="97"/>
      <c r="B38" s="98"/>
      <c r="C38" s="229"/>
      <c r="D38" s="229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111"/>
      <c r="Q38" s="111"/>
      <c r="R38" s="98"/>
      <c r="S38" s="228"/>
      <c r="T38" s="228"/>
      <c r="U38" s="97"/>
      <c r="V38" s="97"/>
      <c r="W38" s="97"/>
      <c r="X38" s="229"/>
      <c r="Y38" s="229"/>
      <c r="Z38" s="97"/>
      <c r="AA38" s="97"/>
      <c r="AB38" s="230"/>
      <c r="AC38" s="230"/>
      <c r="AD38" s="97"/>
      <c r="AE38" s="97"/>
      <c r="AF38" s="97"/>
      <c r="AG38" s="97"/>
      <c r="AH38" s="97"/>
    </row>
    <row r="39" spans="1:34" ht="15.75" customHeight="1" x14ac:dyDescent="0.15">
      <c r="A39" s="97"/>
      <c r="B39" s="98"/>
      <c r="C39" s="229"/>
      <c r="D39" s="229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111"/>
      <c r="Q39" s="111"/>
      <c r="R39" s="98"/>
      <c r="S39" s="228"/>
      <c r="T39" s="228"/>
      <c r="U39" s="97"/>
      <c r="V39" s="97"/>
      <c r="W39" s="97"/>
      <c r="X39" s="229"/>
      <c r="Y39" s="229"/>
      <c r="Z39" s="97"/>
      <c r="AA39" s="97"/>
      <c r="AB39" s="230"/>
      <c r="AC39" s="230"/>
      <c r="AD39" s="97"/>
      <c r="AE39" s="97"/>
      <c r="AF39" s="97"/>
      <c r="AG39" s="97"/>
      <c r="AH39" s="97"/>
    </row>
    <row r="40" spans="1:34" ht="15.75" customHeight="1" x14ac:dyDescent="0.15">
      <c r="A40" s="97"/>
      <c r="B40" s="98"/>
      <c r="C40" s="229"/>
      <c r="D40" s="229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111"/>
      <c r="Q40" s="111"/>
      <c r="R40" s="98"/>
      <c r="S40" s="228"/>
      <c r="T40" s="228"/>
      <c r="U40" s="97"/>
      <c r="V40" s="97"/>
      <c r="W40" s="97"/>
      <c r="X40" s="229"/>
      <c r="Y40" s="229"/>
      <c r="Z40" s="97"/>
      <c r="AA40" s="97"/>
      <c r="AB40" s="97"/>
      <c r="AC40" s="97"/>
      <c r="AD40" s="97"/>
      <c r="AE40" s="97"/>
      <c r="AF40" s="97"/>
      <c r="AG40" s="97"/>
      <c r="AH40" s="97"/>
    </row>
    <row r="41" spans="1:34" ht="15.75" customHeight="1" x14ac:dyDescent="0.15">
      <c r="A41" s="97"/>
      <c r="B41" s="98"/>
      <c r="C41" s="229"/>
      <c r="D41" s="229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111"/>
      <c r="Q41" s="111"/>
      <c r="R41" s="98"/>
      <c r="S41" s="228"/>
      <c r="T41" s="228"/>
      <c r="U41" s="97"/>
      <c r="V41" s="97"/>
      <c r="W41" s="97"/>
      <c r="X41" s="229"/>
      <c r="Y41" s="229"/>
      <c r="Z41" s="97"/>
      <c r="AA41" s="97"/>
      <c r="AB41" s="97"/>
      <c r="AC41" s="97"/>
      <c r="AD41" s="97"/>
      <c r="AE41" s="97"/>
      <c r="AF41" s="97"/>
      <c r="AG41" s="97"/>
      <c r="AH41" s="97"/>
    </row>
    <row r="42" spans="1:34" ht="15.75" customHeight="1" x14ac:dyDescent="0.15">
      <c r="A42" s="97"/>
      <c r="B42" s="98"/>
      <c r="C42" s="229"/>
      <c r="D42" s="229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111"/>
      <c r="Q42" s="111"/>
      <c r="R42" s="98"/>
      <c r="S42" s="228"/>
      <c r="T42" s="228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</row>
    <row r="43" spans="1:34" ht="15.75" customHeight="1" x14ac:dyDescent="0.15">
      <c r="A43" s="97"/>
      <c r="B43" s="98"/>
      <c r="C43" s="229"/>
      <c r="D43" s="229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111"/>
      <c r="Q43" s="111"/>
      <c r="R43" s="98"/>
      <c r="S43" s="228"/>
      <c r="T43" s="228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</row>
    <row r="44" spans="1:34" ht="15.75" customHeight="1" x14ac:dyDescent="0.15">
      <c r="A44" s="97"/>
      <c r="B44" s="98"/>
      <c r="C44" s="229"/>
      <c r="D44" s="229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111"/>
      <c r="Q44" s="111"/>
      <c r="R44" s="98"/>
      <c r="S44" s="228"/>
      <c r="T44" s="228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</row>
    <row r="45" spans="1:34" ht="15.75" customHeight="1" x14ac:dyDescent="0.15">
      <c r="A45" s="97"/>
      <c r="B45" s="98"/>
      <c r="C45" s="229"/>
      <c r="D45" s="229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111"/>
      <c r="Q45" s="111"/>
      <c r="R45" s="98"/>
      <c r="S45" s="228"/>
      <c r="T45" s="228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</row>
    <row r="46" spans="1:34" ht="15.75" customHeight="1" x14ac:dyDescent="0.15">
      <c r="A46" s="97"/>
      <c r="B46" s="98"/>
      <c r="C46" s="229"/>
      <c r="D46" s="229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111"/>
      <c r="Q46" s="111"/>
      <c r="R46" s="98"/>
      <c r="S46" s="228"/>
      <c r="T46" s="228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</row>
    <row r="47" spans="1:34" ht="15.75" customHeight="1" x14ac:dyDescent="0.15">
      <c r="A47" s="97"/>
      <c r="B47" s="98"/>
      <c r="C47" s="229"/>
      <c r="D47" s="229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111"/>
      <c r="Q47" s="111"/>
      <c r="R47" s="98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</row>
    <row r="48" spans="1:34" ht="15.75" customHeight="1" x14ac:dyDescent="0.15">
      <c r="A48" s="97"/>
      <c r="B48" s="98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111"/>
      <c r="Q48" s="111"/>
      <c r="R48" s="98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</row>
    <row r="49" spans="1:34" ht="15.75" customHeight="1" x14ac:dyDescent="0.15">
      <c r="A49" s="97"/>
      <c r="B49" s="98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111"/>
      <c r="Q49" s="111"/>
      <c r="R49" s="98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</row>
    <row r="50" spans="1:34" ht="15.75" customHeight="1" x14ac:dyDescent="0.15">
      <c r="A50" s="97"/>
      <c r="B50" s="98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111"/>
      <c r="Q50" s="111"/>
      <c r="R50" s="98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</row>
    <row r="51" spans="1:34" ht="15.75" customHeight="1" x14ac:dyDescent="0.15">
      <c r="A51" s="97"/>
      <c r="B51" s="98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111"/>
      <c r="Q51" s="111"/>
      <c r="R51" s="98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</row>
    <row r="52" spans="1:34" ht="15.75" customHeight="1" x14ac:dyDescent="0.15">
      <c r="A52" s="97"/>
      <c r="B52" s="98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111"/>
      <c r="Q52" s="111"/>
      <c r="R52" s="98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</row>
    <row r="53" spans="1:34" ht="15.75" customHeight="1" x14ac:dyDescent="0.15">
      <c r="A53" s="97"/>
      <c r="B53" s="98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111"/>
      <c r="Q53" s="111"/>
      <c r="R53" s="98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</row>
    <row r="54" spans="1:34" ht="15.75" customHeight="1" x14ac:dyDescent="0.15">
      <c r="A54" s="97"/>
      <c r="B54" s="98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111"/>
      <c r="Q54" s="111"/>
      <c r="R54" s="98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</row>
    <row r="55" spans="1:34" ht="15.75" customHeight="1" x14ac:dyDescent="0.15">
      <c r="A55" s="97"/>
      <c r="B55" s="98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111"/>
      <c r="Q55" s="111"/>
      <c r="R55" s="98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</row>
    <row r="56" spans="1:34" ht="15.75" customHeight="1" x14ac:dyDescent="0.15">
      <c r="A56" s="97"/>
      <c r="B56" s="98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111"/>
      <c r="Q56" s="111"/>
      <c r="R56" s="98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</row>
    <row r="57" spans="1:34" ht="15.75" customHeight="1" x14ac:dyDescent="0.15">
      <c r="A57" s="97"/>
      <c r="B57" s="98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111"/>
      <c r="Q57" s="111"/>
      <c r="R57" s="98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</row>
    <row r="58" spans="1:34" ht="15.75" customHeight="1" x14ac:dyDescent="0.15">
      <c r="A58" s="97"/>
      <c r="B58" s="98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111"/>
      <c r="Q58" s="111"/>
      <c r="R58" s="98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</row>
    <row r="59" spans="1:34" ht="15.75" customHeight="1" x14ac:dyDescent="0.15">
      <c r="A59" s="97"/>
      <c r="B59" s="98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111"/>
      <c r="Q59" s="111"/>
      <c r="R59" s="98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</row>
    <row r="60" spans="1:34" ht="15.75" customHeight="1" x14ac:dyDescent="0.15">
      <c r="A60" s="97"/>
      <c r="B60" s="98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111"/>
      <c r="Q60" s="111"/>
      <c r="R60" s="98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</row>
    <row r="61" spans="1:34" ht="15.75" customHeight="1" x14ac:dyDescent="0.15">
      <c r="A61" s="97"/>
      <c r="B61" s="98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111"/>
      <c r="Q61" s="111"/>
      <c r="R61" s="98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</row>
    <row r="62" spans="1:34" ht="15.75" customHeight="1" x14ac:dyDescent="0.15">
      <c r="A62" s="97"/>
      <c r="B62" s="98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111"/>
      <c r="Q62" s="111"/>
      <c r="R62" s="98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</row>
    <row r="63" spans="1:34" ht="15.75" customHeight="1" x14ac:dyDescent="0.15">
      <c r="A63" s="97"/>
      <c r="B63" s="98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111"/>
      <c r="Q63" s="111"/>
      <c r="R63" s="98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</row>
    <row r="64" spans="1:34" ht="15.75" customHeight="1" x14ac:dyDescent="0.15">
      <c r="A64" s="97"/>
      <c r="B64" s="98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111"/>
      <c r="Q64" s="111"/>
      <c r="R64" s="98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</row>
    <row r="65" spans="1:34" ht="15.75" customHeight="1" x14ac:dyDescent="0.15">
      <c r="A65" s="97"/>
      <c r="B65" s="98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111"/>
      <c r="Q65" s="111"/>
      <c r="R65" s="98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</row>
    <row r="66" spans="1:34" ht="15.75" customHeight="1" x14ac:dyDescent="0.15">
      <c r="A66" s="97"/>
      <c r="B66" s="98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111"/>
      <c r="Q66" s="111"/>
      <c r="R66" s="98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</row>
    <row r="67" spans="1:34" ht="15.75" customHeight="1" x14ac:dyDescent="0.15">
      <c r="A67" s="97"/>
      <c r="B67" s="98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111"/>
      <c r="Q67" s="111"/>
      <c r="R67" s="98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</row>
    <row r="68" spans="1:34" ht="15.75" customHeight="1" x14ac:dyDescent="0.15">
      <c r="A68" s="97"/>
      <c r="B68" s="98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111"/>
      <c r="Q68" s="111"/>
      <c r="R68" s="98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</row>
    <row r="69" spans="1:34" ht="15.75" customHeight="1" x14ac:dyDescent="0.15">
      <c r="A69" s="97"/>
      <c r="B69" s="98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111"/>
      <c r="Q69" s="111"/>
      <c r="R69" s="98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</row>
    <row r="70" spans="1:34" ht="15.75" customHeight="1" x14ac:dyDescent="0.15">
      <c r="A70" s="97"/>
      <c r="B70" s="98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111"/>
      <c r="Q70" s="111"/>
      <c r="R70" s="98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</row>
    <row r="71" spans="1:34" ht="15.75" customHeight="1" x14ac:dyDescent="0.15">
      <c r="A71" s="97"/>
      <c r="B71" s="98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111"/>
      <c r="Q71" s="111"/>
      <c r="R71" s="98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</row>
    <row r="72" spans="1:34" ht="15.75" customHeight="1" x14ac:dyDescent="0.15">
      <c r="A72" s="97"/>
      <c r="B72" s="98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111"/>
      <c r="Q72" s="111"/>
      <c r="R72" s="98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</row>
    <row r="73" spans="1:34" ht="15.75" customHeight="1" x14ac:dyDescent="0.15">
      <c r="A73" s="97"/>
      <c r="B73" s="98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111"/>
      <c r="Q73" s="111"/>
      <c r="R73" s="98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</row>
    <row r="74" spans="1:34" ht="15.75" customHeight="1" x14ac:dyDescent="0.15">
      <c r="A74" s="97"/>
      <c r="B74" s="98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111"/>
      <c r="Q74" s="111"/>
      <c r="R74" s="98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</row>
    <row r="75" spans="1:34" ht="15.75" customHeight="1" x14ac:dyDescent="0.15">
      <c r="A75" s="97"/>
      <c r="B75" s="98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111"/>
      <c r="Q75" s="111"/>
      <c r="R75" s="98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</row>
    <row r="76" spans="1:34" ht="15.75" customHeight="1" x14ac:dyDescent="0.15">
      <c r="A76" s="97"/>
      <c r="B76" s="98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111"/>
      <c r="Q76" s="111"/>
      <c r="R76" s="98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</row>
    <row r="77" spans="1:34" ht="15.75" customHeight="1" x14ac:dyDescent="0.15">
      <c r="A77" s="97"/>
      <c r="B77" s="98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111"/>
      <c r="Q77" s="111"/>
      <c r="R77" s="98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</row>
    <row r="78" spans="1:34" ht="15.75" customHeight="1" x14ac:dyDescent="0.15">
      <c r="A78" s="97"/>
      <c r="B78" s="98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111"/>
      <c r="Q78" s="111"/>
      <c r="R78" s="98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</row>
    <row r="79" spans="1:34" ht="15.75" customHeight="1" x14ac:dyDescent="0.15">
      <c r="A79" s="97"/>
      <c r="B79" s="98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111"/>
      <c r="Q79" s="111"/>
      <c r="R79" s="98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</row>
    <row r="80" spans="1:34" ht="15.75" customHeight="1" x14ac:dyDescent="0.15">
      <c r="A80" s="97"/>
      <c r="B80" s="98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111"/>
      <c r="Q80" s="111"/>
      <c r="R80" s="98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</row>
    <row r="81" spans="1:34" ht="15.75" customHeight="1" x14ac:dyDescent="0.15">
      <c r="A81" s="97"/>
      <c r="B81" s="98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111"/>
      <c r="Q81" s="111"/>
      <c r="R81" s="98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</row>
    <row r="82" spans="1:34" ht="15.75" customHeight="1" x14ac:dyDescent="0.15">
      <c r="A82" s="97"/>
      <c r="B82" s="98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111"/>
      <c r="Q82" s="111"/>
      <c r="R82" s="98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</row>
    <row r="83" spans="1:34" ht="15.75" customHeight="1" x14ac:dyDescent="0.15">
      <c r="A83" s="97"/>
      <c r="B83" s="98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111"/>
      <c r="Q83" s="111"/>
      <c r="R83" s="98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</row>
    <row r="84" spans="1:34" ht="15.75" customHeight="1" x14ac:dyDescent="0.15">
      <c r="A84" s="97"/>
      <c r="B84" s="98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111"/>
      <c r="Q84" s="111"/>
      <c r="R84" s="98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</row>
    <row r="85" spans="1:34" ht="15.75" customHeight="1" x14ac:dyDescent="0.15">
      <c r="A85" s="97"/>
      <c r="B85" s="98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111"/>
      <c r="Q85" s="111"/>
      <c r="R85" s="98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</row>
    <row r="86" spans="1:34" ht="15.75" customHeight="1" x14ac:dyDescent="0.15">
      <c r="A86" s="97"/>
      <c r="B86" s="98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111"/>
      <c r="Q86" s="111"/>
      <c r="R86" s="98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</row>
    <row r="87" spans="1:34" ht="15.75" customHeight="1" x14ac:dyDescent="0.15">
      <c r="A87" s="97"/>
      <c r="B87" s="98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111"/>
      <c r="Q87" s="111"/>
      <c r="R87" s="98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</row>
    <row r="88" spans="1:34" ht="15.75" customHeight="1" x14ac:dyDescent="0.15">
      <c r="A88" s="97"/>
      <c r="B88" s="98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111"/>
      <c r="Q88" s="111"/>
      <c r="R88" s="98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</row>
    <row r="89" spans="1:34" ht="15.75" customHeight="1" x14ac:dyDescent="0.15">
      <c r="A89" s="97"/>
      <c r="B89" s="98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111"/>
      <c r="Q89" s="111"/>
      <c r="R89" s="98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</row>
    <row r="90" spans="1:34" ht="15.75" customHeight="1" x14ac:dyDescent="0.15">
      <c r="A90" s="97"/>
      <c r="B90" s="98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111"/>
      <c r="Q90" s="111"/>
      <c r="R90" s="98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</row>
    <row r="91" spans="1:34" ht="15.75" customHeight="1" x14ac:dyDescent="0.15">
      <c r="A91" s="97"/>
      <c r="B91" s="98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111"/>
      <c r="Q91" s="111"/>
      <c r="R91" s="98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</row>
    <row r="92" spans="1:34" ht="15.75" customHeight="1" x14ac:dyDescent="0.15">
      <c r="A92" s="97"/>
      <c r="B92" s="98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111"/>
      <c r="Q92" s="111"/>
      <c r="R92" s="98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</row>
    <row r="93" spans="1:34" ht="15.75" customHeight="1" x14ac:dyDescent="0.15">
      <c r="A93" s="97"/>
      <c r="B93" s="98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111"/>
      <c r="Q93" s="111"/>
      <c r="R93" s="98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</row>
    <row r="94" spans="1:34" ht="15.75" customHeight="1" x14ac:dyDescent="0.15">
      <c r="A94" s="97"/>
      <c r="B94" s="98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111"/>
      <c r="Q94" s="111"/>
      <c r="R94" s="98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</row>
    <row r="95" spans="1:34" ht="15.75" customHeight="1" x14ac:dyDescent="0.15">
      <c r="A95" s="97"/>
      <c r="B95" s="98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111"/>
      <c r="Q95" s="111"/>
      <c r="R95" s="98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</row>
    <row r="96" spans="1:34" ht="15.75" customHeight="1" x14ac:dyDescent="0.15">
      <c r="A96" s="97"/>
      <c r="B96" s="98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111"/>
      <c r="Q96" s="111"/>
      <c r="R96" s="98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</row>
    <row r="97" spans="1:34" ht="15.75" customHeight="1" x14ac:dyDescent="0.15">
      <c r="A97" s="97"/>
      <c r="B97" s="98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111"/>
      <c r="Q97" s="111"/>
      <c r="R97" s="98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</row>
    <row r="98" spans="1:34" ht="15.75" customHeight="1" x14ac:dyDescent="0.15">
      <c r="A98" s="97"/>
      <c r="B98" s="98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111"/>
      <c r="Q98" s="111"/>
      <c r="R98" s="98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</row>
    <row r="99" spans="1:34" ht="15.75" customHeight="1" x14ac:dyDescent="0.15">
      <c r="A99" s="97"/>
      <c r="B99" s="98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111"/>
      <c r="Q99" s="111"/>
      <c r="R99" s="98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</row>
    <row r="100" spans="1:34" ht="15.75" customHeight="1" x14ac:dyDescent="0.15">
      <c r="A100" s="97"/>
      <c r="B100" s="98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111"/>
      <c r="Q100" s="111"/>
      <c r="R100" s="98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</row>
    <row r="101" spans="1:34" ht="15.75" customHeight="1" x14ac:dyDescent="0.15">
      <c r="A101" s="97"/>
      <c r="B101" s="98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111"/>
      <c r="Q101" s="111"/>
      <c r="R101" s="98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</row>
    <row r="102" spans="1:34" ht="15.75" customHeight="1" x14ac:dyDescent="0.15">
      <c r="A102" s="97"/>
      <c r="B102" s="98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111"/>
      <c r="Q102" s="111"/>
      <c r="R102" s="98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</row>
    <row r="103" spans="1:34" ht="15.75" customHeight="1" x14ac:dyDescent="0.15">
      <c r="A103" s="97"/>
      <c r="B103" s="98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111"/>
      <c r="Q103" s="111"/>
      <c r="R103" s="98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</row>
    <row r="104" spans="1:34" ht="15.75" customHeight="1" x14ac:dyDescent="0.15">
      <c r="A104" s="97"/>
      <c r="B104" s="98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111"/>
      <c r="Q104" s="111"/>
      <c r="R104" s="98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</row>
    <row r="105" spans="1:34" ht="15.75" customHeight="1" x14ac:dyDescent="0.15">
      <c r="A105" s="97"/>
      <c r="B105" s="98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111"/>
      <c r="Q105" s="111"/>
      <c r="R105" s="98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</row>
    <row r="106" spans="1:34" ht="15.75" customHeight="1" x14ac:dyDescent="0.15">
      <c r="A106" s="97"/>
      <c r="B106" s="98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111"/>
      <c r="Q106" s="111"/>
      <c r="R106" s="98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</row>
    <row r="107" spans="1:34" ht="15.75" customHeight="1" x14ac:dyDescent="0.15">
      <c r="A107" s="97"/>
      <c r="B107" s="98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111"/>
      <c r="Q107" s="111"/>
      <c r="R107" s="98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</row>
    <row r="108" spans="1:34" ht="15.75" customHeight="1" x14ac:dyDescent="0.15">
      <c r="A108" s="97"/>
      <c r="B108" s="98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111"/>
      <c r="Q108" s="111"/>
      <c r="R108" s="98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97"/>
      <c r="AH108" s="97"/>
    </row>
    <row r="109" spans="1:34" ht="15.75" customHeight="1" x14ac:dyDescent="0.15">
      <c r="A109" s="97"/>
      <c r="B109" s="98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111"/>
      <c r="Q109" s="111"/>
      <c r="R109" s="98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</row>
    <row r="110" spans="1:34" ht="15.75" customHeight="1" x14ac:dyDescent="0.15">
      <c r="A110" s="97"/>
      <c r="B110" s="98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111"/>
      <c r="Q110" s="111"/>
      <c r="R110" s="98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</row>
    <row r="111" spans="1:34" ht="15.75" customHeight="1" x14ac:dyDescent="0.15">
      <c r="A111" s="97"/>
      <c r="B111" s="98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111"/>
      <c r="Q111" s="111"/>
      <c r="R111" s="98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</row>
    <row r="112" spans="1:34" ht="15.75" customHeight="1" x14ac:dyDescent="0.15">
      <c r="A112" s="97"/>
      <c r="B112" s="98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111"/>
      <c r="Q112" s="111"/>
      <c r="R112" s="98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</row>
    <row r="113" spans="1:34" ht="15.75" customHeight="1" x14ac:dyDescent="0.15">
      <c r="A113" s="97"/>
      <c r="B113" s="98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111"/>
      <c r="Q113" s="111"/>
      <c r="R113" s="98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</row>
    <row r="114" spans="1:34" ht="15.75" customHeight="1" x14ac:dyDescent="0.15">
      <c r="A114" s="97"/>
      <c r="B114" s="98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111"/>
      <c r="Q114" s="111"/>
      <c r="R114" s="98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</row>
    <row r="115" spans="1:34" ht="15.75" customHeight="1" x14ac:dyDescent="0.15">
      <c r="A115" s="97"/>
      <c r="B115" s="98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111"/>
      <c r="Q115" s="111"/>
      <c r="R115" s="98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</row>
    <row r="116" spans="1:34" ht="15.75" customHeight="1" x14ac:dyDescent="0.15">
      <c r="A116" s="97"/>
      <c r="B116" s="98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111"/>
      <c r="Q116" s="111"/>
      <c r="R116" s="98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</row>
    <row r="117" spans="1:34" ht="15.75" customHeight="1" x14ac:dyDescent="0.15">
      <c r="A117" s="97"/>
      <c r="B117" s="98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111"/>
      <c r="Q117" s="111"/>
      <c r="R117" s="98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</row>
    <row r="118" spans="1:34" ht="15.75" customHeight="1" x14ac:dyDescent="0.15">
      <c r="A118" s="97"/>
      <c r="B118" s="98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111"/>
      <c r="Q118" s="111"/>
      <c r="R118" s="98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</row>
    <row r="119" spans="1:34" ht="15.75" customHeight="1" x14ac:dyDescent="0.15">
      <c r="A119" s="97"/>
      <c r="B119" s="98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111"/>
      <c r="Q119" s="111"/>
      <c r="R119" s="98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</row>
    <row r="120" spans="1:34" ht="15.75" customHeight="1" x14ac:dyDescent="0.15">
      <c r="A120" s="97"/>
      <c r="B120" s="98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111"/>
      <c r="Q120" s="111"/>
      <c r="R120" s="98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</row>
    <row r="121" spans="1:34" ht="15.75" customHeight="1" x14ac:dyDescent="0.15">
      <c r="A121" s="97"/>
      <c r="B121" s="98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111"/>
      <c r="Q121" s="111"/>
      <c r="R121" s="98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</row>
    <row r="122" spans="1:34" ht="15.75" customHeight="1" x14ac:dyDescent="0.15">
      <c r="A122" s="97"/>
      <c r="B122" s="98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111"/>
      <c r="Q122" s="111"/>
      <c r="R122" s="98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  <c r="AG122" s="97"/>
      <c r="AH122" s="97"/>
    </row>
    <row r="123" spans="1:34" ht="15.75" customHeight="1" x14ac:dyDescent="0.15">
      <c r="A123" s="97"/>
      <c r="B123" s="98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111"/>
      <c r="Q123" s="111"/>
      <c r="R123" s="98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</row>
    <row r="124" spans="1:34" ht="15.75" customHeight="1" x14ac:dyDescent="0.15">
      <c r="A124" s="97"/>
      <c r="B124" s="98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111"/>
      <c r="Q124" s="111"/>
      <c r="R124" s="98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</row>
    <row r="125" spans="1:34" ht="15.75" customHeight="1" x14ac:dyDescent="0.15">
      <c r="A125" s="97"/>
      <c r="B125" s="98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111"/>
      <c r="Q125" s="111"/>
      <c r="R125" s="98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</row>
    <row r="126" spans="1:34" ht="15.75" customHeight="1" x14ac:dyDescent="0.15">
      <c r="A126" s="97"/>
      <c r="B126" s="98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111"/>
      <c r="Q126" s="111"/>
      <c r="R126" s="98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</row>
    <row r="127" spans="1:34" ht="15.75" customHeight="1" x14ac:dyDescent="0.15">
      <c r="A127" s="97"/>
      <c r="B127" s="98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111"/>
      <c r="Q127" s="111"/>
      <c r="R127" s="98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</row>
    <row r="128" spans="1:34" ht="15.75" customHeight="1" x14ac:dyDescent="0.15">
      <c r="A128" s="97"/>
      <c r="B128" s="98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111"/>
      <c r="Q128" s="111"/>
      <c r="R128" s="98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</row>
    <row r="129" spans="1:34" ht="15.75" customHeight="1" x14ac:dyDescent="0.15">
      <c r="A129" s="97"/>
      <c r="B129" s="98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111"/>
      <c r="Q129" s="111"/>
      <c r="R129" s="98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</row>
    <row r="130" spans="1:34" ht="15.75" customHeight="1" x14ac:dyDescent="0.15">
      <c r="A130" s="97"/>
      <c r="B130" s="98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111"/>
      <c r="Q130" s="111"/>
      <c r="R130" s="98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</row>
    <row r="131" spans="1:34" ht="15.75" customHeight="1" x14ac:dyDescent="0.15">
      <c r="A131" s="97"/>
      <c r="B131" s="98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111"/>
      <c r="Q131" s="111"/>
      <c r="R131" s="98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</row>
    <row r="132" spans="1:34" ht="15.75" customHeight="1" x14ac:dyDescent="0.15">
      <c r="A132" s="97"/>
      <c r="B132" s="98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111"/>
      <c r="Q132" s="111"/>
      <c r="R132" s="98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</row>
    <row r="133" spans="1:34" ht="15.75" customHeight="1" x14ac:dyDescent="0.15">
      <c r="A133" s="97"/>
      <c r="B133" s="98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111"/>
      <c r="Q133" s="111"/>
      <c r="R133" s="98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</row>
    <row r="134" spans="1:34" ht="15.75" customHeight="1" x14ac:dyDescent="0.15">
      <c r="A134" s="97"/>
      <c r="B134" s="98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111"/>
      <c r="Q134" s="111"/>
      <c r="R134" s="98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</row>
    <row r="135" spans="1:34" ht="15.75" customHeight="1" x14ac:dyDescent="0.15">
      <c r="A135" s="97"/>
      <c r="B135" s="98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111"/>
      <c r="Q135" s="111"/>
      <c r="R135" s="98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97"/>
      <c r="AH135" s="97"/>
    </row>
    <row r="136" spans="1:34" ht="15.75" customHeight="1" x14ac:dyDescent="0.15">
      <c r="A136" s="97"/>
      <c r="B136" s="98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111"/>
      <c r="Q136" s="111"/>
      <c r="R136" s="98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</row>
    <row r="137" spans="1:34" ht="15.75" customHeight="1" x14ac:dyDescent="0.15">
      <c r="A137" s="97"/>
      <c r="B137" s="98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111"/>
      <c r="Q137" s="111"/>
      <c r="R137" s="98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</row>
    <row r="138" spans="1:34" ht="15.75" customHeight="1" x14ac:dyDescent="0.15">
      <c r="A138" s="97"/>
      <c r="B138" s="98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111"/>
      <c r="Q138" s="111"/>
      <c r="R138" s="98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</row>
    <row r="139" spans="1:34" ht="15.75" customHeight="1" x14ac:dyDescent="0.15">
      <c r="A139" s="97"/>
      <c r="B139" s="98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111"/>
      <c r="Q139" s="111"/>
      <c r="R139" s="98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</row>
    <row r="140" spans="1:34" ht="15.75" customHeight="1" x14ac:dyDescent="0.15">
      <c r="A140" s="97"/>
      <c r="B140" s="98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111"/>
      <c r="Q140" s="111"/>
      <c r="R140" s="98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</row>
    <row r="141" spans="1:34" ht="15.75" customHeight="1" x14ac:dyDescent="0.15">
      <c r="A141" s="97"/>
      <c r="B141" s="98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111"/>
      <c r="Q141" s="111"/>
      <c r="R141" s="98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</row>
    <row r="142" spans="1:34" ht="15.75" customHeight="1" x14ac:dyDescent="0.15">
      <c r="A142" s="97"/>
      <c r="B142" s="98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111"/>
      <c r="Q142" s="111"/>
      <c r="R142" s="98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</row>
    <row r="143" spans="1:34" ht="15.75" customHeight="1" x14ac:dyDescent="0.15">
      <c r="A143" s="97"/>
      <c r="B143" s="98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111"/>
      <c r="Q143" s="111"/>
      <c r="R143" s="98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</row>
    <row r="144" spans="1:34" ht="15.75" customHeight="1" x14ac:dyDescent="0.15">
      <c r="A144" s="97"/>
      <c r="B144" s="98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111"/>
      <c r="Q144" s="111"/>
      <c r="R144" s="98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97"/>
      <c r="AH144" s="97"/>
    </row>
    <row r="145" spans="1:34" ht="15.75" customHeight="1" x14ac:dyDescent="0.15">
      <c r="A145" s="97"/>
      <c r="B145" s="98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111"/>
      <c r="Q145" s="111"/>
      <c r="R145" s="98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97"/>
      <c r="AH145" s="97"/>
    </row>
    <row r="146" spans="1:34" ht="15.75" customHeight="1" x14ac:dyDescent="0.15">
      <c r="A146" s="97"/>
      <c r="B146" s="98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111"/>
      <c r="Q146" s="111"/>
      <c r="R146" s="98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7"/>
    </row>
    <row r="147" spans="1:34" ht="15.75" customHeight="1" x14ac:dyDescent="0.15">
      <c r="A147" s="97"/>
      <c r="B147" s="98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111"/>
      <c r="Q147" s="111"/>
      <c r="R147" s="98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7"/>
    </row>
    <row r="148" spans="1:34" ht="15.75" customHeight="1" x14ac:dyDescent="0.15">
      <c r="A148" s="97"/>
      <c r="B148" s="98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111"/>
      <c r="Q148" s="111"/>
      <c r="R148" s="98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97"/>
      <c r="AH148" s="97"/>
    </row>
    <row r="149" spans="1:34" ht="15.75" customHeight="1" x14ac:dyDescent="0.15">
      <c r="A149" s="97"/>
      <c r="B149" s="98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111"/>
      <c r="Q149" s="111"/>
      <c r="R149" s="98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7"/>
      <c r="AH149" s="97"/>
    </row>
    <row r="150" spans="1:34" ht="15.75" customHeight="1" x14ac:dyDescent="0.15">
      <c r="A150" s="97"/>
      <c r="B150" s="98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111"/>
      <c r="Q150" s="111"/>
      <c r="R150" s="98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7"/>
      <c r="AH150" s="97"/>
    </row>
    <row r="151" spans="1:34" ht="15.75" customHeight="1" x14ac:dyDescent="0.15">
      <c r="A151" s="97"/>
      <c r="B151" s="98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111"/>
      <c r="Q151" s="111"/>
      <c r="R151" s="98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97"/>
      <c r="AH151" s="97"/>
    </row>
    <row r="152" spans="1:34" ht="15.75" customHeight="1" x14ac:dyDescent="0.15">
      <c r="A152" s="97"/>
      <c r="B152" s="98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111"/>
      <c r="Q152" s="111"/>
      <c r="R152" s="98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97"/>
      <c r="AH152" s="97"/>
    </row>
    <row r="153" spans="1:34" ht="15.75" customHeight="1" x14ac:dyDescent="0.15">
      <c r="A153" s="97"/>
      <c r="B153" s="98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111"/>
      <c r="Q153" s="111"/>
      <c r="R153" s="98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97"/>
      <c r="AH153" s="97"/>
    </row>
    <row r="154" spans="1:34" ht="15.75" customHeight="1" x14ac:dyDescent="0.15">
      <c r="A154" s="97"/>
      <c r="B154" s="98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111"/>
      <c r="Q154" s="111"/>
      <c r="R154" s="98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97"/>
      <c r="AH154" s="97"/>
    </row>
    <row r="155" spans="1:34" ht="15.75" customHeight="1" x14ac:dyDescent="0.15">
      <c r="A155" s="97"/>
      <c r="B155" s="98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111"/>
      <c r="Q155" s="111"/>
      <c r="R155" s="98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</row>
    <row r="156" spans="1:34" ht="15.75" customHeight="1" x14ac:dyDescent="0.15">
      <c r="A156" s="97"/>
      <c r="B156" s="98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111"/>
      <c r="Q156" s="111"/>
      <c r="R156" s="98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97"/>
      <c r="AH156" s="97"/>
    </row>
    <row r="157" spans="1:34" ht="15.75" customHeight="1" x14ac:dyDescent="0.15">
      <c r="A157" s="97"/>
      <c r="B157" s="98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111"/>
      <c r="Q157" s="111"/>
      <c r="R157" s="98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97"/>
      <c r="AH157" s="97"/>
    </row>
    <row r="158" spans="1:34" ht="15.75" customHeight="1" x14ac:dyDescent="0.15">
      <c r="A158" s="97"/>
      <c r="B158" s="98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111"/>
      <c r="Q158" s="111"/>
      <c r="R158" s="98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97"/>
      <c r="AH158" s="97"/>
    </row>
    <row r="159" spans="1:34" ht="15.75" customHeight="1" x14ac:dyDescent="0.15">
      <c r="A159" s="97"/>
      <c r="B159" s="98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111"/>
      <c r="Q159" s="111"/>
      <c r="R159" s="98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97"/>
      <c r="AH159" s="97"/>
    </row>
    <row r="160" spans="1:34" ht="15.75" customHeight="1" x14ac:dyDescent="0.15">
      <c r="A160" s="97"/>
      <c r="B160" s="98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111"/>
      <c r="Q160" s="111"/>
      <c r="R160" s="98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97"/>
      <c r="AH160" s="97"/>
    </row>
    <row r="161" spans="1:34" ht="15.75" customHeight="1" x14ac:dyDescent="0.15">
      <c r="A161" s="97"/>
      <c r="B161" s="98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111"/>
      <c r="Q161" s="111"/>
      <c r="R161" s="98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</row>
    <row r="162" spans="1:34" ht="15.75" customHeight="1" x14ac:dyDescent="0.15">
      <c r="A162" s="97"/>
      <c r="B162" s="98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111"/>
      <c r="Q162" s="111"/>
      <c r="R162" s="98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97"/>
      <c r="AH162" s="97"/>
    </row>
    <row r="163" spans="1:34" ht="15.75" customHeight="1" x14ac:dyDescent="0.15">
      <c r="A163" s="97"/>
      <c r="B163" s="98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111"/>
      <c r="Q163" s="111"/>
      <c r="R163" s="98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</row>
    <row r="164" spans="1:34" ht="15.75" customHeight="1" x14ac:dyDescent="0.15">
      <c r="A164" s="97"/>
      <c r="B164" s="98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111"/>
      <c r="Q164" s="111"/>
      <c r="R164" s="98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97"/>
      <c r="AH164" s="97"/>
    </row>
    <row r="165" spans="1:34" ht="15.75" customHeight="1" x14ac:dyDescent="0.15">
      <c r="A165" s="97"/>
      <c r="B165" s="98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111"/>
      <c r="Q165" s="111"/>
      <c r="R165" s="98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97"/>
      <c r="AH165" s="97"/>
    </row>
    <row r="166" spans="1:34" ht="15.75" customHeight="1" x14ac:dyDescent="0.15">
      <c r="A166" s="97"/>
      <c r="B166" s="98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111"/>
      <c r="Q166" s="111"/>
      <c r="R166" s="98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97"/>
      <c r="AH166" s="97"/>
    </row>
    <row r="167" spans="1:34" ht="15.75" customHeight="1" x14ac:dyDescent="0.15">
      <c r="A167" s="97"/>
      <c r="B167" s="98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111"/>
      <c r="Q167" s="111"/>
      <c r="R167" s="98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97"/>
      <c r="AH167" s="97"/>
    </row>
    <row r="168" spans="1:34" ht="15.75" customHeight="1" x14ac:dyDescent="0.15">
      <c r="A168" s="97"/>
      <c r="B168" s="98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111"/>
      <c r="Q168" s="111"/>
      <c r="R168" s="98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97"/>
      <c r="AH168" s="97"/>
    </row>
    <row r="169" spans="1:34" ht="15.75" customHeight="1" x14ac:dyDescent="0.15">
      <c r="A169" s="97"/>
      <c r="B169" s="98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111"/>
      <c r="Q169" s="111"/>
      <c r="R169" s="98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</row>
    <row r="170" spans="1:34" ht="15.75" customHeight="1" x14ac:dyDescent="0.15">
      <c r="A170" s="97"/>
      <c r="B170" s="98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111"/>
      <c r="Q170" s="111"/>
      <c r="R170" s="98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97"/>
      <c r="AH170" s="97"/>
    </row>
    <row r="171" spans="1:34" ht="15.75" customHeight="1" x14ac:dyDescent="0.15">
      <c r="A171" s="97"/>
      <c r="B171" s="98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111"/>
      <c r="Q171" s="111"/>
      <c r="R171" s="98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97"/>
      <c r="AH171" s="97"/>
    </row>
    <row r="172" spans="1:34" ht="15.75" customHeight="1" x14ac:dyDescent="0.15">
      <c r="A172" s="97"/>
      <c r="B172" s="98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111"/>
      <c r="Q172" s="111"/>
      <c r="R172" s="98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97"/>
      <c r="AH172" s="97"/>
    </row>
    <row r="173" spans="1:34" ht="15.75" customHeight="1" x14ac:dyDescent="0.15">
      <c r="A173" s="97"/>
      <c r="B173" s="98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111"/>
      <c r="Q173" s="111"/>
      <c r="R173" s="98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97"/>
      <c r="AH173" s="97"/>
    </row>
    <row r="174" spans="1:34" ht="15.75" customHeight="1" x14ac:dyDescent="0.15">
      <c r="A174" s="97"/>
      <c r="B174" s="98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111"/>
      <c r="Q174" s="111"/>
      <c r="R174" s="98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97"/>
      <c r="AH174" s="97"/>
    </row>
    <row r="175" spans="1:34" ht="15.75" customHeight="1" x14ac:dyDescent="0.15">
      <c r="A175" s="97"/>
      <c r="B175" s="98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111"/>
      <c r="Q175" s="111"/>
      <c r="R175" s="98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97"/>
      <c r="AH175" s="97"/>
    </row>
    <row r="176" spans="1:34" ht="15.75" customHeight="1" x14ac:dyDescent="0.15">
      <c r="A176" s="97"/>
      <c r="B176" s="98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111"/>
      <c r="Q176" s="111"/>
      <c r="R176" s="98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97"/>
      <c r="AH176" s="97"/>
    </row>
    <row r="177" spans="1:34" ht="15.75" customHeight="1" x14ac:dyDescent="0.15">
      <c r="A177" s="97"/>
      <c r="B177" s="98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111"/>
      <c r="Q177" s="111"/>
      <c r="R177" s="98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97"/>
      <c r="AH177" s="97"/>
    </row>
    <row r="178" spans="1:34" ht="15.75" customHeight="1" x14ac:dyDescent="0.15">
      <c r="A178" s="97"/>
      <c r="B178" s="98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111"/>
      <c r="Q178" s="111"/>
      <c r="R178" s="98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97"/>
      <c r="AH178" s="97"/>
    </row>
    <row r="179" spans="1:34" ht="15.75" customHeight="1" x14ac:dyDescent="0.15">
      <c r="A179" s="97"/>
      <c r="B179" s="98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111"/>
      <c r="Q179" s="111"/>
      <c r="R179" s="98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97"/>
      <c r="AH179" s="97"/>
    </row>
    <row r="180" spans="1:34" ht="15.75" customHeight="1" x14ac:dyDescent="0.15">
      <c r="A180" s="97"/>
      <c r="B180" s="98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111"/>
      <c r="Q180" s="111"/>
      <c r="R180" s="98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97"/>
      <c r="AH180" s="97"/>
    </row>
    <row r="181" spans="1:34" ht="15.75" customHeight="1" x14ac:dyDescent="0.15">
      <c r="A181" s="97"/>
      <c r="B181" s="98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111"/>
      <c r="Q181" s="111"/>
      <c r="R181" s="98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97"/>
      <c r="AH181" s="97"/>
    </row>
    <row r="182" spans="1:34" ht="15.75" customHeight="1" x14ac:dyDescent="0.15">
      <c r="A182" s="97"/>
      <c r="B182" s="98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111"/>
      <c r="Q182" s="111"/>
      <c r="R182" s="98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</row>
    <row r="183" spans="1:34" ht="15.75" customHeight="1" x14ac:dyDescent="0.15">
      <c r="A183" s="97"/>
      <c r="B183" s="98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111"/>
      <c r="Q183" s="111"/>
      <c r="R183" s="98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</row>
    <row r="184" spans="1:34" ht="15.75" customHeight="1" x14ac:dyDescent="0.15">
      <c r="A184" s="97"/>
      <c r="B184" s="98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111"/>
      <c r="Q184" s="111"/>
      <c r="R184" s="98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97"/>
      <c r="AH184" s="97"/>
    </row>
    <row r="185" spans="1:34" ht="15.75" customHeight="1" x14ac:dyDescent="0.15">
      <c r="A185" s="97"/>
      <c r="B185" s="98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111"/>
      <c r="Q185" s="111"/>
      <c r="R185" s="98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97"/>
      <c r="AH185" s="97"/>
    </row>
    <row r="186" spans="1:34" ht="15.75" customHeight="1" x14ac:dyDescent="0.15">
      <c r="A186" s="97"/>
      <c r="B186" s="98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111"/>
      <c r="Q186" s="111"/>
      <c r="R186" s="98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97"/>
      <c r="AH186" s="97"/>
    </row>
    <row r="187" spans="1:34" ht="15.75" customHeight="1" x14ac:dyDescent="0.15">
      <c r="A187" s="97"/>
      <c r="B187" s="98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111"/>
      <c r="Q187" s="111"/>
      <c r="R187" s="98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97"/>
      <c r="AH187" s="97"/>
    </row>
    <row r="188" spans="1:34" ht="15.75" customHeight="1" x14ac:dyDescent="0.15">
      <c r="A188" s="97"/>
      <c r="B188" s="98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111"/>
      <c r="Q188" s="111"/>
      <c r="R188" s="98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97"/>
      <c r="AH188" s="97"/>
    </row>
    <row r="189" spans="1:34" ht="15.75" customHeight="1" x14ac:dyDescent="0.15">
      <c r="A189" s="97"/>
      <c r="B189" s="98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111"/>
      <c r="Q189" s="111"/>
      <c r="R189" s="98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97"/>
      <c r="AH189" s="97"/>
    </row>
    <row r="190" spans="1:34" ht="15.75" customHeight="1" x14ac:dyDescent="0.15">
      <c r="A190" s="97"/>
      <c r="B190" s="98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111"/>
      <c r="Q190" s="111"/>
      <c r="R190" s="98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97"/>
      <c r="AH190" s="97"/>
    </row>
    <row r="191" spans="1:34" ht="15.75" customHeight="1" x14ac:dyDescent="0.15">
      <c r="A191" s="97"/>
      <c r="B191" s="98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111"/>
      <c r="Q191" s="111"/>
      <c r="R191" s="98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97"/>
      <c r="AH191" s="97"/>
    </row>
    <row r="192" spans="1:34" ht="15.75" customHeight="1" x14ac:dyDescent="0.15">
      <c r="A192" s="97"/>
      <c r="B192" s="98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111"/>
      <c r="Q192" s="111"/>
      <c r="R192" s="98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97"/>
      <c r="AH192" s="97"/>
    </row>
    <row r="193" spans="1:34" ht="15.75" customHeight="1" x14ac:dyDescent="0.15">
      <c r="A193" s="97"/>
      <c r="B193" s="98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111"/>
      <c r="Q193" s="111"/>
      <c r="R193" s="98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97"/>
      <c r="AH193" s="97"/>
    </row>
    <row r="194" spans="1:34" ht="15.75" customHeight="1" x14ac:dyDescent="0.15">
      <c r="A194" s="97"/>
      <c r="B194" s="98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111"/>
      <c r="Q194" s="111"/>
      <c r="R194" s="98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97"/>
      <c r="AH194" s="97"/>
    </row>
    <row r="195" spans="1:34" ht="15.75" customHeight="1" x14ac:dyDescent="0.15">
      <c r="A195" s="97"/>
      <c r="B195" s="98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111"/>
      <c r="Q195" s="111"/>
      <c r="R195" s="98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97"/>
      <c r="AH195" s="97"/>
    </row>
    <row r="196" spans="1:34" ht="15.75" customHeight="1" x14ac:dyDescent="0.15">
      <c r="A196" s="97"/>
      <c r="B196" s="98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111"/>
      <c r="Q196" s="111"/>
      <c r="R196" s="98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97"/>
      <c r="AH196" s="97"/>
    </row>
    <row r="197" spans="1:34" ht="15.75" customHeight="1" x14ac:dyDescent="0.15">
      <c r="A197" s="97"/>
      <c r="B197" s="98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111"/>
      <c r="Q197" s="111"/>
      <c r="R197" s="98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97"/>
      <c r="AH197" s="97"/>
    </row>
    <row r="198" spans="1:34" ht="15.75" customHeight="1" x14ac:dyDescent="0.15">
      <c r="A198" s="97"/>
      <c r="B198" s="98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111"/>
      <c r="Q198" s="111"/>
      <c r="R198" s="98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97"/>
      <c r="AH198" s="97"/>
    </row>
    <row r="199" spans="1:34" ht="15.75" customHeight="1" x14ac:dyDescent="0.15">
      <c r="A199" s="97"/>
      <c r="B199" s="98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111"/>
      <c r="Q199" s="111"/>
      <c r="R199" s="98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97"/>
      <c r="AH199" s="97"/>
    </row>
    <row r="200" spans="1:34" ht="15.75" customHeight="1" x14ac:dyDescent="0.15">
      <c r="A200" s="97"/>
      <c r="B200" s="98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111"/>
      <c r="Q200" s="111"/>
      <c r="R200" s="98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97"/>
      <c r="AH200" s="97"/>
    </row>
    <row r="201" spans="1:34" ht="15.75" customHeight="1" x14ac:dyDescent="0.15">
      <c r="A201" s="97"/>
      <c r="B201" s="98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111"/>
      <c r="Q201" s="111"/>
      <c r="R201" s="98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97"/>
      <c r="AH201" s="97"/>
    </row>
    <row r="202" spans="1:34" ht="15.75" customHeight="1" x14ac:dyDescent="0.15">
      <c r="A202" s="97"/>
      <c r="B202" s="98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111"/>
      <c r="Q202" s="111"/>
      <c r="R202" s="98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97"/>
      <c r="AH202" s="97"/>
    </row>
    <row r="203" spans="1:34" ht="15.75" customHeight="1" x14ac:dyDescent="0.15">
      <c r="A203" s="97"/>
      <c r="B203" s="98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111"/>
      <c r="Q203" s="111"/>
      <c r="R203" s="98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97"/>
      <c r="AH203" s="97"/>
    </row>
    <row r="204" spans="1:34" ht="15.75" customHeight="1" x14ac:dyDescent="0.15">
      <c r="A204" s="97"/>
      <c r="B204" s="98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111"/>
      <c r="Q204" s="111"/>
      <c r="R204" s="98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97"/>
      <c r="AH204" s="97"/>
    </row>
    <row r="205" spans="1:34" ht="15.75" customHeight="1" x14ac:dyDescent="0.15">
      <c r="A205" s="97"/>
      <c r="B205" s="98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111"/>
      <c r="Q205" s="111"/>
      <c r="R205" s="98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97"/>
      <c r="AH205" s="97"/>
    </row>
    <row r="206" spans="1:34" ht="15.75" customHeight="1" x14ac:dyDescent="0.15">
      <c r="A206" s="97"/>
      <c r="B206" s="98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111"/>
      <c r="Q206" s="111"/>
      <c r="R206" s="98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97"/>
      <c r="AH206" s="97"/>
    </row>
    <row r="207" spans="1:34" ht="15.75" customHeight="1" x14ac:dyDescent="0.15">
      <c r="A207" s="97"/>
      <c r="B207" s="98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111"/>
      <c r="Q207" s="111"/>
      <c r="R207" s="98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</row>
    <row r="208" spans="1:34" ht="15.75" customHeight="1" x14ac:dyDescent="0.15">
      <c r="A208" s="97"/>
      <c r="B208" s="98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111"/>
      <c r="Q208" s="111"/>
      <c r="R208" s="98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97"/>
      <c r="AH208" s="97"/>
    </row>
    <row r="209" spans="1:34" ht="15.75" customHeight="1" x14ac:dyDescent="0.15">
      <c r="A209" s="97"/>
      <c r="B209" s="98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111"/>
      <c r="Q209" s="111"/>
      <c r="R209" s="98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97"/>
      <c r="AH209" s="97"/>
    </row>
    <row r="210" spans="1:34" ht="15.75" customHeight="1" x14ac:dyDescent="0.15">
      <c r="A210" s="97"/>
      <c r="B210" s="98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111"/>
      <c r="Q210" s="111"/>
      <c r="R210" s="98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97"/>
      <c r="AH210" s="97"/>
    </row>
    <row r="211" spans="1:34" ht="15.75" customHeight="1" x14ac:dyDescent="0.15">
      <c r="A211" s="97"/>
      <c r="B211" s="98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111"/>
      <c r="Q211" s="111"/>
      <c r="R211" s="98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  <c r="AF211" s="97"/>
      <c r="AG211" s="97"/>
      <c r="AH211" s="97"/>
    </row>
    <row r="212" spans="1:34" ht="15.75" customHeight="1" x14ac:dyDescent="0.15">
      <c r="A212" s="97"/>
      <c r="B212" s="98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111"/>
      <c r="Q212" s="111"/>
      <c r="R212" s="98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  <c r="AE212" s="97"/>
      <c r="AF212" s="97"/>
      <c r="AG212" s="97"/>
      <c r="AH212" s="97"/>
    </row>
    <row r="213" spans="1:34" ht="15.75" customHeight="1" x14ac:dyDescent="0.15">
      <c r="A213" s="97"/>
      <c r="B213" s="98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111"/>
      <c r="Q213" s="111"/>
      <c r="R213" s="98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  <c r="AE213" s="97"/>
      <c r="AF213" s="97"/>
      <c r="AG213" s="97"/>
      <c r="AH213" s="97"/>
    </row>
    <row r="214" spans="1:34" ht="15.75" customHeight="1" x14ac:dyDescent="0.15">
      <c r="A214" s="97"/>
      <c r="B214" s="98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111"/>
      <c r="Q214" s="111"/>
      <c r="R214" s="98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  <c r="AD214" s="97"/>
      <c r="AE214" s="97"/>
      <c r="AF214" s="97"/>
      <c r="AG214" s="97"/>
      <c r="AH214" s="97"/>
    </row>
    <row r="215" spans="1:34" ht="15.75" customHeight="1" x14ac:dyDescent="0.15">
      <c r="A215" s="97"/>
      <c r="B215" s="98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111"/>
      <c r="Q215" s="111"/>
      <c r="R215" s="98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97"/>
      <c r="AH215" s="97"/>
    </row>
    <row r="216" spans="1:34" ht="15.75" customHeight="1" x14ac:dyDescent="0.15">
      <c r="A216" s="97"/>
      <c r="B216" s="98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111"/>
      <c r="Q216" s="111"/>
      <c r="R216" s="98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97"/>
      <c r="AH216" s="97"/>
    </row>
    <row r="217" spans="1:34" ht="15.75" customHeight="1" x14ac:dyDescent="0.15">
      <c r="A217" s="97"/>
      <c r="B217" s="98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111"/>
      <c r="Q217" s="111"/>
      <c r="R217" s="98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97"/>
      <c r="AH217" s="97"/>
    </row>
    <row r="218" spans="1:34" ht="15.75" customHeight="1" x14ac:dyDescent="0.15">
      <c r="A218" s="97"/>
      <c r="B218" s="98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111"/>
      <c r="Q218" s="111"/>
      <c r="R218" s="98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97"/>
      <c r="AH218" s="97"/>
    </row>
    <row r="219" spans="1:34" ht="15.75" customHeight="1" x14ac:dyDescent="0.15">
      <c r="A219" s="97"/>
      <c r="B219" s="98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111"/>
      <c r="Q219" s="111"/>
      <c r="R219" s="98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  <c r="AF219" s="97"/>
      <c r="AG219" s="97"/>
      <c r="AH219" s="97"/>
    </row>
    <row r="220" spans="1:34" ht="15.75" customHeight="1" x14ac:dyDescent="0.15">
      <c r="A220" s="97"/>
      <c r="B220" s="98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111"/>
      <c r="Q220" s="111"/>
      <c r="R220" s="98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  <c r="AE220" s="97"/>
      <c r="AF220" s="97"/>
      <c r="AG220" s="97"/>
      <c r="AH220" s="97"/>
    </row>
    <row r="221" spans="1:34" ht="15.75" customHeight="1" x14ac:dyDescent="0.15">
      <c r="A221" s="97"/>
      <c r="B221" s="98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111"/>
      <c r="Q221" s="111"/>
      <c r="R221" s="98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  <c r="AD221" s="97"/>
      <c r="AE221" s="97"/>
      <c r="AF221" s="97"/>
      <c r="AG221" s="97"/>
      <c r="AH221" s="97"/>
    </row>
    <row r="222" spans="1:34" ht="15.75" customHeight="1" x14ac:dyDescent="0.15">
      <c r="A222" s="97"/>
      <c r="B222" s="98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111"/>
      <c r="Q222" s="111"/>
      <c r="R222" s="98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D222" s="97"/>
      <c r="AE222" s="97"/>
      <c r="AF222" s="97"/>
      <c r="AG222" s="97"/>
      <c r="AH222" s="97"/>
    </row>
    <row r="223" spans="1:34" ht="15.75" customHeight="1" x14ac:dyDescent="0.15">
      <c r="A223" s="97"/>
      <c r="B223" s="98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111"/>
      <c r="Q223" s="111"/>
      <c r="R223" s="98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  <c r="AE223" s="97"/>
      <c r="AF223" s="97"/>
      <c r="AG223" s="97"/>
      <c r="AH223" s="97"/>
    </row>
    <row r="224" spans="1:34" ht="15.75" customHeight="1" x14ac:dyDescent="0.15">
      <c r="A224" s="97"/>
      <c r="B224" s="98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111"/>
      <c r="Q224" s="111"/>
      <c r="R224" s="98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  <c r="AE224" s="97"/>
      <c r="AF224" s="97"/>
      <c r="AG224" s="97"/>
      <c r="AH224" s="97"/>
    </row>
    <row r="225" spans="1:34" ht="15.75" customHeight="1" x14ac:dyDescent="0.15">
      <c r="A225" s="97"/>
      <c r="B225" s="98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111"/>
      <c r="Q225" s="111"/>
      <c r="R225" s="98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  <c r="AE225" s="97"/>
      <c r="AF225" s="97"/>
      <c r="AG225" s="97"/>
      <c r="AH225" s="97"/>
    </row>
    <row r="226" spans="1:34" ht="15.75" customHeight="1" x14ac:dyDescent="0.15">
      <c r="A226" s="97"/>
      <c r="B226" s="98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111"/>
      <c r="Q226" s="111"/>
      <c r="R226" s="98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  <c r="AF226" s="97"/>
      <c r="AG226" s="97"/>
      <c r="AH226" s="97"/>
    </row>
    <row r="227" spans="1:34" ht="15.75" customHeight="1" x14ac:dyDescent="0.15"/>
    <row r="228" spans="1:34" ht="15.75" customHeight="1" x14ac:dyDescent="0.15"/>
    <row r="229" spans="1:34" ht="15.75" customHeight="1" x14ac:dyDescent="0.15"/>
    <row r="230" spans="1:34" ht="15.75" customHeight="1" x14ac:dyDescent="0.15"/>
    <row r="231" spans="1:34" ht="15.75" customHeight="1" x14ac:dyDescent="0.15"/>
    <row r="232" spans="1:34" ht="15.75" customHeight="1" x14ac:dyDescent="0.15"/>
    <row r="233" spans="1:34" ht="15.75" customHeight="1" x14ac:dyDescent="0.15"/>
    <row r="234" spans="1:34" ht="15.75" customHeight="1" x14ac:dyDescent="0.15"/>
    <row r="235" spans="1:34" ht="15.75" customHeight="1" x14ac:dyDescent="0.15"/>
    <row r="236" spans="1:34" ht="15.75" customHeight="1" x14ac:dyDescent="0.15"/>
    <row r="237" spans="1:34" ht="15.75" customHeight="1" x14ac:dyDescent="0.15"/>
    <row r="238" spans="1:34" ht="15.75" customHeight="1" x14ac:dyDescent="0.15"/>
    <row r="239" spans="1:34" ht="15.75" customHeight="1" x14ac:dyDescent="0.15"/>
    <row r="240" spans="1:34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</sheetData>
  <mergeCells count="2">
    <mergeCell ref="E9:O9"/>
    <mergeCell ref="U9:AE9"/>
  </mergeCells>
  <hyperlinks>
    <hyperlink ref="B5" location="'Contents (Indice)'!A1" display="Back to Contents" xr:uid="{00000000-0004-0000-0500-000000000000}"/>
    <hyperlink ref="R5" location="'Contents (Indice)'!A1" display="Retornar ao Índice" xr:uid="{00000000-0004-0000-0500-000001000000}"/>
  </hyperlinks>
  <pageMargins left="0.7" right="0.7" top="0.75" bottom="0.75" header="0" footer="0"/>
  <pageSetup orientation="landscape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F999"/>
  <sheetViews>
    <sheetView showGridLines="0" workbookViewId="0">
      <pane xSplit="2" ySplit="10" topLeftCell="P11" activePane="bottomRight" state="frozen"/>
      <selection pane="topRight" activeCell="C1" sqref="C1"/>
      <selection pane="bottomLeft" activeCell="A11" sqref="A11"/>
      <selection pane="bottomRight" activeCell="AE16" sqref="AE16"/>
    </sheetView>
  </sheetViews>
  <sheetFormatPr baseColWidth="10" defaultColWidth="12.6640625" defaultRowHeight="15" customHeight="1" x14ac:dyDescent="0.15"/>
  <cols>
    <col min="1" max="1" width="2.6640625" customWidth="1"/>
    <col min="2" max="2" width="43.83203125" customWidth="1"/>
    <col min="3" max="15" width="10.6640625" customWidth="1"/>
    <col min="16" max="17" width="2.6640625" customWidth="1"/>
    <col min="18" max="18" width="43.83203125" customWidth="1"/>
    <col min="19" max="31" width="10.6640625" customWidth="1"/>
  </cols>
  <sheetData>
    <row r="1" spans="1:32" ht="8.25" customHeight="1" x14ac:dyDescent="0.15">
      <c r="A1" s="79"/>
      <c r="B1" s="80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111"/>
      <c r="Q1" s="103"/>
      <c r="R1" s="84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5"/>
    </row>
    <row r="2" spans="1:32" ht="15.75" customHeight="1" x14ac:dyDescent="0.15">
      <c r="A2" s="79"/>
      <c r="B2" s="86" t="s">
        <v>1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111"/>
      <c r="Q2" s="103"/>
      <c r="R2" s="86" t="s">
        <v>1</v>
      </c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5"/>
    </row>
    <row r="3" spans="1:32" ht="15.75" customHeight="1" x14ac:dyDescent="0.15">
      <c r="A3" s="79"/>
      <c r="B3" s="86" t="s">
        <v>15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111"/>
      <c r="Q3" s="103"/>
      <c r="R3" s="86" t="s">
        <v>29</v>
      </c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5"/>
    </row>
    <row r="4" spans="1:32" ht="15.75" customHeight="1" x14ac:dyDescent="0.15">
      <c r="A4" s="79"/>
      <c r="B4" s="88" t="s">
        <v>113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111"/>
      <c r="Q4" s="103"/>
      <c r="R4" s="88" t="s">
        <v>114</v>
      </c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5"/>
    </row>
    <row r="5" spans="1:32" ht="12" customHeight="1" x14ac:dyDescent="0.15">
      <c r="A5" s="79"/>
      <c r="B5" s="89" t="s">
        <v>34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111"/>
      <c r="Q5" s="103"/>
      <c r="R5" s="89" t="s">
        <v>35</v>
      </c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5"/>
    </row>
    <row r="6" spans="1:32" ht="8.25" customHeight="1" x14ac:dyDescent="0.15">
      <c r="A6" s="79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169"/>
      <c r="Q6" s="194"/>
      <c r="R6" s="86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5"/>
    </row>
    <row r="7" spans="1:32" ht="8.25" customHeight="1" x14ac:dyDescent="0.15">
      <c r="A7" s="79"/>
      <c r="B7" s="86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169"/>
      <c r="Q7" s="194"/>
      <c r="R7" s="86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5"/>
    </row>
    <row r="8" spans="1:32" ht="8.25" customHeight="1" x14ac:dyDescent="0.15">
      <c r="A8" s="79"/>
      <c r="B8" s="80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</row>
    <row r="9" spans="1:32" ht="15.75" customHeight="1" x14ac:dyDescent="0.15">
      <c r="A9" s="79"/>
      <c r="B9" s="80"/>
      <c r="C9" s="106"/>
      <c r="D9" s="106"/>
      <c r="E9" s="106"/>
      <c r="F9" s="81"/>
      <c r="G9" s="81"/>
      <c r="H9" s="81"/>
      <c r="I9" s="81"/>
      <c r="J9" s="81"/>
      <c r="K9" s="81"/>
      <c r="L9" s="81"/>
      <c r="M9" s="81"/>
      <c r="N9" s="81"/>
      <c r="O9" s="81"/>
      <c r="P9" s="169"/>
      <c r="Q9" s="194"/>
      <c r="R9" s="84"/>
      <c r="S9" s="106"/>
      <c r="T9" s="106"/>
      <c r="U9" s="106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5"/>
    </row>
    <row r="10" spans="1:32" ht="15.75" customHeight="1" x14ac:dyDescent="0.15">
      <c r="A10" s="198"/>
      <c r="B10" s="199"/>
      <c r="C10" s="24" t="s">
        <v>38</v>
      </c>
      <c r="D10" s="109">
        <v>44926</v>
      </c>
      <c r="E10" s="109">
        <v>44834</v>
      </c>
      <c r="F10" s="109">
        <v>44742</v>
      </c>
      <c r="G10" s="109">
        <v>44651</v>
      </c>
      <c r="H10" s="108">
        <v>44561</v>
      </c>
      <c r="I10" s="109">
        <v>44469</v>
      </c>
      <c r="J10" s="109">
        <v>44377</v>
      </c>
      <c r="K10" s="109">
        <v>44286</v>
      </c>
      <c r="L10" s="110">
        <v>44196</v>
      </c>
      <c r="M10" s="110">
        <v>44104</v>
      </c>
      <c r="N10" s="110">
        <v>44012</v>
      </c>
      <c r="O10" s="172">
        <v>43921</v>
      </c>
      <c r="P10" s="200"/>
      <c r="Q10" s="194"/>
      <c r="R10" s="201"/>
      <c r="S10" s="24" t="s">
        <v>38</v>
      </c>
      <c r="T10" s="109">
        <v>44926</v>
      </c>
      <c r="U10" s="109">
        <v>44834</v>
      </c>
      <c r="V10" s="109">
        <v>44742</v>
      </c>
      <c r="W10" s="109">
        <v>44651</v>
      </c>
      <c r="X10" s="108">
        <v>44561</v>
      </c>
      <c r="Y10" s="109">
        <v>44469</v>
      </c>
      <c r="Z10" s="109">
        <v>44377</v>
      </c>
      <c r="AA10" s="109">
        <v>44286</v>
      </c>
      <c r="AB10" s="108">
        <v>44196</v>
      </c>
      <c r="AC10" s="109">
        <v>44104</v>
      </c>
      <c r="AD10" s="109">
        <v>44012</v>
      </c>
      <c r="AE10" s="109">
        <v>43921</v>
      </c>
      <c r="AF10" s="97"/>
    </row>
    <row r="11" spans="1:32" ht="15.75" customHeight="1" x14ac:dyDescent="0.15">
      <c r="A11" s="198"/>
      <c r="B11" s="199"/>
      <c r="C11" s="29" t="s">
        <v>39</v>
      </c>
      <c r="D11" s="115" t="s">
        <v>39</v>
      </c>
      <c r="E11" s="115" t="s">
        <v>39</v>
      </c>
      <c r="F11" s="115" t="s">
        <v>39</v>
      </c>
      <c r="G11" s="115" t="s">
        <v>39</v>
      </c>
      <c r="H11" s="115" t="s">
        <v>39</v>
      </c>
      <c r="I11" s="115" t="s">
        <v>39</v>
      </c>
      <c r="J11" s="115" t="s">
        <v>39</v>
      </c>
      <c r="K11" s="115" t="s">
        <v>39</v>
      </c>
      <c r="L11" s="115" t="s">
        <v>39</v>
      </c>
      <c r="M11" s="115" t="s">
        <v>39</v>
      </c>
      <c r="N11" s="115" t="s">
        <v>39</v>
      </c>
      <c r="O11" s="115" t="s">
        <v>39</v>
      </c>
      <c r="P11" s="200"/>
      <c r="Q11" s="202"/>
      <c r="R11" s="203"/>
      <c r="S11" s="115" t="s">
        <v>40</v>
      </c>
      <c r="T11" s="115" t="s">
        <v>40</v>
      </c>
      <c r="U11" s="115" t="s">
        <v>40</v>
      </c>
      <c r="V11" s="115" t="s">
        <v>40</v>
      </c>
      <c r="W11" s="115" t="s">
        <v>40</v>
      </c>
      <c r="X11" s="115" t="s">
        <v>40</v>
      </c>
      <c r="Y11" s="115" t="s">
        <v>40</v>
      </c>
      <c r="Z11" s="115" t="s">
        <v>40</v>
      </c>
      <c r="AA11" s="115" t="s">
        <v>40</v>
      </c>
      <c r="AB11" s="115" t="s">
        <v>40</v>
      </c>
      <c r="AC11" s="115" t="s">
        <v>40</v>
      </c>
      <c r="AD11" s="115" t="s">
        <v>40</v>
      </c>
      <c r="AE11" s="115" t="s">
        <v>40</v>
      </c>
      <c r="AF11" s="113"/>
    </row>
    <row r="12" spans="1:32" ht="15.75" customHeight="1" x14ac:dyDescent="0.15">
      <c r="A12" s="97"/>
      <c r="B12" s="231"/>
      <c r="C12" s="231"/>
      <c r="D12" s="231"/>
      <c r="E12" s="231"/>
      <c r="F12" s="231"/>
      <c r="G12" s="231"/>
      <c r="H12" s="231"/>
      <c r="I12" s="231"/>
      <c r="J12" s="231"/>
      <c r="K12" s="231"/>
      <c r="L12" s="231"/>
      <c r="M12" s="231"/>
      <c r="N12" s="231"/>
      <c r="O12" s="231"/>
      <c r="P12" s="111"/>
      <c r="Q12" s="111"/>
      <c r="R12" s="231"/>
      <c r="S12" s="231"/>
      <c r="T12" s="231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2"/>
    </row>
    <row r="13" spans="1:32" ht="15.75" customHeight="1" x14ac:dyDescent="0.15">
      <c r="A13" s="97"/>
      <c r="B13" s="127" t="s">
        <v>336</v>
      </c>
      <c r="C13" s="223">
        <v>395116</v>
      </c>
      <c r="D13" s="223">
        <v>367482</v>
      </c>
      <c r="E13" s="223">
        <v>430356</v>
      </c>
      <c r="F13" s="223">
        <v>362842</v>
      </c>
      <c r="G13" s="223">
        <v>247218</v>
      </c>
      <c r="H13" s="223">
        <v>151778</v>
      </c>
      <c r="I13" s="223">
        <v>91098</v>
      </c>
      <c r="J13" s="223">
        <v>49128</v>
      </c>
      <c r="K13" s="223">
        <v>25416</v>
      </c>
      <c r="L13" s="223">
        <v>22071</v>
      </c>
      <c r="M13" s="223">
        <v>19108</v>
      </c>
      <c r="N13" s="223">
        <v>20033</v>
      </c>
      <c r="O13" s="223">
        <v>26113</v>
      </c>
      <c r="P13" s="111"/>
      <c r="Q13" s="233"/>
      <c r="R13" s="127" t="s">
        <v>337</v>
      </c>
      <c r="S13" s="223">
        <v>2051601</v>
      </c>
      <c r="T13" s="223">
        <v>1929997</v>
      </c>
      <c r="U13" s="223">
        <v>2245499</v>
      </c>
      <c r="V13" s="223">
        <v>1805006</v>
      </c>
      <c r="W13" s="223">
        <v>1291714</v>
      </c>
      <c r="X13" s="223">
        <v>829408</v>
      </c>
      <c r="Y13" s="223">
        <v>481939</v>
      </c>
      <c r="Z13" s="223">
        <v>264638</v>
      </c>
      <c r="AA13" s="223">
        <v>139422</v>
      </c>
      <c r="AB13" s="223">
        <v>119043</v>
      </c>
      <c r="AC13" s="223">
        <v>104529</v>
      </c>
      <c r="AD13" s="223">
        <v>98670</v>
      </c>
      <c r="AE13" s="223">
        <v>116790</v>
      </c>
      <c r="AF13" s="113"/>
    </row>
    <row r="14" spans="1:32" ht="15.75" customHeight="1" x14ac:dyDescent="0.15">
      <c r="A14" s="97"/>
      <c r="B14" s="61" t="s">
        <v>338</v>
      </c>
      <c r="C14" s="234">
        <v>45096</v>
      </c>
      <c r="D14" s="234">
        <v>40029</v>
      </c>
      <c r="E14" s="234">
        <v>29533</v>
      </c>
      <c r="F14" s="234">
        <v>44658</v>
      </c>
      <c r="G14" s="234">
        <v>25785</v>
      </c>
      <c r="H14" s="234">
        <v>25194</v>
      </c>
      <c r="I14" s="234">
        <v>10295</v>
      </c>
      <c r="J14" s="234">
        <v>8108</v>
      </c>
      <c r="K14" s="234">
        <v>6327</v>
      </c>
      <c r="L14" s="234">
        <v>9318</v>
      </c>
      <c r="M14" s="234">
        <v>4876</v>
      </c>
      <c r="N14" s="234">
        <v>5288</v>
      </c>
      <c r="O14" s="234">
        <v>7117</v>
      </c>
      <c r="P14" s="111"/>
      <c r="Q14" s="233"/>
      <c r="R14" s="61" t="s">
        <v>339</v>
      </c>
      <c r="S14" s="234">
        <v>234156</v>
      </c>
      <c r="T14" s="234">
        <v>209815</v>
      </c>
      <c r="U14" s="234">
        <v>155771</v>
      </c>
      <c r="V14" s="234">
        <v>222854</v>
      </c>
      <c r="W14" s="234">
        <v>134727</v>
      </c>
      <c r="X14" s="234">
        <v>137503</v>
      </c>
      <c r="Y14" s="234">
        <v>54145</v>
      </c>
      <c r="Z14" s="234">
        <v>43675</v>
      </c>
      <c r="AA14" s="234">
        <v>34707</v>
      </c>
      <c r="AB14" s="234">
        <v>49457</v>
      </c>
      <c r="AC14" s="234">
        <v>26775</v>
      </c>
      <c r="AD14" s="234">
        <v>26046</v>
      </c>
      <c r="AE14" s="234">
        <v>31831</v>
      </c>
      <c r="AF14" s="221"/>
    </row>
    <row r="15" spans="1:32" ht="15.75" customHeight="1" x14ac:dyDescent="0.15">
      <c r="A15" s="97"/>
      <c r="B15" s="147" t="s">
        <v>340</v>
      </c>
      <c r="C15" s="235">
        <v>440212</v>
      </c>
      <c r="D15" s="235">
        <v>407511</v>
      </c>
      <c r="E15" s="235">
        <v>459889</v>
      </c>
      <c r="F15" s="235">
        <v>407500</v>
      </c>
      <c r="G15" s="235">
        <v>273003</v>
      </c>
      <c r="H15" s="235">
        <v>176972</v>
      </c>
      <c r="I15" s="235">
        <v>101393</v>
      </c>
      <c r="J15" s="235">
        <v>57236</v>
      </c>
      <c r="K15" s="235">
        <v>31743</v>
      </c>
      <c r="L15" s="235">
        <v>31389</v>
      </c>
      <c r="M15" s="235">
        <v>23984</v>
      </c>
      <c r="N15" s="235">
        <v>25321</v>
      </c>
      <c r="O15" s="235">
        <v>33230</v>
      </c>
      <c r="P15" s="111"/>
      <c r="Q15" s="233"/>
      <c r="R15" s="147" t="s">
        <v>48</v>
      </c>
      <c r="S15" s="235">
        <v>2285757</v>
      </c>
      <c r="T15" s="235">
        <f>SUM(T13:T14)</f>
        <v>2139812</v>
      </c>
      <c r="U15" s="235">
        <v>2401270</v>
      </c>
      <c r="V15" s="235">
        <v>2027860</v>
      </c>
      <c r="W15" s="235">
        <v>1426441</v>
      </c>
      <c r="X15" s="235">
        <v>966911</v>
      </c>
      <c r="Y15" s="235">
        <v>536084</v>
      </c>
      <c r="Z15" s="235">
        <v>308313</v>
      </c>
      <c r="AA15" s="235">
        <v>174129</v>
      </c>
      <c r="AB15" s="235">
        <v>168500</v>
      </c>
      <c r="AC15" s="235">
        <v>131304</v>
      </c>
      <c r="AD15" s="235">
        <v>124716</v>
      </c>
      <c r="AE15" s="235">
        <v>148621</v>
      </c>
      <c r="AF15" s="113"/>
    </row>
    <row r="16" spans="1:32" ht="15.75" customHeight="1" x14ac:dyDescent="0.15">
      <c r="A16" s="97"/>
      <c r="B16" s="236"/>
      <c r="C16" s="236"/>
      <c r="D16" s="236"/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237"/>
      <c r="Q16" s="237"/>
      <c r="R16" s="236"/>
      <c r="S16" s="236"/>
      <c r="T16" s="236"/>
      <c r="U16" s="236"/>
      <c r="V16" s="236"/>
      <c r="W16" s="236"/>
      <c r="X16" s="236"/>
      <c r="Y16" s="236"/>
      <c r="Z16" s="236"/>
      <c r="AA16" s="236"/>
      <c r="AB16" s="236"/>
      <c r="AC16" s="236"/>
      <c r="AD16" s="236"/>
      <c r="AE16" s="236"/>
      <c r="AF16" s="232"/>
    </row>
    <row r="17" spans="1:32" ht="15.75" customHeight="1" x14ac:dyDescent="0.15">
      <c r="A17" s="97"/>
      <c r="B17" s="127" t="s">
        <v>341</v>
      </c>
      <c r="C17" s="223">
        <v>6306</v>
      </c>
      <c r="D17" s="223">
        <v>10209</v>
      </c>
      <c r="E17" s="223">
        <v>7299</v>
      </c>
      <c r="F17" s="223">
        <v>8942</v>
      </c>
      <c r="G17" s="223">
        <v>7513</v>
      </c>
      <c r="H17" s="223">
        <v>8043</v>
      </c>
      <c r="I17" s="223">
        <v>9171</v>
      </c>
      <c r="J17" s="223">
        <v>9334</v>
      </c>
      <c r="K17" s="223">
        <v>9601</v>
      </c>
      <c r="L17" s="223">
        <v>12844</v>
      </c>
      <c r="M17" s="223">
        <v>14141</v>
      </c>
      <c r="N17" s="223">
        <v>9441</v>
      </c>
      <c r="O17" s="223">
        <v>10054</v>
      </c>
      <c r="P17" s="111"/>
      <c r="Q17" s="233"/>
      <c r="R17" s="127" t="s">
        <v>342</v>
      </c>
      <c r="S17" s="223">
        <v>32743</v>
      </c>
      <c r="T17" s="223">
        <v>53459</v>
      </c>
      <c r="U17" s="223">
        <v>38443</v>
      </c>
      <c r="V17" s="223">
        <v>44272</v>
      </c>
      <c r="W17" s="223">
        <v>39255</v>
      </c>
      <c r="X17" s="223">
        <v>45161</v>
      </c>
      <c r="Y17" s="223">
        <v>47913</v>
      </c>
      <c r="Z17" s="223">
        <v>50279</v>
      </c>
      <c r="AA17" s="223">
        <v>52667</v>
      </c>
      <c r="AB17" s="223">
        <v>68937</v>
      </c>
      <c r="AC17" s="223">
        <v>75019</v>
      </c>
      <c r="AD17" s="223">
        <v>46501</v>
      </c>
      <c r="AE17" s="223">
        <v>44967</v>
      </c>
      <c r="AF17" s="113"/>
    </row>
    <row r="18" spans="1:32" ht="15.75" customHeight="1" x14ac:dyDescent="0.15">
      <c r="A18" s="97"/>
      <c r="B18" s="138" t="s">
        <v>343</v>
      </c>
      <c r="C18" s="223">
        <v>12116</v>
      </c>
      <c r="D18" s="223">
        <v>10896</v>
      </c>
      <c r="E18" s="223">
        <v>10487</v>
      </c>
      <c r="F18" s="223">
        <v>10932</v>
      </c>
      <c r="G18" s="223">
        <v>10107</v>
      </c>
      <c r="H18" s="223">
        <v>10153</v>
      </c>
      <c r="I18" s="223">
        <v>10255</v>
      </c>
      <c r="J18" s="223">
        <v>8753</v>
      </c>
      <c r="K18" s="223">
        <v>7724</v>
      </c>
      <c r="L18" s="223">
        <v>8055</v>
      </c>
      <c r="M18" s="223">
        <v>6603</v>
      </c>
      <c r="N18" s="223">
        <v>8292</v>
      </c>
      <c r="O18" s="223">
        <v>6674</v>
      </c>
      <c r="P18" s="111"/>
      <c r="Q18" s="233"/>
      <c r="R18" s="138" t="s">
        <v>344</v>
      </c>
      <c r="S18" s="223">
        <v>62911</v>
      </c>
      <c r="T18" s="223">
        <v>57245</v>
      </c>
      <c r="U18" s="223">
        <v>55081</v>
      </c>
      <c r="V18" s="223">
        <v>53987</v>
      </c>
      <c r="W18" s="223">
        <v>52809</v>
      </c>
      <c r="X18" s="223">
        <v>56463</v>
      </c>
      <c r="Y18" s="223">
        <v>53823</v>
      </c>
      <c r="Z18" s="223">
        <v>47150</v>
      </c>
      <c r="AA18" s="223">
        <v>42371</v>
      </c>
      <c r="AB18" s="223">
        <v>43271</v>
      </c>
      <c r="AC18" s="223">
        <v>35965</v>
      </c>
      <c r="AD18" s="223">
        <v>40841</v>
      </c>
      <c r="AE18" s="223">
        <v>29849</v>
      </c>
      <c r="AF18" s="221"/>
    </row>
    <row r="19" spans="1:32" ht="15.75" customHeight="1" x14ac:dyDescent="0.15">
      <c r="A19" s="97"/>
      <c r="B19" s="127" t="s">
        <v>345</v>
      </c>
      <c r="C19" s="223">
        <v>18940</v>
      </c>
      <c r="D19" s="223">
        <v>16806</v>
      </c>
      <c r="E19" s="223">
        <v>15272</v>
      </c>
      <c r="F19" s="223">
        <v>15879</v>
      </c>
      <c r="G19" s="223">
        <v>7030</v>
      </c>
      <c r="H19" s="223">
        <v>7807</v>
      </c>
      <c r="I19" s="223">
        <v>1501</v>
      </c>
      <c r="J19" s="223">
        <v>7831</v>
      </c>
      <c r="K19" s="223">
        <v>5566</v>
      </c>
      <c r="L19" s="223">
        <v>11176</v>
      </c>
      <c r="M19" s="223">
        <v>5279</v>
      </c>
      <c r="N19" s="223">
        <v>1667</v>
      </c>
      <c r="O19" s="223">
        <v>6864</v>
      </c>
      <c r="P19" s="111"/>
      <c r="Q19" s="233"/>
      <c r="R19" s="127" t="s">
        <v>346</v>
      </c>
      <c r="S19" s="223">
        <v>98344</v>
      </c>
      <c r="T19" s="223">
        <v>87976</v>
      </c>
      <c r="U19" s="223">
        <v>79760</v>
      </c>
      <c r="V19" s="223">
        <v>79556</v>
      </c>
      <c r="W19" s="223">
        <v>36732</v>
      </c>
      <c r="X19" s="223">
        <v>43062</v>
      </c>
      <c r="Y19" s="223">
        <v>7295</v>
      </c>
      <c r="Z19" s="223">
        <v>42183</v>
      </c>
      <c r="AA19" s="223">
        <v>30533</v>
      </c>
      <c r="AB19" s="223">
        <v>58779</v>
      </c>
      <c r="AC19" s="223">
        <v>28205</v>
      </c>
      <c r="AD19" s="223">
        <v>8211</v>
      </c>
      <c r="AE19" s="223">
        <v>30699</v>
      </c>
      <c r="AF19" s="113"/>
    </row>
    <row r="20" spans="1:32" ht="15.75" customHeight="1" x14ac:dyDescent="0.15">
      <c r="A20" s="97"/>
      <c r="B20" s="138" t="s">
        <v>347</v>
      </c>
      <c r="C20" s="234">
        <v>15416</v>
      </c>
      <c r="D20" s="234">
        <v>11557</v>
      </c>
      <c r="E20" s="234">
        <v>11417</v>
      </c>
      <c r="F20" s="234">
        <v>12283</v>
      </c>
      <c r="G20" s="234">
        <v>9798</v>
      </c>
      <c r="H20" s="234">
        <v>6425</v>
      </c>
      <c r="I20" s="234">
        <v>7633</v>
      </c>
      <c r="J20" s="234">
        <v>3864</v>
      </c>
      <c r="K20" s="234">
        <v>3458</v>
      </c>
      <c r="L20" s="234">
        <v>7090</v>
      </c>
      <c r="M20" s="234">
        <v>5887</v>
      </c>
      <c r="N20" s="234">
        <v>3204</v>
      </c>
      <c r="O20" s="234">
        <v>9544</v>
      </c>
      <c r="P20" s="111"/>
      <c r="Q20" s="233"/>
      <c r="R20" s="138" t="s">
        <v>348</v>
      </c>
      <c r="S20" s="234">
        <v>80046</v>
      </c>
      <c r="T20" s="234">
        <v>60722</v>
      </c>
      <c r="U20" s="234">
        <v>59915</v>
      </c>
      <c r="V20" s="234">
        <v>60891</v>
      </c>
      <c r="W20" s="234">
        <v>51195</v>
      </c>
      <c r="X20" s="234">
        <v>35607</v>
      </c>
      <c r="Y20" s="234">
        <v>40324</v>
      </c>
      <c r="Z20" s="234">
        <v>20815</v>
      </c>
      <c r="AA20" s="234">
        <v>18969</v>
      </c>
      <c r="AB20" s="234">
        <v>38059</v>
      </c>
      <c r="AC20" s="234">
        <v>31970</v>
      </c>
      <c r="AD20" s="234">
        <v>15781</v>
      </c>
      <c r="AE20" s="234">
        <v>42686</v>
      </c>
      <c r="AF20" s="221"/>
    </row>
    <row r="21" spans="1:32" ht="15.75" customHeight="1" x14ac:dyDescent="0.15">
      <c r="A21" s="93"/>
      <c r="B21" s="238" t="s">
        <v>349</v>
      </c>
      <c r="C21" s="235">
        <v>52778</v>
      </c>
      <c r="D21" s="235">
        <v>49468</v>
      </c>
      <c r="E21" s="235">
        <v>44475</v>
      </c>
      <c r="F21" s="235">
        <v>48036</v>
      </c>
      <c r="G21" s="235">
        <v>34448</v>
      </c>
      <c r="H21" s="235">
        <v>32428</v>
      </c>
      <c r="I21" s="235">
        <v>28560</v>
      </c>
      <c r="J21" s="235">
        <v>29782</v>
      </c>
      <c r="K21" s="235">
        <v>26349</v>
      </c>
      <c r="L21" s="235">
        <v>39165</v>
      </c>
      <c r="M21" s="235">
        <v>31910</v>
      </c>
      <c r="N21" s="235">
        <v>22604</v>
      </c>
      <c r="O21" s="235">
        <v>33136</v>
      </c>
      <c r="P21" s="239"/>
      <c r="Q21" s="240"/>
      <c r="R21" s="238" t="s">
        <v>350</v>
      </c>
      <c r="S21" s="235">
        <v>274044</v>
      </c>
      <c r="T21" s="235">
        <f>SUM(T17:T20)</f>
        <v>259402</v>
      </c>
      <c r="U21" s="235">
        <v>233199</v>
      </c>
      <c r="V21" s="235">
        <v>238706</v>
      </c>
      <c r="W21" s="235">
        <v>179991</v>
      </c>
      <c r="X21" s="235">
        <v>180293</v>
      </c>
      <c r="Y21" s="235">
        <v>149355</v>
      </c>
      <c r="Z21" s="235">
        <v>160427</v>
      </c>
      <c r="AA21" s="235">
        <v>144540</v>
      </c>
      <c r="AB21" s="235">
        <v>209046</v>
      </c>
      <c r="AC21" s="235">
        <v>171159</v>
      </c>
      <c r="AD21" s="235">
        <v>111334</v>
      </c>
      <c r="AE21" s="235">
        <v>148201</v>
      </c>
      <c r="AF21" s="113"/>
    </row>
    <row r="22" spans="1:32" ht="15.75" customHeight="1" x14ac:dyDescent="0.15">
      <c r="A22" s="97"/>
      <c r="B22" s="236"/>
      <c r="C22" s="236"/>
      <c r="D22" s="236"/>
      <c r="E22" s="236"/>
      <c r="F22" s="236"/>
      <c r="G22" s="236"/>
      <c r="H22" s="236"/>
      <c r="I22" s="236"/>
      <c r="J22" s="236"/>
      <c r="K22" s="236"/>
      <c r="L22" s="236"/>
      <c r="M22" s="236"/>
      <c r="N22" s="236"/>
      <c r="O22" s="236"/>
      <c r="P22" s="237"/>
      <c r="Q22" s="237"/>
      <c r="R22" s="236"/>
      <c r="S22" s="236"/>
      <c r="T22" s="236"/>
      <c r="U22" s="236"/>
      <c r="V22" s="236"/>
      <c r="W22" s="236"/>
      <c r="X22" s="236"/>
      <c r="Y22" s="236"/>
      <c r="Z22" s="236"/>
      <c r="AA22" s="236"/>
      <c r="AB22" s="236"/>
      <c r="AC22" s="236"/>
      <c r="AD22" s="236"/>
      <c r="AE22" s="236"/>
      <c r="AF22" s="241"/>
    </row>
    <row r="23" spans="1:32" ht="15.75" customHeight="1" x14ac:dyDescent="0.15">
      <c r="A23" s="97"/>
      <c r="B23" s="242" t="s">
        <v>59</v>
      </c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111"/>
      <c r="Q23" s="111"/>
      <c r="R23" s="242" t="s">
        <v>351</v>
      </c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113"/>
    </row>
    <row r="24" spans="1:32" ht="15.75" customHeight="1" x14ac:dyDescent="0.15">
      <c r="A24" s="97"/>
      <c r="B24" s="243" t="s">
        <v>352</v>
      </c>
      <c r="C24" s="244">
        <v>40167</v>
      </c>
      <c r="D24" s="244">
        <v>45786</v>
      </c>
      <c r="E24" s="244">
        <v>37521</v>
      </c>
      <c r="F24" s="244">
        <v>29462</v>
      </c>
      <c r="G24" s="244">
        <v>19394</v>
      </c>
      <c r="H24" s="244">
        <v>26533</v>
      </c>
      <c r="I24" s="244">
        <v>18779</v>
      </c>
      <c r="J24" s="244">
        <v>13822</v>
      </c>
      <c r="K24" s="244">
        <v>11794</v>
      </c>
      <c r="L24" s="244">
        <v>9419</v>
      </c>
      <c r="M24" s="244">
        <v>9800</v>
      </c>
      <c r="N24" s="244">
        <v>8842</v>
      </c>
      <c r="O24" s="244">
        <v>17664</v>
      </c>
      <c r="P24" s="111"/>
      <c r="Q24" s="111"/>
      <c r="R24" s="243" t="s">
        <v>353</v>
      </c>
      <c r="S24" s="244">
        <v>208564</v>
      </c>
      <c r="T24" s="244">
        <v>239142</v>
      </c>
      <c r="U24" s="244">
        <v>195522</v>
      </c>
      <c r="V24" s="244">
        <v>146664</v>
      </c>
      <c r="W24" s="244">
        <v>101334</v>
      </c>
      <c r="X24" s="244">
        <v>145959</v>
      </c>
      <c r="Y24" s="244">
        <v>98804</v>
      </c>
      <c r="Z24" s="244">
        <v>74455</v>
      </c>
      <c r="AA24" s="244">
        <v>64697</v>
      </c>
      <c r="AB24" s="244">
        <v>51462</v>
      </c>
      <c r="AC24" s="244">
        <v>54064</v>
      </c>
      <c r="AD24" s="244">
        <v>43550</v>
      </c>
      <c r="AE24" s="244">
        <v>79002</v>
      </c>
      <c r="AF24" s="97"/>
    </row>
    <row r="25" spans="1:32" ht="15.75" customHeight="1" x14ac:dyDescent="0.15">
      <c r="A25" s="97"/>
      <c r="B25" s="82" t="s">
        <v>354</v>
      </c>
      <c r="C25" s="231">
        <v>17667</v>
      </c>
      <c r="D25" s="231">
        <v>18473</v>
      </c>
      <c r="E25" s="231">
        <v>15358</v>
      </c>
      <c r="F25" s="231">
        <v>12371</v>
      </c>
      <c r="G25" s="231">
        <v>8037</v>
      </c>
      <c r="H25" s="231">
        <v>11909</v>
      </c>
      <c r="I25" s="231">
        <v>9031</v>
      </c>
      <c r="J25" s="231">
        <v>7760</v>
      </c>
      <c r="K25" s="231">
        <v>5326</v>
      </c>
      <c r="L25" s="231">
        <v>5789</v>
      </c>
      <c r="M25" s="231">
        <v>8701</v>
      </c>
      <c r="N25" s="231">
        <v>4117</v>
      </c>
      <c r="O25" s="231">
        <v>3130</v>
      </c>
      <c r="P25" s="111"/>
      <c r="Q25" s="111"/>
      <c r="R25" s="82" t="s">
        <v>355</v>
      </c>
      <c r="S25" s="231">
        <v>91734</v>
      </c>
      <c r="T25" s="231">
        <v>96514</v>
      </c>
      <c r="U25" s="231">
        <v>80054</v>
      </c>
      <c r="V25" s="231">
        <v>61600</v>
      </c>
      <c r="W25" s="231">
        <v>41993</v>
      </c>
      <c r="X25" s="231">
        <v>65650</v>
      </c>
      <c r="Y25" s="231">
        <v>47475</v>
      </c>
      <c r="Z25" s="231">
        <v>41801</v>
      </c>
      <c r="AA25" s="231">
        <v>29216</v>
      </c>
      <c r="AB25" s="231">
        <v>31132</v>
      </c>
      <c r="AC25" s="231">
        <v>45402</v>
      </c>
      <c r="AD25" s="231">
        <v>20278</v>
      </c>
      <c r="AE25" s="231">
        <v>13999</v>
      </c>
      <c r="AF25" s="97"/>
    </row>
    <row r="26" spans="1:32" ht="15.75" customHeight="1" x14ac:dyDescent="0.15">
      <c r="A26" s="97"/>
      <c r="B26" s="243" t="s">
        <v>356</v>
      </c>
      <c r="C26" s="244">
        <v>22257</v>
      </c>
      <c r="D26" s="244">
        <v>17674</v>
      </c>
      <c r="E26" s="244">
        <v>17697</v>
      </c>
      <c r="F26" s="244">
        <v>19074</v>
      </c>
      <c r="G26" s="244">
        <v>19993</v>
      </c>
      <c r="H26" s="244">
        <v>15406</v>
      </c>
      <c r="I26" s="244">
        <v>14628</v>
      </c>
      <c r="J26" s="244">
        <v>9868</v>
      </c>
      <c r="K26" s="244">
        <v>8220</v>
      </c>
      <c r="L26" s="244">
        <v>7174</v>
      </c>
      <c r="M26" s="244">
        <v>6237</v>
      </c>
      <c r="N26" s="244">
        <v>8951</v>
      </c>
      <c r="O26" s="244">
        <v>11713</v>
      </c>
      <c r="P26" s="111"/>
      <c r="Q26" s="111"/>
      <c r="R26" s="243" t="s">
        <v>357</v>
      </c>
      <c r="S26" s="244">
        <v>115567</v>
      </c>
      <c r="T26" s="244">
        <v>93029</v>
      </c>
      <c r="U26" s="244">
        <v>93158</v>
      </c>
      <c r="V26" s="244">
        <v>93845</v>
      </c>
      <c r="W26" s="244">
        <v>104463</v>
      </c>
      <c r="X26" s="244">
        <v>85183</v>
      </c>
      <c r="Y26" s="244">
        <v>77062</v>
      </c>
      <c r="Z26" s="244">
        <v>53156</v>
      </c>
      <c r="AA26" s="244">
        <v>45092</v>
      </c>
      <c r="AB26" s="244">
        <v>39137</v>
      </c>
      <c r="AC26" s="244">
        <v>35014</v>
      </c>
      <c r="AD26" s="244">
        <v>44087</v>
      </c>
      <c r="AE26" s="244">
        <v>52386</v>
      </c>
      <c r="AF26" s="97"/>
    </row>
    <row r="27" spans="1:32" ht="15.75" customHeight="1" x14ac:dyDescent="0.15">
      <c r="A27" s="97"/>
      <c r="B27" s="82" t="s">
        <v>358</v>
      </c>
      <c r="C27" s="231">
        <v>17215</v>
      </c>
      <c r="D27" s="231">
        <v>16414</v>
      </c>
      <c r="E27" s="231">
        <v>11891</v>
      </c>
      <c r="F27" s="231">
        <v>11399</v>
      </c>
      <c r="G27" s="231">
        <v>8957</v>
      </c>
      <c r="H27" s="231">
        <v>5737</v>
      </c>
      <c r="I27" s="231">
        <v>5610</v>
      </c>
      <c r="J27" s="231">
        <v>4568</v>
      </c>
      <c r="K27" s="231">
        <v>3983</v>
      </c>
      <c r="L27" s="231">
        <v>3472</v>
      </c>
      <c r="M27" s="231">
        <v>3305</v>
      </c>
      <c r="N27" s="231">
        <v>3468</v>
      </c>
      <c r="O27" s="231">
        <v>3617</v>
      </c>
      <c r="P27" s="111"/>
      <c r="Q27" s="111"/>
      <c r="R27" s="82" t="s">
        <v>359</v>
      </c>
      <c r="S27" s="231">
        <v>89387</v>
      </c>
      <c r="T27" s="231">
        <v>85770</v>
      </c>
      <c r="U27" s="231">
        <v>62250</v>
      </c>
      <c r="V27" s="231">
        <v>56529</v>
      </c>
      <c r="W27" s="231">
        <v>46800</v>
      </c>
      <c r="X27" s="231">
        <v>31845</v>
      </c>
      <c r="Y27" s="231">
        <v>29469</v>
      </c>
      <c r="Z27" s="231">
        <v>24606</v>
      </c>
      <c r="AA27" s="231">
        <v>21849</v>
      </c>
      <c r="AB27" s="231">
        <v>18737</v>
      </c>
      <c r="AC27" s="231">
        <v>17937</v>
      </c>
      <c r="AD27" s="231">
        <v>17081</v>
      </c>
      <c r="AE27" s="231">
        <v>16177</v>
      </c>
      <c r="AF27" s="97"/>
    </row>
    <row r="28" spans="1:32" ht="15.75" customHeight="1" x14ac:dyDescent="0.15">
      <c r="A28" s="97"/>
      <c r="B28" s="243" t="s">
        <v>360</v>
      </c>
      <c r="C28" s="244">
        <v>4898</v>
      </c>
      <c r="D28" s="244">
        <v>2467</v>
      </c>
      <c r="E28" s="244">
        <v>4313</v>
      </c>
      <c r="F28" s="244">
        <v>2795</v>
      </c>
      <c r="G28" s="244">
        <v>3599</v>
      </c>
      <c r="H28" s="244">
        <v>5172</v>
      </c>
      <c r="I28" s="244">
        <v>2179</v>
      </c>
      <c r="J28" s="244">
        <v>4206</v>
      </c>
      <c r="K28" s="244">
        <v>2154</v>
      </c>
      <c r="L28" s="244">
        <v>2005</v>
      </c>
      <c r="M28" s="244">
        <v>367</v>
      </c>
      <c r="N28" s="244">
        <v>507</v>
      </c>
      <c r="O28" s="244">
        <v>3195</v>
      </c>
      <c r="P28" s="111"/>
      <c r="Q28" s="111"/>
      <c r="R28" s="243" t="s">
        <v>361</v>
      </c>
      <c r="S28" s="244">
        <v>25432</v>
      </c>
      <c r="T28" s="244">
        <v>13071</v>
      </c>
      <c r="U28" s="244">
        <v>22520</v>
      </c>
      <c r="V28" s="244">
        <v>13652</v>
      </c>
      <c r="W28" s="244">
        <v>18805</v>
      </c>
      <c r="X28" s="244">
        <v>28445</v>
      </c>
      <c r="Y28" s="244">
        <v>11285</v>
      </c>
      <c r="Z28" s="244">
        <v>22656</v>
      </c>
      <c r="AA28" s="244">
        <v>11816</v>
      </c>
      <c r="AB28" s="244">
        <v>10670</v>
      </c>
      <c r="AC28" s="244">
        <v>2456</v>
      </c>
      <c r="AD28" s="244">
        <v>2497</v>
      </c>
      <c r="AE28" s="244">
        <v>14290</v>
      </c>
      <c r="AF28" s="97"/>
    </row>
    <row r="29" spans="1:32" ht="15.75" customHeight="1" x14ac:dyDescent="0.15">
      <c r="A29" s="97"/>
      <c r="B29" s="82" t="s">
        <v>362</v>
      </c>
      <c r="C29" s="231" t="s">
        <v>64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111"/>
      <c r="Q29" s="111"/>
      <c r="R29" s="82" t="s">
        <v>363</v>
      </c>
      <c r="S29" s="231" t="s">
        <v>64</v>
      </c>
      <c r="T29" s="231">
        <v>0</v>
      </c>
      <c r="U29" s="231">
        <v>0</v>
      </c>
      <c r="V29" s="231">
        <v>0</v>
      </c>
      <c r="W29" s="231">
        <v>0</v>
      </c>
      <c r="X29" s="231">
        <v>0</v>
      </c>
      <c r="Y29" s="231">
        <v>0</v>
      </c>
      <c r="Z29" s="231">
        <v>0</v>
      </c>
      <c r="AA29" s="231">
        <v>0</v>
      </c>
      <c r="AB29" s="231">
        <v>0</v>
      </c>
      <c r="AC29" s="231">
        <v>0</v>
      </c>
      <c r="AD29" s="231">
        <v>0</v>
      </c>
      <c r="AE29" s="231">
        <v>0</v>
      </c>
      <c r="AF29" s="97"/>
    </row>
    <row r="30" spans="1:32" ht="15.75" customHeight="1" x14ac:dyDescent="0.15">
      <c r="A30" s="97"/>
      <c r="B30" s="243" t="s">
        <v>364</v>
      </c>
      <c r="C30" s="244" t="s">
        <v>64</v>
      </c>
      <c r="D30" s="244">
        <v>0</v>
      </c>
      <c r="E30" s="244">
        <v>0</v>
      </c>
      <c r="F30" s="244">
        <v>0</v>
      </c>
      <c r="G30" s="244">
        <v>0</v>
      </c>
      <c r="H30" s="244">
        <v>0</v>
      </c>
      <c r="I30" s="244">
        <v>0</v>
      </c>
      <c r="J30" s="244">
        <v>0</v>
      </c>
      <c r="K30" s="244">
        <v>0</v>
      </c>
      <c r="L30" s="244">
        <v>0</v>
      </c>
      <c r="M30" s="244">
        <v>0</v>
      </c>
      <c r="N30" s="244">
        <v>0</v>
      </c>
      <c r="O30" s="244">
        <v>0</v>
      </c>
      <c r="P30" s="111"/>
      <c r="Q30" s="111"/>
      <c r="R30" s="243" t="s">
        <v>365</v>
      </c>
      <c r="S30" s="244" t="s">
        <v>64</v>
      </c>
      <c r="T30" s="244">
        <v>0</v>
      </c>
      <c r="U30" s="244">
        <v>0</v>
      </c>
      <c r="V30" s="244">
        <v>0</v>
      </c>
      <c r="W30" s="244">
        <v>0</v>
      </c>
      <c r="X30" s="244">
        <v>0</v>
      </c>
      <c r="Y30" s="244">
        <v>0</v>
      </c>
      <c r="Z30" s="244">
        <v>0</v>
      </c>
      <c r="AA30" s="244">
        <v>0</v>
      </c>
      <c r="AB30" s="244">
        <v>0</v>
      </c>
      <c r="AC30" s="244">
        <v>0</v>
      </c>
      <c r="AD30" s="244">
        <v>0</v>
      </c>
      <c r="AE30" s="244">
        <v>0</v>
      </c>
      <c r="AF30" s="97"/>
    </row>
    <row r="31" spans="1:32" ht="15.75" customHeight="1" x14ac:dyDescent="0.15">
      <c r="A31" s="97"/>
      <c r="B31" s="82" t="s">
        <v>366</v>
      </c>
      <c r="C31" s="231">
        <v>3598</v>
      </c>
      <c r="D31" s="231">
        <v>3478</v>
      </c>
      <c r="E31" s="231">
        <v>2357</v>
      </c>
      <c r="F31" s="231">
        <v>1693</v>
      </c>
      <c r="G31" s="231">
        <v>1025</v>
      </c>
      <c r="H31" s="231">
        <v>684</v>
      </c>
      <c r="I31" s="231">
        <v>630</v>
      </c>
      <c r="J31" s="231">
        <v>513</v>
      </c>
      <c r="K31" s="231">
        <v>426</v>
      </c>
      <c r="L31" s="231">
        <v>405</v>
      </c>
      <c r="M31" s="231">
        <v>410</v>
      </c>
      <c r="N31" s="231">
        <v>485</v>
      </c>
      <c r="O31" s="231">
        <v>527</v>
      </c>
      <c r="P31" s="111"/>
      <c r="Q31" s="111"/>
      <c r="R31" s="82" t="s">
        <v>367</v>
      </c>
      <c r="S31" s="231">
        <v>18682</v>
      </c>
      <c r="T31" s="231">
        <v>18120</v>
      </c>
      <c r="U31" s="231">
        <v>12262</v>
      </c>
      <c r="V31" s="231">
        <v>8441</v>
      </c>
      <c r="W31" s="231">
        <v>5356</v>
      </c>
      <c r="X31" s="231">
        <v>3789</v>
      </c>
      <c r="Y31" s="231">
        <v>3311</v>
      </c>
      <c r="Z31" s="231">
        <v>2763</v>
      </c>
      <c r="AA31" s="231">
        <v>2337</v>
      </c>
      <c r="AB31" s="231">
        <v>2202</v>
      </c>
      <c r="AC31" s="231">
        <v>2246</v>
      </c>
      <c r="AD31" s="231">
        <v>2389</v>
      </c>
      <c r="AE31" s="231">
        <v>2357</v>
      </c>
      <c r="AF31" s="97"/>
    </row>
    <row r="32" spans="1:32" ht="15.75" customHeight="1" x14ac:dyDescent="0.15">
      <c r="A32" s="97"/>
      <c r="B32" s="243" t="s">
        <v>219</v>
      </c>
      <c r="C32" s="244">
        <v>1978</v>
      </c>
      <c r="D32" s="244">
        <v>1510</v>
      </c>
      <c r="E32" s="244">
        <v>1074</v>
      </c>
      <c r="F32" s="244">
        <v>815</v>
      </c>
      <c r="G32" s="244">
        <v>566</v>
      </c>
      <c r="H32" s="244">
        <v>250</v>
      </c>
      <c r="I32" s="244">
        <v>703</v>
      </c>
      <c r="J32" s="244">
        <v>140</v>
      </c>
      <c r="K32" s="244">
        <v>124</v>
      </c>
      <c r="L32" s="244">
        <v>79</v>
      </c>
      <c r="M32" s="244">
        <v>0</v>
      </c>
      <c r="N32" s="244">
        <v>0</v>
      </c>
      <c r="O32" s="244">
        <v>0</v>
      </c>
      <c r="P32" s="111"/>
      <c r="Q32" s="111"/>
      <c r="R32" s="243" t="s">
        <v>220</v>
      </c>
      <c r="S32" s="244">
        <v>10271</v>
      </c>
      <c r="T32" s="244">
        <v>7874</v>
      </c>
      <c r="U32" s="244">
        <v>5596</v>
      </c>
      <c r="V32" s="244">
        <v>4053</v>
      </c>
      <c r="W32" s="244">
        <v>2957</v>
      </c>
      <c r="X32" s="244">
        <v>1409</v>
      </c>
      <c r="Y32" s="244">
        <v>3736</v>
      </c>
      <c r="Z32" s="244">
        <v>754</v>
      </c>
      <c r="AA32" s="244">
        <v>680</v>
      </c>
      <c r="AB32" s="244">
        <v>408</v>
      </c>
      <c r="AC32" s="244">
        <v>0</v>
      </c>
      <c r="AD32" s="244">
        <v>0</v>
      </c>
      <c r="AE32" s="244">
        <v>0</v>
      </c>
      <c r="AF32" s="97"/>
    </row>
    <row r="33" spans="1:32" ht="15.75" customHeight="1" x14ac:dyDescent="0.15">
      <c r="A33" s="97"/>
      <c r="B33" s="82" t="s">
        <v>68</v>
      </c>
      <c r="C33" s="231" t="s">
        <v>64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111"/>
      <c r="Q33" s="111"/>
      <c r="R33" s="82" t="s">
        <v>69</v>
      </c>
      <c r="S33" s="231" t="s">
        <v>64</v>
      </c>
      <c r="T33" s="231">
        <v>0</v>
      </c>
      <c r="U33" s="231">
        <v>0</v>
      </c>
      <c r="V33" s="231">
        <v>0</v>
      </c>
      <c r="W33" s="231">
        <v>0</v>
      </c>
      <c r="X33" s="231">
        <v>0</v>
      </c>
      <c r="Y33" s="231">
        <v>0</v>
      </c>
      <c r="Z33" s="231">
        <v>0</v>
      </c>
      <c r="AA33" s="231">
        <v>0</v>
      </c>
      <c r="AB33" s="231">
        <v>0</v>
      </c>
      <c r="AC33" s="231">
        <v>0</v>
      </c>
      <c r="AD33" s="231">
        <v>0</v>
      </c>
      <c r="AE33" s="231">
        <v>0</v>
      </c>
      <c r="AF33" s="97"/>
    </row>
    <row r="34" spans="1:32" ht="15.75" customHeight="1" x14ac:dyDescent="0.15">
      <c r="A34" s="97"/>
      <c r="B34" s="243" t="s">
        <v>234</v>
      </c>
      <c r="C34" s="245">
        <v>35</v>
      </c>
      <c r="D34" s="245">
        <v>38</v>
      </c>
      <c r="E34" s="245">
        <v>38</v>
      </c>
      <c r="F34" s="245">
        <v>94</v>
      </c>
      <c r="G34" s="245">
        <v>0</v>
      </c>
      <c r="H34" s="245">
        <v>71</v>
      </c>
      <c r="I34" s="245">
        <v>89</v>
      </c>
      <c r="J34" s="245">
        <v>91</v>
      </c>
      <c r="K34" s="245">
        <v>103</v>
      </c>
      <c r="L34" s="245">
        <v>151</v>
      </c>
      <c r="M34" s="245">
        <v>110</v>
      </c>
      <c r="N34" s="245">
        <v>57</v>
      </c>
      <c r="O34" s="245">
        <v>253</v>
      </c>
      <c r="P34" s="111"/>
      <c r="Q34" s="111"/>
      <c r="R34" s="243" t="s">
        <v>235</v>
      </c>
      <c r="S34" s="245">
        <v>182</v>
      </c>
      <c r="T34" s="245">
        <v>199</v>
      </c>
      <c r="U34" s="245">
        <v>201</v>
      </c>
      <c r="V34" s="245">
        <v>477</v>
      </c>
      <c r="W34" s="245">
        <v>0</v>
      </c>
      <c r="X34" s="245">
        <v>401</v>
      </c>
      <c r="Y34" s="245">
        <v>464</v>
      </c>
      <c r="Z34" s="245">
        <v>491</v>
      </c>
      <c r="AA34" s="245">
        <v>565</v>
      </c>
      <c r="AB34" s="245">
        <v>812</v>
      </c>
      <c r="AC34" s="245">
        <v>609</v>
      </c>
      <c r="AD34" s="245">
        <v>281</v>
      </c>
      <c r="AE34" s="245">
        <v>1132</v>
      </c>
      <c r="AF34" s="97"/>
    </row>
    <row r="35" spans="1:32" ht="15.75" customHeight="1" x14ac:dyDescent="0.15">
      <c r="A35" s="97"/>
      <c r="B35" s="95" t="s">
        <v>368</v>
      </c>
      <c r="C35" s="246">
        <v>107815</v>
      </c>
      <c r="D35" s="246">
        <f>SUM(D24:D34)</f>
        <v>105840</v>
      </c>
      <c r="E35" s="246">
        <v>90249</v>
      </c>
      <c r="F35" s="246">
        <v>77703</v>
      </c>
      <c r="G35" s="246">
        <v>61571</v>
      </c>
      <c r="H35" s="246">
        <v>65762</v>
      </c>
      <c r="I35" s="246">
        <v>51649</v>
      </c>
      <c r="J35" s="246">
        <v>40968</v>
      </c>
      <c r="K35" s="246">
        <v>32130</v>
      </c>
      <c r="L35" s="246">
        <v>28494</v>
      </c>
      <c r="M35" s="246">
        <v>28930</v>
      </c>
      <c r="N35" s="246">
        <v>26427</v>
      </c>
      <c r="O35" s="246">
        <v>40099</v>
      </c>
      <c r="P35" s="111"/>
      <c r="Q35" s="111"/>
      <c r="R35" s="95" t="s">
        <v>368</v>
      </c>
      <c r="S35" s="246">
        <v>559819</v>
      </c>
      <c r="T35" s="246">
        <f>SUM(T24:T34)</f>
        <v>553719</v>
      </c>
      <c r="U35" s="246">
        <v>471563</v>
      </c>
      <c r="V35" s="246">
        <v>385261</v>
      </c>
      <c r="W35" s="246">
        <v>321708</v>
      </c>
      <c r="X35" s="246">
        <v>362681</v>
      </c>
      <c r="Y35" s="246">
        <v>271606</v>
      </c>
      <c r="Z35" s="246">
        <v>220682</v>
      </c>
      <c r="AA35" s="246">
        <v>176252</v>
      </c>
      <c r="AB35" s="246">
        <v>154560</v>
      </c>
      <c r="AC35" s="246">
        <v>157728</v>
      </c>
      <c r="AD35" s="246">
        <v>130163</v>
      </c>
      <c r="AE35" s="246">
        <v>179343</v>
      </c>
      <c r="AF35" s="97"/>
    </row>
    <row r="36" spans="1:32" ht="15.75" customHeight="1" x14ac:dyDescent="0.15">
      <c r="A36" s="97"/>
      <c r="B36" s="236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37"/>
      <c r="Q36" s="237"/>
      <c r="R36" s="236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  <c r="AE36" s="228"/>
      <c r="AF36" s="97"/>
    </row>
    <row r="37" spans="1:32" ht="15.75" customHeight="1" x14ac:dyDescent="0.15">
      <c r="A37" s="97"/>
      <c r="B37" s="242" t="s">
        <v>369</v>
      </c>
      <c r="C37" s="247"/>
      <c r="D37" s="247"/>
      <c r="E37" s="247"/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111"/>
      <c r="Q37" s="111"/>
      <c r="R37" s="242" t="s">
        <v>370</v>
      </c>
      <c r="S37" s="247"/>
      <c r="T37" s="247"/>
      <c r="U37" s="247"/>
      <c r="V37" s="247"/>
      <c r="W37" s="247"/>
      <c r="X37" s="247"/>
      <c r="Y37" s="247"/>
      <c r="Z37" s="247"/>
      <c r="AA37" s="247"/>
      <c r="AB37" s="247"/>
      <c r="AC37" s="247"/>
      <c r="AD37" s="247"/>
      <c r="AE37" s="247"/>
      <c r="AF37" s="97"/>
    </row>
    <row r="38" spans="1:32" ht="15.75" customHeight="1" x14ac:dyDescent="0.15">
      <c r="A38" s="97"/>
      <c r="B38" s="243" t="s">
        <v>352</v>
      </c>
      <c r="C38" s="244">
        <v>45949</v>
      </c>
      <c r="D38" s="244">
        <v>39091</v>
      </c>
      <c r="E38" s="244">
        <v>42167</v>
      </c>
      <c r="F38" s="244">
        <v>34496</v>
      </c>
      <c r="G38" s="244">
        <v>28587</v>
      </c>
      <c r="H38" s="244">
        <v>23004</v>
      </c>
      <c r="I38" s="244">
        <v>18599</v>
      </c>
      <c r="J38" s="244">
        <v>12708</v>
      </c>
      <c r="K38" s="244">
        <v>9522</v>
      </c>
      <c r="L38" s="244">
        <v>6490</v>
      </c>
      <c r="M38" s="244">
        <v>8112</v>
      </c>
      <c r="N38" s="244">
        <v>6597</v>
      </c>
      <c r="O38" s="244">
        <v>7912</v>
      </c>
      <c r="P38" s="111"/>
      <c r="Q38" s="111"/>
      <c r="R38" s="243" t="s">
        <v>353</v>
      </c>
      <c r="S38" s="244">
        <v>238586</v>
      </c>
      <c r="T38" s="244">
        <v>205138</v>
      </c>
      <c r="U38" s="244">
        <v>220211</v>
      </c>
      <c r="V38" s="244">
        <v>170849</v>
      </c>
      <c r="W38" s="244">
        <v>149367</v>
      </c>
      <c r="X38" s="244">
        <v>126692</v>
      </c>
      <c r="Y38" s="244">
        <v>98023</v>
      </c>
      <c r="Z38" s="244">
        <v>68454</v>
      </c>
      <c r="AA38" s="244">
        <v>52234</v>
      </c>
      <c r="AB38" s="244">
        <v>35273</v>
      </c>
      <c r="AC38" s="244">
        <v>43565</v>
      </c>
      <c r="AD38" s="244">
        <v>32493</v>
      </c>
      <c r="AE38" s="244">
        <v>35386</v>
      </c>
      <c r="AF38" s="97"/>
    </row>
    <row r="39" spans="1:32" ht="15.75" customHeight="1" x14ac:dyDescent="0.15">
      <c r="A39" s="97"/>
      <c r="B39" s="82" t="s">
        <v>354</v>
      </c>
      <c r="C39" s="231">
        <v>9706</v>
      </c>
      <c r="D39" s="231">
        <v>9031</v>
      </c>
      <c r="E39" s="231">
        <v>11020</v>
      </c>
      <c r="F39" s="231">
        <v>10902</v>
      </c>
      <c r="G39" s="231">
        <v>8820</v>
      </c>
      <c r="H39" s="231">
        <v>9707</v>
      </c>
      <c r="I39" s="231">
        <v>7659</v>
      </c>
      <c r="J39" s="231">
        <v>4826</v>
      </c>
      <c r="K39" s="231">
        <v>3651</v>
      </c>
      <c r="L39" s="231">
        <v>4595</v>
      </c>
      <c r="M39" s="231">
        <v>61</v>
      </c>
      <c r="N39" s="231">
        <v>3862</v>
      </c>
      <c r="O39" s="231">
        <v>3834</v>
      </c>
      <c r="P39" s="111"/>
      <c r="Q39" s="111"/>
      <c r="R39" s="82" t="s">
        <v>355</v>
      </c>
      <c r="S39" s="231">
        <v>50397</v>
      </c>
      <c r="T39" s="231">
        <v>47588</v>
      </c>
      <c r="U39" s="231">
        <v>57740</v>
      </c>
      <c r="V39" s="231">
        <v>54026</v>
      </c>
      <c r="W39" s="231">
        <v>46085</v>
      </c>
      <c r="X39" s="231">
        <v>53392</v>
      </c>
      <c r="Y39" s="231">
        <v>40402</v>
      </c>
      <c r="Z39" s="231">
        <v>25996</v>
      </c>
      <c r="AA39" s="231">
        <v>20028</v>
      </c>
      <c r="AB39" s="231">
        <v>24329</v>
      </c>
      <c r="AC39" s="231">
        <v>1538</v>
      </c>
      <c r="AD39" s="231">
        <v>19022</v>
      </c>
      <c r="AE39" s="231">
        <v>17148</v>
      </c>
      <c r="AF39" s="97"/>
    </row>
    <row r="40" spans="1:32" ht="15.75" customHeight="1" x14ac:dyDescent="0.15">
      <c r="A40" s="97"/>
      <c r="B40" s="243" t="s">
        <v>356</v>
      </c>
      <c r="C40" s="244">
        <v>1926</v>
      </c>
      <c r="D40" s="244">
        <v>2304</v>
      </c>
      <c r="E40" s="244">
        <v>2534</v>
      </c>
      <c r="F40" s="244">
        <v>2708</v>
      </c>
      <c r="G40" s="244">
        <v>2013</v>
      </c>
      <c r="H40" s="244">
        <v>1885</v>
      </c>
      <c r="I40" s="244">
        <v>2203</v>
      </c>
      <c r="J40" s="244">
        <v>1606</v>
      </c>
      <c r="K40" s="244">
        <v>1229</v>
      </c>
      <c r="L40" s="244">
        <v>1280</v>
      </c>
      <c r="M40" s="244">
        <v>948</v>
      </c>
      <c r="N40" s="244">
        <v>1475</v>
      </c>
      <c r="O40" s="244">
        <v>1785</v>
      </c>
      <c r="P40" s="111"/>
      <c r="Q40" s="111"/>
      <c r="R40" s="243" t="s">
        <v>357</v>
      </c>
      <c r="S40" s="244">
        <v>10001</v>
      </c>
      <c r="T40" s="244">
        <v>12123</v>
      </c>
      <c r="U40" s="244">
        <v>13288</v>
      </c>
      <c r="V40" s="244">
        <v>13446</v>
      </c>
      <c r="W40" s="244">
        <v>10518</v>
      </c>
      <c r="X40" s="244">
        <v>10488</v>
      </c>
      <c r="Y40" s="244">
        <v>11600</v>
      </c>
      <c r="Z40" s="244">
        <v>8651</v>
      </c>
      <c r="AA40" s="244">
        <v>6742</v>
      </c>
      <c r="AB40" s="244">
        <v>6937</v>
      </c>
      <c r="AC40" s="244">
        <v>5341</v>
      </c>
      <c r="AD40" s="244">
        <v>7265</v>
      </c>
      <c r="AE40" s="244">
        <v>7983</v>
      </c>
      <c r="AF40" s="97"/>
    </row>
    <row r="41" spans="1:32" ht="15.75" customHeight="1" x14ac:dyDescent="0.15">
      <c r="A41" s="97"/>
      <c r="B41" s="82" t="s">
        <v>358</v>
      </c>
      <c r="C41" s="231">
        <v>64096</v>
      </c>
      <c r="D41" s="231">
        <v>59873</v>
      </c>
      <c r="E41" s="231">
        <v>73827</v>
      </c>
      <c r="F41" s="231">
        <v>70414</v>
      </c>
      <c r="G41" s="231">
        <v>71003</v>
      </c>
      <c r="H41" s="231">
        <v>58581</v>
      </c>
      <c r="I41" s="231">
        <v>59303</v>
      </c>
      <c r="J41" s="231">
        <v>36067</v>
      </c>
      <c r="K41" s="231">
        <v>31764</v>
      </c>
      <c r="L41" s="231">
        <v>25136</v>
      </c>
      <c r="M41" s="231">
        <v>23180</v>
      </c>
      <c r="N41" s="231">
        <v>20984</v>
      </c>
      <c r="O41" s="231">
        <v>25760</v>
      </c>
      <c r="P41" s="111"/>
      <c r="Q41" s="111"/>
      <c r="R41" s="82" t="s">
        <v>359</v>
      </c>
      <c r="S41" s="231">
        <v>332812</v>
      </c>
      <c r="T41" s="231">
        <v>315848</v>
      </c>
      <c r="U41" s="231">
        <v>387367</v>
      </c>
      <c r="V41" s="231">
        <v>346856</v>
      </c>
      <c r="W41" s="231">
        <v>370991</v>
      </c>
      <c r="X41" s="231">
        <v>324078</v>
      </c>
      <c r="Y41" s="231">
        <v>312710</v>
      </c>
      <c r="Z41" s="231">
        <v>194282</v>
      </c>
      <c r="AA41" s="231">
        <v>174245</v>
      </c>
      <c r="AB41" s="231">
        <v>135231</v>
      </c>
      <c r="AC41" s="231">
        <v>125332</v>
      </c>
      <c r="AD41" s="231">
        <v>103354</v>
      </c>
      <c r="AE41" s="231">
        <v>115212</v>
      </c>
      <c r="AF41" s="97"/>
    </row>
    <row r="42" spans="1:32" ht="15.75" customHeight="1" x14ac:dyDescent="0.15">
      <c r="A42" s="97"/>
      <c r="B42" s="243" t="s">
        <v>360</v>
      </c>
      <c r="C42" s="244">
        <v>14437</v>
      </c>
      <c r="D42" s="244">
        <v>8343</v>
      </c>
      <c r="E42" s="244">
        <v>13144</v>
      </c>
      <c r="F42" s="244">
        <v>12953</v>
      </c>
      <c r="G42" s="244">
        <v>9249</v>
      </c>
      <c r="H42" s="244">
        <v>7644</v>
      </c>
      <c r="I42" s="244">
        <v>8165</v>
      </c>
      <c r="J42" s="244">
        <v>5684</v>
      </c>
      <c r="K42" s="244">
        <v>3952</v>
      </c>
      <c r="L42" s="244">
        <v>1710</v>
      </c>
      <c r="M42" s="244">
        <v>1048</v>
      </c>
      <c r="N42" s="244">
        <v>1172</v>
      </c>
      <c r="O42" s="244">
        <v>7892</v>
      </c>
      <c r="P42" s="111"/>
      <c r="Q42" s="111"/>
      <c r="R42" s="243" t="s">
        <v>361</v>
      </c>
      <c r="S42" s="244">
        <v>74963</v>
      </c>
      <c r="T42" s="244">
        <v>44176</v>
      </c>
      <c r="U42" s="244">
        <v>68791</v>
      </c>
      <c r="V42" s="244">
        <v>64374</v>
      </c>
      <c r="W42" s="244">
        <v>48326</v>
      </c>
      <c r="X42" s="244">
        <v>42364</v>
      </c>
      <c r="Y42" s="244">
        <v>43039</v>
      </c>
      <c r="Z42" s="244">
        <v>30618</v>
      </c>
      <c r="AA42" s="244">
        <v>21679</v>
      </c>
      <c r="AB42" s="244">
        <v>9617</v>
      </c>
      <c r="AC42" s="244">
        <v>6776</v>
      </c>
      <c r="AD42" s="244">
        <v>5773</v>
      </c>
      <c r="AE42" s="244">
        <v>35297</v>
      </c>
      <c r="AF42" s="97"/>
    </row>
    <row r="43" spans="1:32" ht="15.75" customHeight="1" x14ac:dyDescent="0.15">
      <c r="A43" s="97"/>
      <c r="B43" s="82" t="s">
        <v>362</v>
      </c>
      <c r="C43" s="231">
        <v>59505</v>
      </c>
      <c r="D43" s="231">
        <v>68800</v>
      </c>
      <c r="E43" s="231">
        <v>78857</v>
      </c>
      <c r="F43" s="231">
        <v>61076</v>
      </c>
      <c r="G43" s="231">
        <v>77717</v>
      </c>
      <c r="H43" s="231">
        <v>90133</v>
      </c>
      <c r="I43" s="231">
        <v>43913</v>
      </c>
      <c r="J43" s="231">
        <v>42502</v>
      </c>
      <c r="K43" s="231">
        <v>48897</v>
      </c>
      <c r="L43" s="231">
        <v>26611</v>
      </c>
      <c r="M43" s="231">
        <v>13254</v>
      </c>
      <c r="N43" s="231">
        <v>7922</v>
      </c>
      <c r="O43" s="231">
        <v>8486</v>
      </c>
      <c r="P43" s="111"/>
      <c r="Q43" s="111"/>
      <c r="R43" s="82" t="s">
        <v>363</v>
      </c>
      <c r="S43" s="231">
        <v>308974</v>
      </c>
      <c r="T43" s="231">
        <v>362033</v>
      </c>
      <c r="U43" s="231">
        <v>413040</v>
      </c>
      <c r="V43" s="231">
        <v>298456</v>
      </c>
      <c r="W43" s="231">
        <v>406071</v>
      </c>
      <c r="X43" s="231">
        <v>494856</v>
      </c>
      <c r="Y43" s="231">
        <v>229374</v>
      </c>
      <c r="Z43" s="231">
        <v>228946</v>
      </c>
      <c r="AA43" s="231">
        <v>268229</v>
      </c>
      <c r="AB43" s="231">
        <v>139706</v>
      </c>
      <c r="AC43" s="231">
        <v>70015</v>
      </c>
      <c r="AD43" s="231">
        <v>39018</v>
      </c>
      <c r="AE43" s="231">
        <v>37954</v>
      </c>
      <c r="AF43" s="97"/>
    </row>
    <row r="44" spans="1:32" ht="15.75" customHeight="1" x14ac:dyDescent="0.15">
      <c r="A44" s="97"/>
      <c r="B44" s="243" t="s">
        <v>371</v>
      </c>
      <c r="C44" s="244" t="s">
        <v>64</v>
      </c>
      <c r="D44" s="244">
        <v>355573</v>
      </c>
      <c r="E44" s="244">
        <v>0</v>
      </c>
      <c r="F44" s="244">
        <v>0</v>
      </c>
      <c r="G44" s="244">
        <v>0</v>
      </c>
      <c r="H44" s="244">
        <v>0</v>
      </c>
      <c r="I44" s="244">
        <v>0</v>
      </c>
      <c r="J44" s="244">
        <v>0</v>
      </c>
      <c r="K44" s="244">
        <v>0</v>
      </c>
      <c r="L44" s="244">
        <v>0</v>
      </c>
      <c r="M44" s="244">
        <v>0</v>
      </c>
      <c r="N44" s="244">
        <v>0</v>
      </c>
      <c r="O44" s="244">
        <v>0</v>
      </c>
      <c r="P44" s="111"/>
      <c r="Q44" s="111"/>
      <c r="R44" s="243" t="s">
        <v>372</v>
      </c>
      <c r="S44" s="244" t="s">
        <v>64</v>
      </c>
      <c r="T44" s="244">
        <v>1836641</v>
      </c>
      <c r="U44" s="244">
        <v>0</v>
      </c>
      <c r="V44" s="244">
        <v>0</v>
      </c>
      <c r="W44" s="244">
        <v>0</v>
      </c>
      <c r="X44" s="244">
        <v>0</v>
      </c>
      <c r="Y44" s="244">
        <v>0</v>
      </c>
      <c r="Z44" s="244">
        <v>0</v>
      </c>
      <c r="AA44" s="244">
        <v>0</v>
      </c>
      <c r="AB44" s="244">
        <v>0</v>
      </c>
      <c r="AC44" s="244">
        <v>0</v>
      </c>
      <c r="AD44" s="244">
        <v>0</v>
      </c>
      <c r="AE44" s="244">
        <v>0</v>
      </c>
      <c r="AF44" s="97"/>
    </row>
    <row r="45" spans="1:32" ht="15.75" customHeight="1" x14ac:dyDescent="0.15">
      <c r="A45" s="97"/>
      <c r="B45" s="82" t="s">
        <v>364</v>
      </c>
      <c r="C45" s="231">
        <v>3248</v>
      </c>
      <c r="D45" s="231">
        <v>13539</v>
      </c>
      <c r="E45" s="231">
        <v>7141</v>
      </c>
      <c r="F45" s="231">
        <v>9529</v>
      </c>
      <c r="G45" s="231">
        <v>9633</v>
      </c>
      <c r="H45" s="231">
        <v>9373</v>
      </c>
      <c r="I45" s="231">
        <v>6212</v>
      </c>
      <c r="J45" s="231">
        <v>6238</v>
      </c>
      <c r="K45" s="231">
        <v>7377</v>
      </c>
      <c r="L45" s="231">
        <v>6241</v>
      </c>
      <c r="M45" s="231">
        <v>3182</v>
      </c>
      <c r="N45" s="231">
        <v>4600</v>
      </c>
      <c r="O45" s="231">
        <v>3406</v>
      </c>
      <c r="P45" s="82"/>
      <c r="Q45" s="82"/>
      <c r="R45" s="82" t="s">
        <v>365</v>
      </c>
      <c r="S45" s="231">
        <v>16865</v>
      </c>
      <c r="T45" s="231">
        <v>70738</v>
      </c>
      <c r="U45" s="231">
        <v>37790</v>
      </c>
      <c r="V45" s="231">
        <v>46936</v>
      </c>
      <c r="W45" s="231">
        <v>50332</v>
      </c>
      <c r="X45" s="231">
        <v>51821</v>
      </c>
      <c r="Y45" s="231">
        <v>32411</v>
      </c>
      <c r="Z45" s="231">
        <v>33602</v>
      </c>
      <c r="AA45" s="231">
        <v>40467</v>
      </c>
      <c r="AB45" s="231">
        <v>33095</v>
      </c>
      <c r="AC45" s="231">
        <v>17459</v>
      </c>
      <c r="AD45" s="231">
        <v>22657</v>
      </c>
      <c r="AE45" s="231">
        <v>15233</v>
      </c>
      <c r="AF45" s="97"/>
    </row>
    <row r="46" spans="1:32" ht="15.75" customHeight="1" x14ac:dyDescent="0.15">
      <c r="A46" s="97"/>
      <c r="B46" s="243" t="s">
        <v>366</v>
      </c>
      <c r="C46" s="244">
        <v>11591</v>
      </c>
      <c r="D46" s="244">
        <v>11917</v>
      </c>
      <c r="E46" s="244">
        <v>12402</v>
      </c>
      <c r="F46" s="244">
        <v>8717</v>
      </c>
      <c r="G46" s="244">
        <v>8458</v>
      </c>
      <c r="H46" s="244">
        <v>7371</v>
      </c>
      <c r="I46" s="244">
        <v>5092</v>
      </c>
      <c r="J46" s="244">
        <v>3653</v>
      </c>
      <c r="K46" s="244">
        <v>2336</v>
      </c>
      <c r="L46" s="244">
        <v>2477</v>
      </c>
      <c r="M46" s="244">
        <v>1862</v>
      </c>
      <c r="N46" s="244">
        <v>1935</v>
      </c>
      <c r="O46" s="244">
        <v>3847</v>
      </c>
      <c r="P46" s="243"/>
      <c r="Q46" s="243"/>
      <c r="R46" s="243" t="s">
        <v>367</v>
      </c>
      <c r="S46" s="244">
        <v>60185</v>
      </c>
      <c r="T46" s="244">
        <v>62460</v>
      </c>
      <c r="U46" s="244">
        <v>64687</v>
      </c>
      <c r="V46" s="244">
        <v>42989</v>
      </c>
      <c r="W46" s="244">
        <v>44193</v>
      </c>
      <c r="X46" s="244">
        <v>40469</v>
      </c>
      <c r="Y46" s="244">
        <v>26842</v>
      </c>
      <c r="Z46" s="244">
        <v>19678</v>
      </c>
      <c r="AA46" s="244">
        <v>12814</v>
      </c>
      <c r="AB46" s="244">
        <v>13385</v>
      </c>
      <c r="AC46" s="244">
        <v>10391</v>
      </c>
      <c r="AD46" s="244">
        <v>9531</v>
      </c>
      <c r="AE46" s="244">
        <v>17206</v>
      </c>
      <c r="AF46" s="97"/>
    </row>
    <row r="47" spans="1:32" ht="15.75" customHeight="1" x14ac:dyDescent="0.15">
      <c r="A47" s="97"/>
      <c r="B47" s="82" t="s">
        <v>219</v>
      </c>
      <c r="C47" s="231">
        <v>11201</v>
      </c>
      <c r="D47" s="231">
        <v>8372</v>
      </c>
      <c r="E47" s="231">
        <v>6537</v>
      </c>
      <c r="F47" s="231">
        <v>9618</v>
      </c>
      <c r="G47" s="231">
        <v>7089</v>
      </c>
      <c r="H47" s="231">
        <v>6193</v>
      </c>
      <c r="I47" s="231">
        <v>4951</v>
      </c>
      <c r="J47" s="231">
        <v>2595</v>
      </c>
      <c r="K47" s="231">
        <v>2383</v>
      </c>
      <c r="L47" s="231">
        <v>3568</v>
      </c>
      <c r="M47" s="231">
        <v>890</v>
      </c>
      <c r="N47" s="231">
        <v>2333</v>
      </c>
      <c r="O47" s="231">
        <v>560</v>
      </c>
      <c r="P47" s="82"/>
      <c r="Q47" s="82"/>
      <c r="R47" s="82" t="s">
        <v>220</v>
      </c>
      <c r="S47" s="231">
        <v>58160</v>
      </c>
      <c r="T47" s="231">
        <v>43955</v>
      </c>
      <c r="U47" s="231">
        <v>34545</v>
      </c>
      <c r="V47" s="231">
        <v>47766</v>
      </c>
      <c r="W47" s="231">
        <v>37040</v>
      </c>
      <c r="X47" s="231">
        <v>34041</v>
      </c>
      <c r="Y47" s="231">
        <v>26143</v>
      </c>
      <c r="Z47" s="231">
        <v>13978</v>
      </c>
      <c r="AA47" s="231">
        <v>13072</v>
      </c>
      <c r="AB47" s="231">
        <v>18716</v>
      </c>
      <c r="AC47" s="231">
        <v>4988</v>
      </c>
      <c r="AD47" s="231">
        <v>11491</v>
      </c>
      <c r="AE47" s="231">
        <v>2504</v>
      </c>
      <c r="AF47" s="97"/>
    </row>
    <row r="48" spans="1:32" ht="15.75" customHeight="1" x14ac:dyDescent="0.15">
      <c r="A48" s="97"/>
      <c r="B48" s="243" t="s">
        <v>68</v>
      </c>
      <c r="C48" s="244" t="s">
        <v>64</v>
      </c>
      <c r="D48" s="244">
        <v>0</v>
      </c>
      <c r="E48" s="244">
        <v>0</v>
      </c>
      <c r="F48" s="244">
        <v>0</v>
      </c>
      <c r="G48" s="244">
        <v>0</v>
      </c>
      <c r="H48" s="244">
        <v>0</v>
      </c>
      <c r="I48" s="244">
        <v>0</v>
      </c>
      <c r="J48" s="244">
        <v>0</v>
      </c>
      <c r="K48" s="244">
        <v>0</v>
      </c>
      <c r="L48" s="244">
        <v>0</v>
      </c>
      <c r="M48" s="244">
        <v>0</v>
      </c>
      <c r="N48" s="244">
        <v>0</v>
      </c>
      <c r="O48" s="244">
        <v>0</v>
      </c>
      <c r="P48" s="243"/>
      <c r="Q48" s="243"/>
      <c r="R48" s="243" t="s">
        <v>69</v>
      </c>
      <c r="S48" s="244" t="s">
        <v>64</v>
      </c>
      <c r="T48" s="244">
        <v>0</v>
      </c>
      <c r="U48" s="244">
        <v>0</v>
      </c>
      <c r="V48" s="244">
        <v>0</v>
      </c>
      <c r="W48" s="244">
        <v>0</v>
      </c>
      <c r="X48" s="244">
        <v>0</v>
      </c>
      <c r="Y48" s="244">
        <v>0</v>
      </c>
      <c r="Z48" s="244">
        <v>0</v>
      </c>
      <c r="AA48" s="244">
        <v>0</v>
      </c>
      <c r="AB48" s="244">
        <v>0</v>
      </c>
      <c r="AC48" s="244">
        <v>0</v>
      </c>
      <c r="AD48" s="244">
        <v>0</v>
      </c>
      <c r="AE48" s="244">
        <v>0</v>
      </c>
      <c r="AF48" s="97"/>
    </row>
    <row r="49" spans="1:32" ht="15.75" customHeight="1" x14ac:dyDescent="0.15">
      <c r="A49" s="97"/>
      <c r="B49" s="82" t="s">
        <v>234</v>
      </c>
      <c r="C49" s="248">
        <v>15222</v>
      </c>
      <c r="D49" s="248">
        <v>20033</v>
      </c>
      <c r="E49" s="248">
        <v>14149</v>
      </c>
      <c r="F49" s="248">
        <v>9092</v>
      </c>
      <c r="G49" s="248">
        <v>22539</v>
      </c>
      <c r="H49" s="248">
        <v>10340</v>
      </c>
      <c r="I49" s="248">
        <v>10430</v>
      </c>
      <c r="J49" s="248">
        <v>6416</v>
      </c>
      <c r="K49" s="248">
        <v>4737</v>
      </c>
      <c r="L49" s="248">
        <v>3525</v>
      </c>
      <c r="M49" s="248">
        <v>4251</v>
      </c>
      <c r="N49" s="248">
        <v>6099</v>
      </c>
      <c r="O49" s="248">
        <v>7142</v>
      </c>
      <c r="P49" s="82"/>
      <c r="Q49" s="82"/>
      <c r="R49" s="82" t="s">
        <v>235</v>
      </c>
      <c r="S49" s="248">
        <v>79038</v>
      </c>
      <c r="T49" s="248">
        <v>104877</v>
      </c>
      <c r="U49" s="248">
        <v>74505</v>
      </c>
      <c r="V49" s="248">
        <v>42796</v>
      </c>
      <c r="W49" s="248">
        <v>117766</v>
      </c>
      <c r="X49" s="248">
        <v>57149</v>
      </c>
      <c r="Y49" s="248">
        <v>55039</v>
      </c>
      <c r="Z49" s="248">
        <v>34561</v>
      </c>
      <c r="AA49" s="248">
        <v>25986</v>
      </c>
      <c r="AB49" s="248">
        <v>19565</v>
      </c>
      <c r="AC49" s="248">
        <v>23729</v>
      </c>
      <c r="AD49" s="248">
        <v>30040</v>
      </c>
      <c r="AE49" s="248">
        <v>31943</v>
      </c>
      <c r="AF49" s="97"/>
    </row>
    <row r="50" spans="1:32" ht="15.75" customHeight="1" x14ac:dyDescent="0.15">
      <c r="A50" s="97"/>
      <c r="B50" s="249" t="s">
        <v>368</v>
      </c>
      <c r="C50" s="250">
        <v>236881</v>
      </c>
      <c r="D50" s="250">
        <f>SUM(D38:D49)</f>
        <v>596876</v>
      </c>
      <c r="E50" s="250">
        <v>261778</v>
      </c>
      <c r="F50" s="250">
        <v>229505</v>
      </c>
      <c r="G50" s="250">
        <v>245108</v>
      </c>
      <c r="H50" s="250">
        <v>224231</v>
      </c>
      <c r="I50" s="250">
        <v>166527</v>
      </c>
      <c r="J50" s="250">
        <v>122295</v>
      </c>
      <c r="K50" s="250">
        <v>115848</v>
      </c>
      <c r="L50" s="250">
        <v>81633</v>
      </c>
      <c r="M50" s="250">
        <v>56788</v>
      </c>
      <c r="N50" s="250">
        <v>56979</v>
      </c>
      <c r="O50" s="250">
        <v>70624</v>
      </c>
      <c r="P50" s="243"/>
      <c r="Q50" s="243"/>
      <c r="R50" s="249" t="s">
        <v>368</v>
      </c>
      <c r="S50" s="250">
        <v>1229981</v>
      </c>
      <c r="T50" s="250">
        <f>SUM(T38:T49)</f>
        <v>3105577</v>
      </c>
      <c r="U50" s="250">
        <v>1371964</v>
      </c>
      <c r="V50" s="250">
        <v>1128494</v>
      </c>
      <c r="W50" s="250">
        <v>1280689</v>
      </c>
      <c r="X50" s="250">
        <v>1235350</v>
      </c>
      <c r="Y50" s="250">
        <v>875583</v>
      </c>
      <c r="Z50" s="250">
        <v>658766</v>
      </c>
      <c r="AA50" s="250">
        <v>635496</v>
      </c>
      <c r="AB50" s="250">
        <v>435854</v>
      </c>
      <c r="AC50" s="250">
        <v>309134</v>
      </c>
      <c r="AD50" s="250">
        <v>280644</v>
      </c>
      <c r="AE50" s="250">
        <v>315866</v>
      </c>
      <c r="AF50" s="97"/>
    </row>
    <row r="51" spans="1:32" ht="15.75" customHeight="1" x14ac:dyDescent="0.15">
      <c r="A51" s="97"/>
      <c r="B51" s="236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111"/>
      <c r="Q51" s="111"/>
      <c r="R51" s="236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  <c r="AE51" s="228"/>
      <c r="AF51" s="97"/>
    </row>
    <row r="52" spans="1:32" ht="15.75" customHeight="1" x14ac:dyDescent="0.15">
      <c r="A52" s="97"/>
      <c r="B52" s="242" t="s">
        <v>68</v>
      </c>
      <c r="C52" s="247"/>
      <c r="D52" s="247"/>
      <c r="E52" s="247"/>
      <c r="F52" s="247"/>
      <c r="G52" s="247"/>
      <c r="H52" s="247"/>
      <c r="I52" s="247"/>
      <c r="J52" s="247"/>
      <c r="K52" s="247"/>
      <c r="L52" s="247"/>
      <c r="M52" s="247"/>
      <c r="N52" s="247"/>
      <c r="O52" s="247"/>
      <c r="P52" s="111"/>
      <c r="Q52" s="111"/>
      <c r="R52" s="242" t="s">
        <v>373</v>
      </c>
      <c r="S52" s="247"/>
      <c r="T52" s="247"/>
      <c r="U52" s="247"/>
      <c r="V52" s="247"/>
      <c r="W52" s="247"/>
      <c r="X52" s="247"/>
      <c r="Y52" s="247"/>
      <c r="Z52" s="247"/>
      <c r="AA52" s="247"/>
      <c r="AB52" s="247"/>
      <c r="AC52" s="247"/>
      <c r="AD52" s="247"/>
      <c r="AE52" s="247"/>
      <c r="AF52" s="97"/>
    </row>
    <row r="53" spans="1:32" ht="15.75" customHeight="1" x14ac:dyDescent="0.15">
      <c r="A53" s="97"/>
      <c r="B53" s="243" t="s">
        <v>352</v>
      </c>
      <c r="C53" s="244" t="s">
        <v>64</v>
      </c>
      <c r="D53" s="244">
        <v>0</v>
      </c>
      <c r="E53" s="244">
        <v>0</v>
      </c>
      <c r="F53" s="244">
        <v>0</v>
      </c>
      <c r="G53" s="244">
        <v>0</v>
      </c>
      <c r="H53" s="244">
        <v>0</v>
      </c>
      <c r="I53" s="244">
        <v>0</v>
      </c>
      <c r="J53" s="244">
        <v>0</v>
      </c>
      <c r="K53" s="244">
        <v>0</v>
      </c>
      <c r="L53" s="244">
        <v>0</v>
      </c>
      <c r="M53" s="244">
        <v>0</v>
      </c>
      <c r="N53" s="244">
        <v>0</v>
      </c>
      <c r="O53" s="244">
        <v>0</v>
      </c>
      <c r="P53" s="111"/>
      <c r="Q53" s="111"/>
      <c r="R53" s="243" t="s">
        <v>353</v>
      </c>
      <c r="S53" s="244" t="s">
        <v>64</v>
      </c>
      <c r="T53" s="244">
        <v>0</v>
      </c>
      <c r="U53" s="244">
        <v>0</v>
      </c>
      <c r="V53" s="244">
        <v>0</v>
      </c>
      <c r="W53" s="244">
        <v>0</v>
      </c>
      <c r="X53" s="244">
        <v>0</v>
      </c>
      <c r="Y53" s="244">
        <v>0</v>
      </c>
      <c r="Z53" s="244">
        <v>0</v>
      </c>
      <c r="AA53" s="244">
        <v>0</v>
      </c>
      <c r="AB53" s="244">
        <v>0</v>
      </c>
      <c r="AC53" s="244">
        <v>0</v>
      </c>
      <c r="AD53" s="244">
        <v>0</v>
      </c>
      <c r="AE53" s="244">
        <v>0</v>
      </c>
      <c r="AF53" s="97"/>
    </row>
    <row r="54" spans="1:32" ht="15.75" customHeight="1" x14ac:dyDescent="0.15">
      <c r="A54" s="97"/>
      <c r="B54" s="82" t="s">
        <v>354</v>
      </c>
      <c r="C54" s="231" t="s">
        <v>64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111"/>
      <c r="Q54" s="111"/>
      <c r="R54" s="82" t="s">
        <v>355</v>
      </c>
      <c r="S54" s="231" t="s">
        <v>64</v>
      </c>
      <c r="T54" s="231">
        <v>0</v>
      </c>
      <c r="U54" s="231">
        <v>0</v>
      </c>
      <c r="V54" s="231">
        <v>0</v>
      </c>
      <c r="W54" s="231">
        <v>0</v>
      </c>
      <c r="X54" s="231">
        <v>0</v>
      </c>
      <c r="Y54" s="231">
        <v>0</v>
      </c>
      <c r="Z54" s="231">
        <v>0</v>
      </c>
      <c r="AA54" s="231">
        <v>0</v>
      </c>
      <c r="AB54" s="231">
        <v>0</v>
      </c>
      <c r="AC54" s="231">
        <v>0</v>
      </c>
      <c r="AD54" s="231">
        <v>0</v>
      </c>
      <c r="AE54" s="231">
        <v>0</v>
      </c>
      <c r="AF54" s="97"/>
    </row>
    <row r="55" spans="1:32" ht="15.75" customHeight="1" x14ac:dyDescent="0.15">
      <c r="A55" s="97"/>
      <c r="B55" s="243" t="s">
        <v>356</v>
      </c>
      <c r="C55" s="244" t="s">
        <v>64</v>
      </c>
      <c r="D55" s="244">
        <v>0</v>
      </c>
      <c r="E55" s="244">
        <v>0</v>
      </c>
      <c r="F55" s="244">
        <v>0</v>
      </c>
      <c r="G55" s="244">
        <v>0</v>
      </c>
      <c r="H55" s="244">
        <v>0</v>
      </c>
      <c r="I55" s="244">
        <v>0</v>
      </c>
      <c r="J55" s="244">
        <v>0</v>
      </c>
      <c r="K55" s="244">
        <v>0</v>
      </c>
      <c r="L55" s="244">
        <v>0</v>
      </c>
      <c r="M55" s="244">
        <v>0</v>
      </c>
      <c r="N55" s="244">
        <v>0</v>
      </c>
      <c r="O55" s="244">
        <v>0</v>
      </c>
      <c r="P55" s="111"/>
      <c r="Q55" s="111"/>
      <c r="R55" s="243" t="s">
        <v>357</v>
      </c>
      <c r="S55" s="244" t="s">
        <v>64</v>
      </c>
      <c r="T55" s="244">
        <v>0</v>
      </c>
      <c r="U55" s="244">
        <v>0</v>
      </c>
      <c r="V55" s="244">
        <v>0</v>
      </c>
      <c r="W55" s="244">
        <v>0</v>
      </c>
      <c r="X55" s="244">
        <v>0</v>
      </c>
      <c r="Y55" s="244">
        <v>0</v>
      </c>
      <c r="Z55" s="244">
        <v>0</v>
      </c>
      <c r="AA55" s="244">
        <v>0</v>
      </c>
      <c r="AB55" s="244">
        <v>0</v>
      </c>
      <c r="AC55" s="244">
        <v>0</v>
      </c>
      <c r="AD55" s="244">
        <v>0</v>
      </c>
      <c r="AE55" s="244">
        <v>0</v>
      </c>
      <c r="AF55" s="97"/>
    </row>
    <row r="56" spans="1:32" ht="15.75" customHeight="1" x14ac:dyDescent="0.15">
      <c r="A56" s="97"/>
      <c r="B56" s="82" t="s">
        <v>358</v>
      </c>
      <c r="C56" s="231">
        <v>5272</v>
      </c>
      <c r="D56" s="231">
        <v>4428</v>
      </c>
      <c r="E56" s="231">
        <v>4063</v>
      </c>
      <c r="F56" s="231">
        <v>3781</v>
      </c>
      <c r="G56" s="231">
        <v>3158</v>
      </c>
      <c r="H56" s="231">
        <v>2955</v>
      </c>
      <c r="I56" s="231">
        <v>2317</v>
      </c>
      <c r="J56" s="231">
        <v>1431</v>
      </c>
      <c r="K56" s="231">
        <v>819</v>
      </c>
      <c r="L56" s="231">
        <v>938</v>
      </c>
      <c r="M56" s="231">
        <v>938</v>
      </c>
      <c r="N56" s="231">
        <v>361</v>
      </c>
      <c r="O56" s="231">
        <v>570</v>
      </c>
      <c r="P56" s="111"/>
      <c r="Q56" s="111"/>
      <c r="R56" s="82" t="s">
        <v>359</v>
      </c>
      <c r="S56" s="231">
        <v>27374</v>
      </c>
      <c r="T56" s="231">
        <v>23209</v>
      </c>
      <c r="U56" s="231">
        <v>21269</v>
      </c>
      <c r="V56" s="231">
        <v>18722</v>
      </c>
      <c r="W56" s="231">
        <v>16501</v>
      </c>
      <c r="X56" s="231">
        <v>14509</v>
      </c>
      <c r="Y56" s="231">
        <v>12222</v>
      </c>
      <c r="Z56" s="231">
        <v>7708</v>
      </c>
      <c r="AA56" s="231">
        <v>4493</v>
      </c>
      <c r="AB56" s="231">
        <v>4988</v>
      </c>
      <c r="AC56" s="231">
        <v>4918</v>
      </c>
      <c r="AD56" s="231">
        <v>1778</v>
      </c>
      <c r="AE56" s="231">
        <v>2549</v>
      </c>
      <c r="AF56" s="97"/>
    </row>
    <row r="57" spans="1:32" ht="15.75" customHeight="1" x14ac:dyDescent="0.15">
      <c r="A57" s="97"/>
      <c r="B57" s="243" t="s">
        <v>360</v>
      </c>
      <c r="C57" s="244" t="s">
        <v>64</v>
      </c>
      <c r="D57" s="244">
        <v>0</v>
      </c>
      <c r="E57" s="244">
        <v>0</v>
      </c>
      <c r="F57" s="244">
        <v>0</v>
      </c>
      <c r="G57" s="244">
        <v>0</v>
      </c>
      <c r="H57" s="244">
        <v>0</v>
      </c>
      <c r="I57" s="244">
        <v>0</v>
      </c>
      <c r="J57" s="244">
        <v>0</v>
      </c>
      <c r="K57" s="244">
        <v>0</v>
      </c>
      <c r="L57" s="244">
        <v>0</v>
      </c>
      <c r="M57" s="244">
        <v>0</v>
      </c>
      <c r="N57" s="244">
        <v>0</v>
      </c>
      <c r="O57" s="244">
        <v>0</v>
      </c>
      <c r="P57" s="111"/>
      <c r="Q57" s="111"/>
      <c r="R57" s="243" t="s">
        <v>361</v>
      </c>
      <c r="S57" s="244" t="s">
        <v>64</v>
      </c>
      <c r="T57" s="244">
        <v>0</v>
      </c>
      <c r="U57" s="244">
        <v>0</v>
      </c>
      <c r="V57" s="244">
        <v>0</v>
      </c>
      <c r="W57" s="244">
        <v>0</v>
      </c>
      <c r="X57" s="244">
        <v>0</v>
      </c>
      <c r="Y57" s="244">
        <v>0</v>
      </c>
      <c r="Z57" s="244">
        <v>0</v>
      </c>
      <c r="AA57" s="244">
        <v>0</v>
      </c>
      <c r="AB57" s="244">
        <v>0</v>
      </c>
      <c r="AC57" s="244">
        <v>0</v>
      </c>
      <c r="AD57" s="244">
        <v>0</v>
      </c>
      <c r="AE57" s="244">
        <v>0</v>
      </c>
      <c r="AF57" s="97"/>
    </row>
    <row r="58" spans="1:32" ht="15.75" customHeight="1" x14ac:dyDescent="0.15">
      <c r="A58" s="97"/>
      <c r="B58" s="82" t="s">
        <v>362</v>
      </c>
      <c r="C58" s="231" t="s">
        <v>64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111"/>
      <c r="Q58" s="111"/>
      <c r="R58" s="82" t="s">
        <v>363</v>
      </c>
      <c r="S58" s="231" t="s">
        <v>64</v>
      </c>
      <c r="T58" s="231">
        <v>0</v>
      </c>
      <c r="U58" s="231">
        <v>0</v>
      </c>
      <c r="V58" s="231">
        <v>0</v>
      </c>
      <c r="W58" s="231">
        <v>0</v>
      </c>
      <c r="X58" s="231">
        <v>0</v>
      </c>
      <c r="Y58" s="231">
        <v>0</v>
      </c>
      <c r="Z58" s="231">
        <v>0</v>
      </c>
      <c r="AA58" s="231">
        <v>0</v>
      </c>
      <c r="AB58" s="231">
        <v>0</v>
      </c>
      <c r="AC58" s="231">
        <v>0</v>
      </c>
      <c r="AD58" s="231">
        <v>0</v>
      </c>
      <c r="AE58" s="231">
        <v>0</v>
      </c>
      <c r="AF58" s="97"/>
    </row>
    <row r="59" spans="1:32" ht="15.75" customHeight="1" x14ac:dyDescent="0.15">
      <c r="A59" s="97"/>
      <c r="B59" s="243" t="s">
        <v>364</v>
      </c>
      <c r="C59" s="244" t="s">
        <v>64</v>
      </c>
      <c r="D59" s="244">
        <v>0</v>
      </c>
      <c r="E59" s="244">
        <v>0</v>
      </c>
      <c r="F59" s="244">
        <v>0</v>
      </c>
      <c r="G59" s="244">
        <v>0</v>
      </c>
      <c r="H59" s="244">
        <v>0</v>
      </c>
      <c r="I59" s="244">
        <v>0</v>
      </c>
      <c r="J59" s="244">
        <v>0</v>
      </c>
      <c r="K59" s="244">
        <v>0</v>
      </c>
      <c r="L59" s="244">
        <v>0</v>
      </c>
      <c r="M59" s="244">
        <v>0</v>
      </c>
      <c r="N59" s="244">
        <v>0</v>
      </c>
      <c r="O59" s="244">
        <v>0</v>
      </c>
      <c r="P59" s="111"/>
      <c r="Q59" s="111"/>
      <c r="R59" s="243" t="s">
        <v>365</v>
      </c>
      <c r="S59" s="244" t="s">
        <v>64</v>
      </c>
      <c r="T59" s="244">
        <v>0</v>
      </c>
      <c r="U59" s="244">
        <v>0</v>
      </c>
      <c r="V59" s="244">
        <v>0</v>
      </c>
      <c r="W59" s="244">
        <v>0</v>
      </c>
      <c r="X59" s="244">
        <v>0</v>
      </c>
      <c r="Y59" s="244">
        <v>0</v>
      </c>
      <c r="Z59" s="244">
        <v>0</v>
      </c>
      <c r="AA59" s="244">
        <v>0</v>
      </c>
      <c r="AB59" s="244">
        <v>0</v>
      </c>
      <c r="AC59" s="244">
        <v>0</v>
      </c>
      <c r="AD59" s="244">
        <v>0</v>
      </c>
      <c r="AE59" s="244">
        <v>0</v>
      </c>
      <c r="AF59" s="97"/>
    </row>
    <row r="60" spans="1:32" ht="15.75" customHeight="1" x14ac:dyDescent="0.15">
      <c r="A60" s="97"/>
      <c r="B60" s="82" t="s">
        <v>366</v>
      </c>
      <c r="C60" s="231">
        <v>500</v>
      </c>
      <c r="D60" s="231">
        <v>450</v>
      </c>
      <c r="E60" s="231">
        <v>442</v>
      </c>
      <c r="F60" s="231">
        <v>254</v>
      </c>
      <c r="G60" s="231">
        <v>279</v>
      </c>
      <c r="H60" s="231">
        <v>-230</v>
      </c>
      <c r="I60" s="231">
        <v>76</v>
      </c>
      <c r="J60" s="231">
        <v>53</v>
      </c>
      <c r="K60" s="231">
        <v>378</v>
      </c>
      <c r="L60" s="231">
        <v>47</v>
      </c>
      <c r="M60" s="231">
        <v>47</v>
      </c>
      <c r="N60" s="231">
        <v>15</v>
      </c>
      <c r="O60" s="231">
        <v>31</v>
      </c>
      <c r="P60" s="111"/>
      <c r="Q60" s="111"/>
      <c r="R60" s="82" t="s">
        <v>367</v>
      </c>
      <c r="S60" s="231">
        <v>2596</v>
      </c>
      <c r="T60" s="231">
        <v>2354</v>
      </c>
      <c r="U60" s="231">
        <v>2300</v>
      </c>
      <c r="V60" s="231">
        <v>1248</v>
      </c>
      <c r="W60" s="231">
        <v>1458</v>
      </c>
      <c r="X60" s="231">
        <v>514</v>
      </c>
      <c r="Y60" s="231">
        <v>399</v>
      </c>
      <c r="Z60" s="231">
        <v>286</v>
      </c>
      <c r="AA60" s="231">
        <v>2073</v>
      </c>
      <c r="AB60" s="231">
        <v>250</v>
      </c>
      <c r="AC60" s="231">
        <v>246</v>
      </c>
      <c r="AD60" s="231">
        <v>74</v>
      </c>
      <c r="AE60" s="231">
        <v>139</v>
      </c>
      <c r="AF60" s="97"/>
    </row>
    <row r="61" spans="1:32" ht="15.75" customHeight="1" x14ac:dyDescent="0.15">
      <c r="A61" s="97"/>
      <c r="B61" s="243" t="s">
        <v>219</v>
      </c>
      <c r="C61" s="244" t="s">
        <v>64</v>
      </c>
      <c r="D61" s="244">
        <v>0</v>
      </c>
      <c r="E61" s="244">
        <v>0</v>
      </c>
      <c r="F61" s="244">
        <v>0</v>
      </c>
      <c r="G61" s="244">
        <v>0</v>
      </c>
      <c r="H61" s="244">
        <v>0</v>
      </c>
      <c r="I61" s="244">
        <v>0</v>
      </c>
      <c r="J61" s="244">
        <v>0</v>
      </c>
      <c r="K61" s="244">
        <v>0</v>
      </c>
      <c r="L61" s="244">
        <v>0</v>
      </c>
      <c r="M61" s="244">
        <v>0</v>
      </c>
      <c r="N61" s="244">
        <v>0</v>
      </c>
      <c r="O61" s="244">
        <v>0</v>
      </c>
      <c r="P61" s="111"/>
      <c r="Q61" s="111"/>
      <c r="R61" s="243" t="s">
        <v>220</v>
      </c>
      <c r="S61" s="244" t="s">
        <v>64</v>
      </c>
      <c r="T61" s="244">
        <v>0</v>
      </c>
      <c r="U61" s="244">
        <v>0</v>
      </c>
      <c r="V61" s="244">
        <v>0</v>
      </c>
      <c r="W61" s="244">
        <v>0</v>
      </c>
      <c r="X61" s="244">
        <v>0</v>
      </c>
      <c r="Y61" s="244">
        <v>0</v>
      </c>
      <c r="Z61" s="244">
        <v>0</v>
      </c>
      <c r="AA61" s="244">
        <v>0</v>
      </c>
      <c r="AB61" s="244">
        <v>0</v>
      </c>
      <c r="AC61" s="244">
        <v>0</v>
      </c>
      <c r="AD61" s="244">
        <v>0</v>
      </c>
      <c r="AE61" s="244">
        <v>0</v>
      </c>
      <c r="AF61" s="97"/>
    </row>
    <row r="62" spans="1:32" ht="15.75" customHeight="1" x14ac:dyDescent="0.15">
      <c r="A62" s="97"/>
      <c r="B62" s="82" t="s">
        <v>68</v>
      </c>
      <c r="C62" s="231">
        <v>13500</v>
      </c>
      <c r="D62" s="231">
        <v>46200</v>
      </c>
      <c r="E62" s="231">
        <v>33598</v>
      </c>
      <c r="F62" s="231">
        <v>32173</v>
      </c>
      <c r="G62" s="231">
        <v>24171</v>
      </c>
      <c r="H62" s="231">
        <v>31783</v>
      </c>
      <c r="I62" s="231">
        <v>23175</v>
      </c>
      <c r="J62" s="231">
        <v>13147</v>
      </c>
      <c r="K62" s="231">
        <v>3670</v>
      </c>
      <c r="L62" s="231">
        <v>6915</v>
      </c>
      <c r="M62" s="231">
        <v>3103</v>
      </c>
      <c r="N62" s="231">
        <v>969</v>
      </c>
      <c r="O62" s="231">
        <v>5492</v>
      </c>
      <c r="P62" s="111"/>
      <c r="Q62" s="111"/>
      <c r="R62" s="82" t="s">
        <v>69</v>
      </c>
      <c r="S62" s="231">
        <v>70098</v>
      </c>
      <c r="T62" s="231">
        <v>241389</v>
      </c>
      <c r="U62" s="231">
        <v>175818</v>
      </c>
      <c r="V62" s="231">
        <v>159714</v>
      </c>
      <c r="W62" s="231">
        <v>126293</v>
      </c>
      <c r="X62" s="231">
        <v>174013</v>
      </c>
      <c r="Y62" s="231">
        <v>122718</v>
      </c>
      <c r="Z62" s="231">
        <v>70819</v>
      </c>
      <c r="AA62" s="231">
        <v>20132</v>
      </c>
      <c r="AB62" s="231">
        <v>36448</v>
      </c>
      <c r="AC62" s="231">
        <v>16811</v>
      </c>
      <c r="AD62" s="231">
        <v>4773</v>
      </c>
      <c r="AE62" s="231">
        <v>24563</v>
      </c>
      <c r="AF62" s="97"/>
    </row>
    <row r="63" spans="1:32" ht="15.75" customHeight="1" x14ac:dyDescent="0.15">
      <c r="A63" s="97"/>
      <c r="B63" s="243" t="s">
        <v>234</v>
      </c>
      <c r="C63" s="245" t="s">
        <v>64</v>
      </c>
      <c r="D63" s="245">
        <v>0</v>
      </c>
      <c r="E63" s="245">
        <v>0</v>
      </c>
      <c r="F63" s="245">
        <v>0</v>
      </c>
      <c r="G63" s="245">
        <v>0</v>
      </c>
      <c r="H63" s="245">
        <v>0</v>
      </c>
      <c r="I63" s="245">
        <v>0</v>
      </c>
      <c r="J63" s="245">
        <v>0</v>
      </c>
      <c r="K63" s="245">
        <v>0</v>
      </c>
      <c r="L63" s="245">
        <v>0</v>
      </c>
      <c r="M63" s="245">
        <v>0</v>
      </c>
      <c r="N63" s="245">
        <v>0</v>
      </c>
      <c r="O63" s="245">
        <v>0</v>
      </c>
      <c r="P63" s="111"/>
      <c r="Q63" s="111"/>
      <c r="R63" s="243" t="s">
        <v>235</v>
      </c>
      <c r="S63" s="245" t="s">
        <v>64</v>
      </c>
      <c r="T63" s="245">
        <v>0</v>
      </c>
      <c r="U63" s="245">
        <v>0</v>
      </c>
      <c r="V63" s="245">
        <v>0</v>
      </c>
      <c r="W63" s="245">
        <v>0</v>
      </c>
      <c r="X63" s="245">
        <v>0</v>
      </c>
      <c r="Y63" s="245">
        <v>0</v>
      </c>
      <c r="Z63" s="245">
        <v>0</v>
      </c>
      <c r="AA63" s="245">
        <v>0</v>
      </c>
      <c r="AB63" s="245">
        <v>0</v>
      </c>
      <c r="AC63" s="245">
        <v>0</v>
      </c>
      <c r="AD63" s="245">
        <v>0</v>
      </c>
      <c r="AE63" s="245">
        <v>0</v>
      </c>
      <c r="AF63" s="97"/>
    </row>
    <row r="64" spans="1:32" ht="15.75" customHeight="1" x14ac:dyDescent="0.15">
      <c r="A64" s="97"/>
      <c r="B64" s="95" t="s">
        <v>368</v>
      </c>
      <c r="C64" s="246">
        <v>19272</v>
      </c>
      <c r="D64" s="246">
        <f>SUM(D53:D63)</f>
        <v>51078</v>
      </c>
      <c r="E64" s="246">
        <v>38103</v>
      </c>
      <c r="F64" s="246">
        <v>36208</v>
      </c>
      <c r="G64" s="246">
        <v>27608</v>
      </c>
      <c r="H64" s="246">
        <v>34508</v>
      </c>
      <c r="I64" s="246">
        <v>25568</v>
      </c>
      <c r="J64" s="246">
        <v>14631</v>
      </c>
      <c r="K64" s="246">
        <v>4867</v>
      </c>
      <c r="L64" s="246">
        <v>7900</v>
      </c>
      <c r="M64" s="246">
        <v>4088</v>
      </c>
      <c r="N64" s="246">
        <v>1345</v>
      </c>
      <c r="O64" s="246">
        <v>6093</v>
      </c>
      <c r="P64" s="111"/>
      <c r="Q64" s="111"/>
      <c r="R64" s="95" t="s">
        <v>368</v>
      </c>
      <c r="S64" s="246">
        <v>100068</v>
      </c>
      <c r="T64" s="246">
        <f>SUM(T53:T63)</f>
        <v>266952</v>
      </c>
      <c r="U64" s="246">
        <v>199387</v>
      </c>
      <c r="V64" s="246">
        <v>179684</v>
      </c>
      <c r="W64" s="246">
        <v>144252</v>
      </c>
      <c r="X64" s="246">
        <v>189036</v>
      </c>
      <c r="Y64" s="246">
        <v>135339</v>
      </c>
      <c r="Z64" s="246">
        <v>78813</v>
      </c>
      <c r="AA64" s="246">
        <v>26698</v>
      </c>
      <c r="AB64" s="246">
        <v>41686</v>
      </c>
      <c r="AC64" s="246">
        <v>21975</v>
      </c>
      <c r="AD64" s="246">
        <v>6625</v>
      </c>
      <c r="AE64" s="246">
        <v>27251</v>
      </c>
      <c r="AF64" s="97"/>
    </row>
    <row r="65" spans="1:32" ht="15.75" customHeight="1" x14ac:dyDescent="0.15">
      <c r="A65" s="97"/>
      <c r="B65" s="236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7"/>
      <c r="N65" s="227"/>
      <c r="O65" s="227"/>
      <c r="P65" s="237"/>
      <c r="Q65" s="237"/>
      <c r="R65" s="236"/>
      <c r="S65" s="227"/>
      <c r="T65" s="227"/>
      <c r="U65" s="227"/>
      <c r="V65" s="227"/>
      <c r="W65" s="227"/>
      <c r="X65" s="227"/>
      <c r="Y65" s="227"/>
      <c r="Z65" s="227"/>
      <c r="AA65" s="227"/>
      <c r="AB65" s="227"/>
      <c r="AC65" s="227"/>
      <c r="AD65" s="227"/>
      <c r="AE65" s="227"/>
      <c r="AF65" s="97"/>
    </row>
    <row r="66" spans="1:32" ht="15.75" customHeight="1" x14ac:dyDescent="0.15">
      <c r="A66" s="97"/>
      <c r="B66" s="242" t="s">
        <v>374</v>
      </c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111"/>
      <c r="Q66" s="111"/>
      <c r="R66" s="242" t="s">
        <v>375</v>
      </c>
      <c r="S66" s="247"/>
      <c r="T66" s="247"/>
      <c r="U66" s="247"/>
      <c r="V66" s="247"/>
      <c r="W66" s="247"/>
      <c r="X66" s="247"/>
      <c r="Y66" s="247"/>
      <c r="Z66" s="247"/>
      <c r="AA66" s="247"/>
      <c r="AB66" s="247"/>
      <c r="AC66" s="247"/>
      <c r="AD66" s="247"/>
      <c r="AE66" s="247"/>
      <c r="AF66" s="97"/>
    </row>
    <row r="67" spans="1:32" ht="15.75" customHeight="1" x14ac:dyDescent="0.15">
      <c r="A67" s="97"/>
      <c r="B67" s="243" t="s">
        <v>352</v>
      </c>
      <c r="C67" s="244" t="s">
        <v>64</v>
      </c>
      <c r="D67" s="244">
        <v>0</v>
      </c>
      <c r="E67" s="244">
        <v>0</v>
      </c>
      <c r="F67" s="244">
        <v>0</v>
      </c>
      <c r="G67" s="244">
        <v>0</v>
      </c>
      <c r="H67" s="244">
        <v>0</v>
      </c>
      <c r="I67" s="244">
        <v>0</v>
      </c>
      <c r="J67" s="244">
        <v>0</v>
      </c>
      <c r="K67" s="244">
        <v>0</v>
      </c>
      <c r="L67" s="244">
        <v>0</v>
      </c>
      <c r="M67" s="244">
        <v>0</v>
      </c>
      <c r="N67" s="244">
        <v>0</v>
      </c>
      <c r="O67" s="244">
        <v>0</v>
      </c>
      <c r="P67" s="111"/>
      <c r="Q67" s="111"/>
      <c r="R67" s="243" t="s">
        <v>353</v>
      </c>
      <c r="S67" s="244" t="s">
        <v>64</v>
      </c>
      <c r="T67" s="244">
        <v>0</v>
      </c>
      <c r="U67" s="244">
        <v>0</v>
      </c>
      <c r="V67" s="244">
        <v>0</v>
      </c>
      <c r="W67" s="244">
        <v>0</v>
      </c>
      <c r="X67" s="244">
        <v>0</v>
      </c>
      <c r="Y67" s="244">
        <v>0</v>
      </c>
      <c r="Z67" s="244">
        <v>0</v>
      </c>
      <c r="AA67" s="244">
        <v>0</v>
      </c>
      <c r="AB67" s="244">
        <v>0</v>
      </c>
      <c r="AC67" s="244">
        <v>0</v>
      </c>
      <c r="AD67" s="244">
        <v>0</v>
      </c>
      <c r="AE67" s="244">
        <v>0</v>
      </c>
      <c r="AF67" s="97"/>
    </row>
    <row r="68" spans="1:32" ht="15.75" customHeight="1" x14ac:dyDescent="0.15">
      <c r="A68" s="97"/>
      <c r="B68" s="82" t="s">
        <v>354</v>
      </c>
      <c r="C68" s="231" t="s">
        <v>64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111"/>
      <c r="Q68" s="111"/>
      <c r="R68" s="82" t="s">
        <v>355</v>
      </c>
      <c r="S68" s="231" t="s">
        <v>64</v>
      </c>
      <c r="T68" s="231">
        <v>0</v>
      </c>
      <c r="U68" s="231">
        <v>0</v>
      </c>
      <c r="V68" s="231">
        <v>0</v>
      </c>
      <c r="W68" s="231">
        <v>0</v>
      </c>
      <c r="X68" s="231">
        <v>0</v>
      </c>
      <c r="Y68" s="231">
        <v>0</v>
      </c>
      <c r="Z68" s="231">
        <v>0</v>
      </c>
      <c r="AA68" s="231">
        <v>0</v>
      </c>
      <c r="AB68" s="231">
        <v>0</v>
      </c>
      <c r="AC68" s="231">
        <v>0</v>
      </c>
      <c r="AD68" s="231">
        <v>0</v>
      </c>
      <c r="AE68" s="231">
        <v>0</v>
      </c>
      <c r="AF68" s="97"/>
    </row>
    <row r="69" spans="1:32" ht="15.75" customHeight="1" x14ac:dyDescent="0.15">
      <c r="A69" s="97"/>
      <c r="B69" s="243" t="s">
        <v>356</v>
      </c>
      <c r="C69" s="244" t="s">
        <v>64</v>
      </c>
      <c r="D69" s="244">
        <v>0</v>
      </c>
      <c r="E69" s="244">
        <v>0</v>
      </c>
      <c r="F69" s="244">
        <v>0</v>
      </c>
      <c r="G69" s="244">
        <v>0</v>
      </c>
      <c r="H69" s="244">
        <v>0</v>
      </c>
      <c r="I69" s="244">
        <v>0</v>
      </c>
      <c r="J69" s="244">
        <v>0</v>
      </c>
      <c r="K69" s="244">
        <v>0</v>
      </c>
      <c r="L69" s="244">
        <v>0</v>
      </c>
      <c r="M69" s="244">
        <v>0</v>
      </c>
      <c r="N69" s="244">
        <v>0</v>
      </c>
      <c r="O69" s="244">
        <v>0</v>
      </c>
      <c r="P69" s="111"/>
      <c r="Q69" s="111"/>
      <c r="R69" s="243" t="s">
        <v>357</v>
      </c>
      <c r="S69" s="244" t="s">
        <v>64</v>
      </c>
      <c r="T69" s="244">
        <v>0</v>
      </c>
      <c r="U69" s="244">
        <v>0</v>
      </c>
      <c r="V69" s="244">
        <v>0</v>
      </c>
      <c r="W69" s="244">
        <v>0</v>
      </c>
      <c r="X69" s="244">
        <v>0</v>
      </c>
      <c r="Y69" s="244">
        <v>0</v>
      </c>
      <c r="Z69" s="244">
        <v>0</v>
      </c>
      <c r="AA69" s="244">
        <v>0</v>
      </c>
      <c r="AB69" s="244">
        <v>0</v>
      </c>
      <c r="AC69" s="244">
        <v>0</v>
      </c>
      <c r="AD69" s="244">
        <v>0</v>
      </c>
      <c r="AE69" s="244">
        <v>0</v>
      </c>
      <c r="AF69" s="97"/>
    </row>
    <row r="70" spans="1:32" ht="15.75" customHeight="1" x14ac:dyDescent="0.15">
      <c r="A70" s="97"/>
      <c r="B70" s="82" t="s">
        <v>358</v>
      </c>
      <c r="C70" s="231" t="s">
        <v>64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111"/>
      <c r="Q70" s="111"/>
      <c r="R70" s="82" t="s">
        <v>359</v>
      </c>
      <c r="S70" s="231" t="s">
        <v>64</v>
      </c>
      <c r="T70" s="231">
        <v>0</v>
      </c>
      <c r="U70" s="231">
        <v>0</v>
      </c>
      <c r="V70" s="231">
        <v>0</v>
      </c>
      <c r="W70" s="231">
        <v>0</v>
      </c>
      <c r="X70" s="231">
        <v>0</v>
      </c>
      <c r="Y70" s="231">
        <v>0</v>
      </c>
      <c r="Z70" s="231">
        <v>0</v>
      </c>
      <c r="AA70" s="231">
        <v>0</v>
      </c>
      <c r="AB70" s="231">
        <v>0</v>
      </c>
      <c r="AC70" s="231">
        <v>0</v>
      </c>
      <c r="AD70" s="231">
        <v>0</v>
      </c>
      <c r="AE70" s="231">
        <v>0</v>
      </c>
      <c r="AF70" s="97"/>
    </row>
    <row r="71" spans="1:32" ht="15.75" customHeight="1" x14ac:dyDescent="0.15">
      <c r="A71" s="97"/>
      <c r="B71" s="243" t="s">
        <v>360</v>
      </c>
      <c r="C71" s="244" t="s">
        <v>64</v>
      </c>
      <c r="D71" s="244">
        <v>0</v>
      </c>
      <c r="E71" s="244">
        <v>0</v>
      </c>
      <c r="F71" s="244">
        <v>0</v>
      </c>
      <c r="G71" s="244">
        <v>0</v>
      </c>
      <c r="H71" s="244">
        <v>0</v>
      </c>
      <c r="I71" s="244">
        <v>0</v>
      </c>
      <c r="J71" s="244">
        <v>0</v>
      </c>
      <c r="K71" s="244">
        <v>0</v>
      </c>
      <c r="L71" s="244">
        <v>0</v>
      </c>
      <c r="M71" s="244">
        <v>0</v>
      </c>
      <c r="N71" s="244">
        <v>0</v>
      </c>
      <c r="O71" s="244">
        <v>0</v>
      </c>
      <c r="P71" s="111"/>
      <c r="Q71" s="111"/>
      <c r="R71" s="243" t="s">
        <v>361</v>
      </c>
      <c r="S71" s="244" t="s">
        <v>64</v>
      </c>
      <c r="T71" s="244">
        <v>0</v>
      </c>
      <c r="U71" s="244">
        <v>0</v>
      </c>
      <c r="V71" s="244">
        <v>0</v>
      </c>
      <c r="W71" s="244">
        <v>0</v>
      </c>
      <c r="X71" s="244">
        <v>0</v>
      </c>
      <c r="Y71" s="244">
        <v>0</v>
      </c>
      <c r="Z71" s="244">
        <v>0</v>
      </c>
      <c r="AA71" s="244">
        <v>0</v>
      </c>
      <c r="AB71" s="244">
        <v>0</v>
      </c>
      <c r="AC71" s="244">
        <v>0</v>
      </c>
      <c r="AD71" s="244">
        <v>0</v>
      </c>
      <c r="AE71" s="244">
        <v>0</v>
      </c>
      <c r="AF71" s="97"/>
    </row>
    <row r="72" spans="1:32" ht="15.75" customHeight="1" x14ac:dyDescent="0.15">
      <c r="A72" s="97"/>
      <c r="B72" s="82" t="s">
        <v>362</v>
      </c>
      <c r="C72" s="231" t="s">
        <v>64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111"/>
      <c r="Q72" s="111"/>
      <c r="R72" s="82" t="s">
        <v>363</v>
      </c>
      <c r="S72" s="231" t="s">
        <v>64</v>
      </c>
      <c r="T72" s="231">
        <v>0</v>
      </c>
      <c r="U72" s="231">
        <v>0</v>
      </c>
      <c r="V72" s="231">
        <v>0</v>
      </c>
      <c r="W72" s="231">
        <v>0</v>
      </c>
      <c r="X72" s="231">
        <v>0</v>
      </c>
      <c r="Y72" s="231">
        <v>0</v>
      </c>
      <c r="Z72" s="231">
        <v>0</v>
      </c>
      <c r="AA72" s="231">
        <v>0</v>
      </c>
      <c r="AB72" s="231">
        <v>0</v>
      </c>
      <c r="AC72" s="231">
        <v>0</v>
      </c>
      <c r="AD72" s="231">
        <v>0</v>
      </c>
      <c r="AE72" s="231">
        <v>0</v>
      </c>
      <c r="AF72" s="97"/>
    </row>
    <row r="73" spans="1:32" ht="15.75" customHeight="1" x14ac:dyDescent="0.15">
      <c r="A73" s="97"/>
      <c r="B73" s="243" t="s">
        <v>364</v>
      </c>
      <c r="C73" s="244" t="s">
        <v>64</v>
      </c>
      <c r="D73" s="244">
        <v>0</v>
      </c>
      <c r="E73" s="244">
        <v>0</v>
      </c>
      <c r="F73" s="244">
        <v>0</v>
      </c>
      <c r="G73" s="244">
        <v>0</v>
      </c>
      <c r="H73" s="244">
        <v>0</v>
      </c>
      <c r="I73" s="244">
        <v>0</v>
      </c>
      <c r="J73" s="244">
        <v>0</v>
      </c>
      <c r="K73" s="244">
        <v>0</v>
      </c>
      <c r="L73" s="244">
        <v>0</v>
      </c>
      <c r="M73" s="244">
        <v>0</v>
      </c>
      <c r="N73" s="244">
        <v>0</v>
      </c>
      <c r="O73" s="244">
        <v>0</v>
      </c>
      <c r="P73" s="111"/>
      <c r="Q73" s="111"/>
      <c r="R73" s="243" t="s">
        <v>365</v>
      </c>
      <c r="S73" s="244" t="s">
        <v>64</v>
      </c>
      <c r="T73" s="244">
        <v>0</v>
      </c>
      <c r="U73" s="244">
        <v>0</v>
      </c>
      <c r="V73" s="244">
        <v>0</v>
      </c>
      <c r="W73" s="244">
        <v>0</v>
      </c>
      <c r="X73" s="244">
        <v>0</v>
      </c>
      <c r="Y73" s="244">
        <v>0</v>
      </c>
      <c r="Z73" s="244">
        <v>0</v>
      </c>
      <c r="AA73" s="244">
        <v>0</v>
      </c>
      <c r="AB73" s="244">
        <v>0</v>
      </c>
      <c r="AC73" s="244">
        <v>0</v>
      </c>
      <c r="AD73" s="244">
        <v>0</v>
      </c>
      <c r="AE73" s="244">
        <v>0</v>
      </c>
      <c r="AF73" s="97"/>
    </row>
    <row r="74" spans="1:32" ht="15.75" customHeight="1" x14ac:dyDescent="0.15">
      <c r="A74" s="97"/>
      <c r="B74" s="82" t="s">
        <v>366</v>
      </c>
      <c r="C74" s="231" t="s">
        <v>64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111"/>
      <c r="Q74" s="111"/>
      <c r="R74" s="82" t="s">
        <v>367</v>
      </c>
      <c r="S74" s="231" t="s">
        <v>64</v>
      </c>
      <c r="T74" s="231">
        <v>0</v>
      </c>
      <c r="U74" s="231">
        <v>0</v>
      </c>
      <c r="V74" s="231">
        <v>0</v>
      </c>
      <c r="W74" s="231">
        <v>0</v>
      </c>
      <c r="X74" s="231">
        <v>0</v>
      </c>
      <c r="Y74" s="231">
        <v>0</v>
      </c>
      <c r="Z74" s="231">
        <v>0</v>
      </c>
      <c r="AA74" s="231">
        <v>0</v>
      </c>
      <c r="AB74" s="231">
        <v>0</v>
      </c>
      <c r="AC74" s="231">
        <v>0</v>
      </c>
      <c r="AD74" s="231">
        <v>0</v>
      </c>
      <c r="AE74" s="231">
        <v>0</v>
      </c>
      <c r="AF74" s="97"/>
    </row>
    <row r="75" spans="1:32" ht="15.75" customHeight="1" x14ac:dyDescent="0.15">
      <c r="A75" s="97"/>
      <c r="B75" s="243" t="s">
        <v>219</v>
      </c>
      <c r="C75" s="244" t="s">
        <v>64</v>
      </c>
      <c r="D75" s="244">
        <v>0</v>
      </c>
      <c r="E75" s="244">
        <v>0</v>
      </c>
      <c r="F75" s="244">
        <v>0</v>
      </c>
      <c r="G75" s="244">
        <v>0</v>
      </c>
      <c r="H75" s="244">
        <v>0</v>
      </c>
      <c r="I75" s="244">
        <v>0</v>
      </c>
      <c r="J75" s="244">
        <v>0</v>
      </c>
      <c r="K75" s="244">
        <v>0</v>
      </c>
      <c r="L75" s="244">
        <v>0</v>
      </c>
      <c r="M75" s="244">
        <v>0</v>
      </c>
      <c r="N75" s="244">
        <v>0</v>
      </c>
      <c r="O75" s="244">
        <v>0</v>
      </c>
      <c r="P75" s="111"/>
      <c r="Q75" s="111"/>
      <c r="R75" s="243" t="s">
        <v>220</v>
      </c>
      <c r="S75" s="244" t="s">
        <v>64</v>
      </c>
      <c r="T75" s="244">
        <v>0</v>
      </c>
      <c r="U75" s="244">
        <v>0</v>
      </c>
      <c r="V75" s="244">
        <v>0</v>
      </c>
      <c r="W75" s="244">
        <v>0</v>
      </c>
      <c r="X75" s="244">
        <v>0</v>
      </c>
      <c r="Y75" s="244">
        <v>0</v>
      </c>
      <c r="Z75" s="244">
        <v>0</v>
      </c>
      <c r="AA75" s="244">
        <v>0</v>
      </c>
      <c r="AB75" s="244">
        <v>0</v>
      </c>
      <c r="AC75" s="244">
        <v>0</v>
      </c>
      <c r="AD75" s="244">
        <v>0</v>
      </c>
      <c r="AE75" s="244">
        <v>0</v>
      </c>
      <c r="AF75" s="97"/>
    </row>
    <row r="76" spans="1:32" ht="15.75" customHeight="1" x14ac:dyDescent="0.15">
      <c r="A76" s="97"/>
      <c r="B76" s="82" t="s">
        <v>68</v>
      </c>
      <c r="C76" s="231" t="s">
        <v>64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111"/>
      <c r="Q76" s="111"/>
      <c r="R76" s="82" t="s">
        <v>69</v>
      </c>
      <c r="S76" s="231" t="s">
        <v>64</v>
      </c>
      <c r="T76" s="231">
        <v>0</v>
      </c>
      <c r="U76" s="231">
        <v>0</v>
      </c>
      <c r="V76" s="231">
        <v>0</v>
      </c>
      <c r="W76" s="231">
        <v>0</v>
      </c>
      <c r="X76" s="231">
        <v>0</v>
      </c>
      <c r="Y76" s="231">
        <v>0</v>
      </c>
      <c r="Z76" s="231">
        <v>0</v>
      </c>
      <c r="AA76" s="231">
        <v>0</v>
      </c>
      <c r="AB76" s="231">
        <v>0</v>
      </c>
      <c r="AC76" s="231">
        <v>0</v>
      </c>
      <c r="AD76" s="231">
        <v>0</v>
      </c>
      <c r="AE76" s="231">
        <v>0</v>
      </c>
      <c r="AF76" s="97"/>
    </row>
    <row r="77" spans="1:32" ht="15.75" customHeight="1" x14ac:dyDescent="0.15">
      <c r="A77" s="97"/>
      <c r="B77" s="243" t="s">
        <v>234</v>
      </c>
      <c r="C77" s="245">
        <v>43285</v>
      </c>
      <c r="D77" s="245">
        <v>46285</v>
      </c>
      <c r="E77" s="245">
        <v>31792</v>
      </c>
      <c r="F77" s="245">
        <v>44729</v>
      </c>
      <c r="G77" s="245">
        <v>27458</v>
      </c>
      <c r="H77" s="245">
        <v>-9110</v>
      </c>
      <c r="I77" s="245">
        <v>1962</v>
      </c>
      <c r="J77" s="245">
        <v>-4954</v>
      </c>
      <c r="K77" s="245">
        <v>16199</v>
      </c>
      <c r="L77" s="245">
        <v>-15911</v>
      </c>
      <c r="M77" s="245">
        <v>2106</v>
      </c>
      <c r="N77" s="245">
        <v>5692</v>
      </c>
      <c r="O77" s="245">
        <v>17648</v>
      </c>
      <c r="P77" s="111"/>
      <c r="Q77" s="111"/>
      <c r="R77" s="243" t="s">
        <v>235</v>
      </c>
      <c r="S77" s="245">
        <v>224753</v>
      </c>
      <c r="T77" s="245">
        <v>242258</v>
      </c>
      <c r="U77" s="245">
        <v>167473</v>
      </c>
      <c r="V77" s="245">
        <v>222960</v>
      </c>
      <c r="W77" s="245">
        <v>143468</v>
      </c>
      <c r="X77" s="245">
        <v>-48333</v>
      </c>
      <c r="Y77" s="245">
        <v>9869</v>
      </c>
      <c r="Z77" s="245">
        <v>-26686</v>
      </c>
      <c r="AA77" s="245">
        <v>88861</v>
      </c>
      <c r="AB77" s="245">
        <v>-80165</v>
      </c>
      <c r="AC77" s="245">
        <v>14435</v>
      </c>
      <c r="AD77" s="245">
        <v>28035</v>
      </c>
      <c r="AE77" s="245">
        <v>78931</v>
      </c>
      <c r="AF77" s="97"/>
    </row>
    <row r="78" spans="1:32" ht="15.75" customHeight="1" x14ac:dyDescent="0.15">
      <c r="A78" s="97"/>
      <c r="B78" s="95" t="s">
        <v>368</v>
      </c>
      <c r="C78" s="246">
        <v>43285</v>
      </c>
      <c r="D78" s="246">
        <v>46285</v>
      </c>
      <c r="E78" s="246">
        <v>31792</v>
      </c>
      <c r="F78" s="246">
        <v>44729</v>
      </c>
      <c r="G78" s="246">
        <v>27458</v>
      </c>
      <c r="H78" s="246">
        <v>-9110</v>
      </c>
      <c r="I78" s="246">
        <v>1962</v>
      </c>
      <c r="J78" s="246">
        <v>-4954</v>
      </c>
      <c r="K78" s="246">
        <v>16199</v>
      </c>
      <c r="L78" s="246">
        <v>-15911</v>
      </c>
      <c r="M78" s="246">
        <v>2106</v>
      </c>
      <c r="N78" s="246">
        <v>5692</v>
      </c>
      <c r="O78" s="246">
        <v>17648</v>
      </c>
      <c r="P78" s="111"/>
      <c r="Q78" s="111"/>
      <c r="R78" s="95" t="s">
        <v>368</v>
      </c>
      <c r="S78" s="246">
        <v>224753</v>
      </c>
      <c r="T78" s="246">
        <f>T77</f>
        <v>242258</v>
      </c>
      <c r="U78" s="246">
        <v>167473</v>
      </c>
      <c r="V78" s="246">
        <v>222960</v>
      </c>
      <c r="W78" s="246">
        <v>143468</v>
      </c>
      <c r="X78" s="246">
        <v>-48333</v>
      </c>
      <c r="Y78" s="246">
        <v>9869</v>
      </c>
      <c r="Z78" s="246">
        <v>-26686</v>
      </c>
      <c r="AA78" s="246">
        <v>88861</v>
      </c>
      <c r="AB78" s="246">
        <v>-80165</v>
      </c>
      <c r="AC78" s="246">
        <v>14435</v>
      </c>
      <c r="AD78" s="246">
        <v>28035</v>
      </c>
      <c r="AE78" s="246">
        <v>78931</v>
      </c>
      <c r="AF78" s="97"/>
    </row>
    <row r="79" spans="1:32" ht="15.75" customHeight="1" x14ac:dyDescent="0.15">
      <c r="A79" s="97"/>
      <c r="B79" s="98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111"/>
      <c r="Q79" s="111"/>
      <c r="R79" s="98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</row>
    <row r="80" spans="1:32" ht="15.75" customHeight="1" x14ac:dyDescent="0.15">
      <c r="A80" s="97"/>
      <c r="B80" s="98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111"/>
      <c r="Q80" s="111"/>
      <c r="R80" s="98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</row>
    <row r="81" spans="1:32" ht="15.75" customHeight="1" x14ac:dyDescent="0.15">
      <c r="A81" s="97"/>
      <c r="B81" s="98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111"/>
      <c r="Q81" s="111"/>
      <c r="R81" s="98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</row>
    <row r="82" spans="1:32" ht="15.75" customHeight="1" x14ac:dyDescent="0.15">
      <c r="A82" s="97"/>
      <c r="B82" s="98"/>
      <c r="C82" s="126"/>
      <c r="D82" s="126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111"/>
      <c r="Q82" s="111"/>
      <c r="R82" s="98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</row>
    <row r="83" spans="1:32" ht="15.75" customHeight="1" x14ac:dyDescent="0.15">
      <c r="A83" s="97"/>
      <c r="B83" s="98"/>
      <c r="C83" s="126"/>
      <c r="D83" s="126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111"/>
      <c r="Q83" s="111"/>
      <c r="R83" s="98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</row>
    <row r="84" spans="1:32" ht="15.75" customHeight="1" x14ac:dyDescent="0.15">
      <c r="A84" s="97"/>
      <c r="B84" s="98"/>
      <c r="C84" s="126"/>
      <c r="D84" s="126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111"/>
      <c r="Q84" s="111"/>
      <c r="R84" s="98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</row>
    <row r="85" spans="1:32" ht="15.75" customHeight="1" x14ac:dyDescent="0.15">
      <c r="A85" s="97"/>
      <c r="B85" s="98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111"/>
      <c r="Q85" s="111"/>
      <c r="R85" s="98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</row>
    <row r="86" spans="1:32" ht="15.75" customHeight="1" x14ac:dyDescent="0.15">
      <c r="A86" s="97"/>
      <c r="B86" s="98"/>
      <c r="C86" s="126"/>
      <c r="D86" s="126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111"/>
      <c r="Q86" s="111"/>
      <c r="R86" s="98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</row>
    <row r="87" spans="1:32" ht="15.75" customHeight="1" x14ac:dyDescent="0.15">
      <c r="A87" s="97"/>
      <c r="B87" s="98"/>
      <c r="C87" s="126"/>
      <c r="D87" s="126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111"/>
      <c r="Q87" s="111"/>
      <c r="R87" s="98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</row>
    <row r="88" spans="1:32" ht="15.75" customHeight="1" x14ac:dyDescent="0.15">
      <c r="A88" s="97"/>
      <c r="B88" s="98"/>
      <c r="C88" s="126"/>
      <c r="D88" s="126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111"/>
      <c r="Q88" s="111"/>
      <c r="R88" s="98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</row>
    <row r="89" spans="1:32" ht="15.75" customHeight="1" x14ac:dyDescent="0.15">
      <c r="A89" s="97"/>
      <c r="B89" s="98"/>
      <c r="C89" s="126"/>
      <c r="D89" s="126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111"/>
      <c r="Q89" s="111"/>
      <c r="R89" s="98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</row>
    <row r="90" spans="1:32" ht="15.75" customHeight="1" x14ac:dyDescent="0.15">
      <c r="A90" s="97"/>
      <c r="B90" s="98"/>
      <c r="C90" s="126"/>
      <c r="D90" s="126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111"/>
      <c r="Q90" s="111"/>
      <c r="R90" s="98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</row>
    <row r="91" spans="1:32" ht="15.75" customHeight="1" x14ac:dyDescent="0.15">
      <c r="A91" s="97"/>
      <c r="B91" s="98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111"/>
      <c r="Q91" s="111"/>
      <c r="R91" s="98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</row>
    <row r="92" spans="1:32" ht="15.75" customHeight="1" x14ac:dyDescent="0.15">
      <c r="A92" s="97"/>
      <c r="B92" s="98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111"/>
      <c r="Q92" s="111"/>
      <c r="R92" s="98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</row>
    <row r="93" spans="1:32" ht="15.75" customHeight="1" x14ac:dyDescent="0.15">
      <c r="A93" s="97"/>
      <c r="B93" s="98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111"/>
      <c r="Q93" s="111"/>
      <c r="R93" s="98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</row>
    <row r="94" spans="1:32" ht="15.75" customHeight="1" x14ac:dyDescent="0.15">
      <c r="A94" s="97"/>
      <c r="B94" s="98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111"/>
      <c r="Q94" s="111"/>
      <c r="R94" s="98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</row>
    <row r="95" spans="1:32" ht="15.75" customHeight="1" x14ac:dyDescent="0.15">
      <c r="A95" s="97"/>
      <c r="B95" s="98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111"/>
      <c r="Q95" s="111"/>
      <c r="R95" s="98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</row>
    <row r="96" spans="1:32" ht="15.75" customHeight="1" x14ac:dyDescent="0.15">
      <c r="A96" s="97"/>
      <c r="B96" s="98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111"/>
      <c r="Q96" s="111"/>
      <c r="R96" s="98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</row>
    <row r="97" spans="1:32" ht="15.75" customHeight="1" x14ac:dyDescent="0.15">
      <c r="A97" s="97"/>
      <c r="B97" s="98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111"/>
      <c r="Q97" s="111"/>
      <c r="R97" s="98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</row>
    <row r="98" spans="1:32" ht="15.75" customHeight="1" x14ac:dyDescent="0.15">
      <c r="A98" s="97"/>
      <c r="B98" s="98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111"/>
      <c r="Q98" s="111"/>
      <c r="R98" s="98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</row>
    <row r="99" spans="1:32" ht="15.75" customHeight="1" x14ac:dyDescent="0.15">
      <c r="A99" s="97"/>
      <c r="B99" s="98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111"/>
      <c r="Q99" s="111"/>
      <c r="R99" s="98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</row>
    <row r="100" spans="1:32" ht="15.75" customHeight="1" x14ac:dyDescent="0.15">
      <c r="A100" s="97"/>
      <c r="B100" s="98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111"/>
      <c r="Q100" s="111"/>
      <c r="R100" s="98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</row>
    <row r="101" spans="1:32" ht="15.75" customHeight="1" x14ac:dyDescent="0.15">
      <c r="A101" s="97"/>
      <c r="B101" s="98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111"/>
      <c r="Q101" s="111"/>
      <c r="R101" s="98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</row>
    <row r="102" spans="1:32" ht="15.75" customHeight="1" x14ac:dyDescent="0.15">
      <c r="A102" s="97"/>
      <c r="B102" s="98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111"/>
      <c r="Q102" s="111"/>
      <c r="R102" s="98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</row>
    <row r="103" spans="1:32" ht="15.75" customHeight="1" x14ac:dyDescent="0.15">
      <c r="A103" s="97"/>
      <c r="B103" s="98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111"/>
      <c r="Q103" s="111"/>
      <c r="R103" s="98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</row>
    <row r="104" spans="1:32" ht="15.75" customHeight="1" x14ac:dyDescent="0.15">
      <c r="A104" s="97"/>
      <c r="B104" s="98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111"/>
      <c r="Q104" s="111"/>
      <c r="R104" s="98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</row>
    <row r="105" spans="1:32" ht="15.75" customHeight="1" x14ac:dyDescent="0.15">
      <c r="A105" s="97"/>
      <c r="B105" s="98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111"/>
      <c r="Q105" s="111"/>
      <c r="R105" s="98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</row>
    <row r="106" spans="1:32" ht="15.75" customHeight="1" x14ac:dyDescent="0.15">
      <c r="A106" s="97"/>
      <c r="B106" s="98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111"/>
      <c r="Q106" s="111"/>
      <c r="R106" s="98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</row>
    <row r="107" spans="1:32" ht="15.75" customHeight="1" x14ac:dyDescent="0.15">
      <c r="A107" s="97"/>
      <c r="B107" s="98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111"/>
      <c r="Q107" s="111"/>
      <c r="R107" s="98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</row>
    <row r="108" spans="1:32" ht="15.75" customHeight="1" x14ac:dyDescent="0.15">
      <c r="A108" s="97"/>
      <c r="B108" s="98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111"/>
      <c r="Q108" s="111"/>
      <c r="R108" s="98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</row>
    <row r="109" spans="1:32" ht="15.75" customHeight="1" x14ac:dyDescent="0.15">
      <c r="A109" s="97"/>
      <c r="B109" s="98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111"/>
      <c r="Q109" s="111"/>
      <c r="R109" s="98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</row>
    <row r="110" spans="1:32" ht="15.75" customHeight="1" x14ac:dyDescent="0.15">
      <c r="A110" s="97"/>
      <c r="B110" s="98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111"/>
      <c r="Q110" s="111"/>
      <c r="R110" s="98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</row>
    <row r="111" spans="1:32" ht="15.75" customHeight="1" x14ac:dyDescent="0.15">
      <c r="A111" s="97"/>
      <c r="B111" s="98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111"/>
      <c r="Q111" s="111"/>
      <c r="R111" s="98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</row>
    <row r="112" spans="1:32" ht="15.75" customHeight="1" x14ac:dyDescent="0.15">
      <c r="A112" s="97"/>
      <c r="B112" s="98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111"/>
      <c r="Q112" s="111"/>
      <c r="R112" s="98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</row>
    <row r="113" spans="1:32" ht="15.75" customHeight="1" x14ac:dyDescent="0.15">
      <c r="A113" s="97"/>
      <c r="B113" s="98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111"/>
      <c r="Q113" s="111"/>
      <c r="R113" s="98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</row>
    <row r="114" spans="1:32" ht="15.75" customHeight="1" x14ac:dyDescent="0.15">
      <c r="A114" s="97"/>
      <c r="B114" s="98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111"/>
      <c r="Q114" s="111"/>
      <c r="R114" s="98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</row>
    <row r="115" spans="1:32" ht="15.75" customHeight="1" x14ac:dyDescent="0.15">
      <c r="A115" s="97"/>
      <c r="B115" s="98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111"/>
      <c r="Q115" s="111"/>
      <c r="R115" s="98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</row>
    <row r="116" spans="1:32" ht="15.75" customHeight="1" x14ac:dyDescent="0.15">
      <c r="A116" s="97"/>
      <c r="B116" s="98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111"/>
      <c r="Q116" s="111"/>
      <c r="R116" s="98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</row>
    <row r="117" spans="1:32" ht="15.75" customHeight="1" x14ac:dyDescent="0.15">
      <c r="A117" s="97"/>
      <c r="B117" s="98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111"/>
      <c r="Q117" s="111"/>
      <c r="R117" s="98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</row>
    <row r="118" spans="1:32" ht="15.75" customHeight="1" x14ac:dyDescent="0.15">
      <c r="A118" s="97"/>
      <c r="B118" s="98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111"/>
      <c r="Q118" s="111"/>
      <c r="R118" s="98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</row>
    <row r="119" spans="1:32" ht="15.75" customHeight="1" x14ac:dyDescent="0.15">
      <c r="A119" s="97"/>
      <c r="B119" s="98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111"/>
      <c r="Q119" s="111"/>
      <c r="R119" s="98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</row>
    <row r="120" spans="1:32" ht="15.75" customHeight="1" x14ac:dyDescent="0.15">
      <c r="A120" s="97"/>
      <c r="B120" s="98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111"/>
      <c r="Q120" s="111"/>
      <c r="R120" s="98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</row>
    <row r="121" spans="1:32" ht="15.75" customHeight="1" x14ac:dyDescent="0.15">
      <c r="A121" s="97"/>
      <c r="B121" s="98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111"/>
      <c r="Q121" s="111"/>
      <c r="R121" s="98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</row>
    <row r="122" spans="1:32" ht="15.75" customHeight="1" x14ac:dyDescent="0.15">
      <c r="A122" s="97"/>
      <c r="B122" s="98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111"/>
      <c r="Q122" s="111"/>
      <c r="R122" s="98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</row>
    <row r="123" spans="1:32" ht="15.75" customHeight="1" x14ac:dyDescent="0.15">
      <c r="A123" s="97"/>
      <c r="B123" s="98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111"/>
      <c r="Q123" s="111"/>
      <c r="R123" s="98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</row>
    <row r="124" spans="1:32" ht="15.75" customHeight="1" x14ac:dyDescent="0.15">
      <c r="A124" s="97"/>
      <c r="B124" s="98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111"/>
      <c r="Q124" s="111"/>
      <c r="R124" s="98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</row>
    <row r="125" spans="1:32" ht="15.75" customHeight="1" x14ac:dyDescent="0.15">
      <c r="A125" s="97"/>
      <c r="B125" s="98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111"/>
      <c r="Q125" s="111"/>
      <c r="R125" s="98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</row>
    <row r="126" spans="1:32" ht="15.75" customHeight="1" x14ac:dyDescent="0.15">
      <c r="A126" s="97"/>
      <c r="B126" s="98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111"/>
      <c r="Q126" s="111"/>
      <c r="R126" s="98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</row>
    <row r="127" spans="1:32" ht="15.75" customHeight="1" x14ac:dyDescent="0.15">
      <c r="A127" s="97"/>
      <c r="B127" s="98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111"/>
      <c r="Q127" s="111"/>
      <c r="R127" s="98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</row>
    <row r="128" spans="1:32" ht="15.75" customHeight="1" x14ac:dyDescent="0.15">
      <c r="A128" s="97"/>
      <c r="B128" s="98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111"/>
      <c r="Q128" s="111"/>
      <c r="R128" s="98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</row>
    <row r="129" spans="1:32" ht="15.75" customHeight="1" x14ac:dyDescent="0.15">
      <c r="A129" s="97"/>
      <c r="B129" s="98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111"/>
      <c r="Q129" s="111"/>
      <c r="R129" s="98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</row>
    <row r="130" spans="1:32" ht="15.75" customHeight="1" x14ac:dyDescent="0.15">
      <c r="A130" s="97"/>
      <c r="B130" s="98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111"/>
      <c r="Q130" s="111"/>
      <c r="R130" s="98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</row>
    <row r="131" spans="1:32" ht="15.75" customHeight="1" x14ac:dyDescent="0.15">
      <c r="A131" s="97"/>
      <c r="B131" s="98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111"/>
      <c r="Q131" s="111"/>
      <c r="R131" s="98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</row>
    <row r="132" spans="1:32" ht="15.75" customHeight="1" x14ac:dyDescent="0.15">
      <c r="A132" s="97"/>
      <c r="B132" s="98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111"/>
      <c r="Q132" s="111"/>
      <c r="R132" s="98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</row>
    <row r="133" spans="1:32" ht="15.75" customHeight="1" x14ac:dyDescent="0.15">
      <c r="A133" s="97"/>
      <c r="B133" s="98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111"/>
      <c r="Q133" s="111"/>
      <c r="R133" s="98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</row>
    <row r="134" spans="1:32" ht="15.75" customHeight="1" x14ac:dyDescent="0.15">
      <c r="A134" s="97"/>
      <c r="B134" s="98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111"/>
      <c r="Q134" s="111"/>
      <c r="R134" s="98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</row>
    <row r="135" spans="1:32" ht="15.75" customHeight="1" x14ac:dyDescent="0.15">
      <c r="A135" s="97"/>
      <c r="B135" s="98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111"/>
      <c r="Q135" s="111"/>
      <c r="R135" s="98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</row>
    <row r="136" spans="1:32" ht="15.75" customHeight="1" x14ac:dyDescent="0.15">
      <c r="A136" s="97"/>
      <c r="B136" s="98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111"/>
      <c r="Q136" s="111"/>
      <c r="R136" s="98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</row>
    <row r="137" spans="1:32" ht="15.75" customHeight="1" x14ac:dyDescent="0.15">
      <c r="A137" s="97"/>
      <c r="B137" s="98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111"/>
      <c r="Q137" s="111"/>
      <c r="R137" s="98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</row>
    <row r="138" spans="1:32" ht="15.75" customHeight="1" x14ac:dyDescent="0.15">
      <c r="A138" s="97"/>
      <c r="B138" s="98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111"/>
      <c r="Q138" s="111"/>
      <c r="R138" s="98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</row>
    <row r="139" spans="1:32" ht="15.75" customHeight="1" x14ac:dyDescent="0.15">
      <c r="A139" s="97"/>
      <c r="B139" s="98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111"/>
      <c r="Q139" s="111"/>
      <c r="R139" s="98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</row>
    <row r="140" spans="1:32" ht="15.75" customHeight="1" x14ac:dyDescent="0.15">
      <c r="A140" s="97"/>
      <c r="B140" s="98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111"/>
      <c r="Q140" s="111"/>
      <c r="R140" s="98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</row>
    <row r="141" spans="1:32" ht="15.75" customHeight="1" x14ac:dyDescent="0.15">
      <c r="A141" s="97"/>
      <c r="B141" s="98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111"/>
      <c r="Q141" s="111"/>
      <c r="R141" s="98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</row>
    <row r="142" spans="1:32" ht="15.75" customHeight="1" x14ac:dyDescent="0.15">
      <c r="A142" s="97"/>
      <c r="B142" s="98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111"/>
      <c r="Q142" s="111"/>
      <c r="R142" s="98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</row>
    <row r="143" spans="1:32" ht="15.75" customHeight="1" x14ac:dyDescent="0.15">
      <c r="A143" s="97"/>
      <c r="B143" s="98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111"/>
      <c r="Q143" s="111"/>
      <c r="R143" s="98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</row>
    <row r="144" spans="1:32" ht="15.75" customHeight="1" x14ac:dyDescent="0.15">
      <c r="A144" s="97"/>
      <c r="B144" s="98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111"/>
      <c r="Q144" s="111"/>
      <c r="R144" s="98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</row>
    <row r="145" spans="1:32" ht="15.75" customHeight="1" x14ac:dyDescent="0.15">
      <c r="A145" s="97"/>
      <c r="B145" s="98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111"/>
      <c r="Q145" s="111"/>
      <c r="R145" s="98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</row>
    <row r="146" spans="1:32" ht="15.75" customHeight="1" x14ac:dyDescent="0.15">
      <c r="A146" s="97"/>
      <c r="B146" s="98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111"/>
      <c r="Q146" s="111"/>
      <c r="R146" s="98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</row>
    <row r="147" spans="1:32" ht="15.75" customHeight="1" x14ac:dyDescent="0.15">
      <c r="A147" s="97"/>
      <c r="B147" s="98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111"/>
      <c r="Q147" s="111"/>
      <c r="R147" s="98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</row>
    <row r="148" spans="1:32" ht="15.75" customHeight="1" x14ac:dyDescent="0.15">
      <c r="A148" s="97"/>
      <c r="B148" s="98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111"/>
      <c r="Q148" s="111"/>
      <c r="R148" s="98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</row>
    <row r="149" spans="1:32" ht="15.75" customHeight="1" x14ac:dyDescent="0.15">
      <c r="A149" s="97"/>
      <c r="B149" s="98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111"/>
      <c r="Q149" s="111"/>
      <c r="R149" s="98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</row>
    <row r="150" spans="1:32" ht="15.75" customHeight="1" x14ac:dyDescent="0.15">
      <c r="A150" s="97"/>
      <c r="B150" s="98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111"/>
      <c r="Q150" s="111"/>
      <c r="R150" s="98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</row>
    <row r="151" spans="1:32" ht="15.75" customHeight="1" x14ac:dyDescent="0.15">
      <c r="A151" s="97"/>
      <c r="B151" s="98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111"/>
      <c r="Q151" s="111"/>
      <c r="R151" s="98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</row>
    <row r="152" spans="1:32" ht="15.75" customHeight="1" x14ac:dyDescent="0.15">
      <c r="A152" s="97"/>
      <c r="B152" s="98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111"/>
      <c r="Q152" s="111"/>
      <c r="R152" s="98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</row>
    <row r="153" spans="1:32" ht="15.75" customHeight="1" x14ac:dyDescent="0.15">
      <c r="A153" s="97"/>
      <c r="B153" s="98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111"/>
      <c r="Q153" s="111"/>
      <c r="R153" s="98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</row>
    <row r="154" spans="1:32" ht="15.75" customHeight="1" x14ac:dyDescent="0.15">
      <c r="A154" s="97"/>
      <c r="B154" s="98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111"/>
      <c r="Q154" s="111"/>
      <c r="R154" s="98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</row>
    <row r="155" spans="1:32" ht="15.75" customHeight="1" x14ac:dyDescent="0.15">
      <c r="A155" s="97"/>
      <c r="B155" s="98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111"/>
      <c r="Q155" s="111"/>
      <c r="R155" s="98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</row>
    <row r="156" spans="1:32" ht="15.75" customHeight="1" x14ac:dyDescent="0.15">
      <c r="A156" s="97"/>
      <c r="B156" s="98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111"/>
      <c r="Q156" s="111"/>
      <c r="R156" s="98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</row>
    <row r="157" spans="1:32" ht="15.75" customHeight="1" x14ac:dyDescent="0.15">
      <c r="A157" s="97"/>
      <c r="B157" s="98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111"/>
      <c r="Q157" s="111"/>
      <c r="R157" s="98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</row>
    <row r="158" spans="1:32" ht="15.75" customHeight="1" x14ac:dyDescent="0.15">
      <c r="A158" s="97"/>
      <c r="B158" s="98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111"/>
      <c r="Q158" s="111"/>
      <c r="R158" s="98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</row>
    <row r="159" spans="1:32" ht="15.75" customHeight="1" x14ac:dyDescent="0.15">
      <c r="A159" s="97"/>
      <c r="B159" s="98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111"/>
      <c r="Q159" s="111"/>
      <c r="R159" s="98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</row>
    <row r="160" spans="1:32" ht="15.75" customHeight="1" x14ac:dyDescent="0.15">
      <c r="A160" s="97"/>
      <c r="B160" s="98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111"/>
      <c r="Q160" s="111"/>
      <c r="R160" s="98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</row>
    <row r="161" spans="1:32" ht="15.75" customHeight="1" x14ac:dyDescent="0.15">
      <c r="A161" s="97"/>
      <c r="B161" s="98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111"/>
      <c r="Q161" s="111"/>
      <c r="R161" s="98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</row>
    <row r="162" spans="1:32" ht="15.75" customHeight="1" x14ac:dyDescent="0.15">
      <c r="A162" s="97"/>
      <c r="B162" s="98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111"/>
      <c r="Q162" s="111"/>
      <c r="R162" s="98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</row>
    <row r="163" spans="1:32" ht="15.75" customHeight="1" x14ac:dyDescent="0.15">
      <c r="A163" s="97"/>
      <c r="B163" s="98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111"/>
      <c r="Q163" s="111"/>
      <c r="R163" s="98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</row>
    <row r="164" spans="1:32" ht="15.75" customHeight="1" x14ac:dyDescent="0.15">
      <c r="A164" s="97"/>
      <c r="B164" s="98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111"/>
      <c r="Q164" s="111"/>
      <c r="R164" s="98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</row>
    <row r="165" spans="1:32" ht="15.75" customHeight="1" x14ac:dyDescent="0.15">
      <c r="A165" s="97"/>
      <c r="B165" s="98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111"/>
      <c r="Q165" s="111"/>
      <c r="R165" s="98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</row>
    <row r="166" spans="1:32" ht="15.75" customHeight="1" x14ac:dyDescent="0.15">
      <c r="A166" s="97"/>
      <c r="B166" s="98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111"/>
      <c r="Q166" s="111"/>
      <c r="R166" s="98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</row>
    <row r="167" spans="1:32" ht="15.75" customHeight="1" x14ac:dyDescent="0.15">
      <c r="A167" s="97"/>
      <c r="B167" s="98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111"/>
      <c r="Q167" s="111"/>
      <c r="R167" s="98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</row>
    <row r="168" spans="1:32" ht="15.75" customHeight="1" x14ac:dyDescent="0.15">
      <c r="A168" s="97"/>
      <c r="B168" s="98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111"/>
      <c r="Q168" s="111"/>
      <c r="R168" s="98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</row>
    <row r="169" spans="1:32" ht="15.75" customHeight="1" x14ac:dyDescent="0.15">
      <c r="A169" s="97"/>
      <c r="B169" s="98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111"/>
      <c r="Q169" s="111"/>
      <c r="R169" s="98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</row>
    <row r="170" spans="1:32" ht="15.75" customHeight="1" x14ac:dyDescent="0.15">
      <c r="A170" s="97"/>
      <c r="B170" s="98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111"/>
      <c r="Q170" s="111"/>
      <c r="R170" s="98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</row>
    <row r="171" spans="1:32" ht="15.75" customHeight="1" x14ac:dyDescent="0.15">
      <c r="A171" s="97"/>
      <c r="B171" s="98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111"/>
      <c r="Q171" s="111"/>
      <c r="R171" s="98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</row>
    <row r="172" spans="1:32" ht="15.75" customHeight="1" x14ac:dyDescent="0.15">
      <c r="A172" s="97"/>
      <c r="B172" s="98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111"/>
      <c r="Q172" s="111"/>
      <c r="R172" s="98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</row>
    <row r="173" spans="1:32" ht="15.75" customHeight="1" x14ac:dyDescent="0.15">
      <c r="A173" s="97"/>
      <c r="B173" s="98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111"/>
      <c r="Q173" s="111"/>
      <c r="R173" s="98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</row>
    <row r="174" spans="1:32" ht="15.75" customHeight="1" x14ac:dyDescent="0.15">
      <c r="A174" s="97"/>
      <c r="B174" s="98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111"/>
      <c r="Q174" s="111"/>
      <c r="R174" s="98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</row>
    <row r="175" spans="1:32" ht="15.75" customHeight="1" x14ac:dyDescent="0.15">
      <c r="A175" s="97"/>
      <c r="B175" s="98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111"/>
      <c r="Q175" s="111"/>
      <c r="R175" s="98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</row>
    <row r="176" spans="1:32" ht="15.75" customHeight="1" x14ac:dyDescent="0.15">
      <c r="A176" s="97"/>
      <c r="B176" s="98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111"/>
      <c r="Q176" s="111"/>
      <c r="R176" s="98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</row>
    <row r="177" spans="1:32" ht="15.75" customHeight="1" x14ac:dyDescent="0.15">
      <c r="A177" s="97"/>
      <c r="B177" s="98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111"/>
      <c r="Q177" s="111"/>
      <c r="R177" s="98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</row>
    <row r="178" spans="1:32" ht="15.75" customHeight="1" x14ac:dyDescent="0.15">
      <c r="A178" s="97"/>
      <c r="B178" s="98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111"/>
      <c r="Q178" s="111"/>
      <c r="R178" s="98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</row>
    <row r="179" spans="1:32" ht="15.75" customHeight="1" x14ac:dyDescent="0.15">
      <c r="A179" s="97"/>
      <c r="B179" s="98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111"/>
      <c r="Q179" s="111"/>
      <c r="R179" s="98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</row>
    <row r="180" spans="1:32" ht="15.75" customHeight="1" x14ac:dyDescent="0.15">
      <c r="A180" s="97"/>
      <c r="B180" s="98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111"/>
      <c r="Q180" s="111"/>
      <c r="R180" s="98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</row>
    <row r="181" spans="1:32" ht="15.75" customHeight="1" x14ac:dyDescent="0.15">
      <c r="A181" s="97"/>
      <c r="B181" s="98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111"/>
      <c r="Q181" s="111"/>
      <c r="R181" s="98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</row>
    <row r="182" spans="1:32" ht="15.75" customHeight="1" x14ac:dyDescent="0.15">
      <c r="A182" s="97"/>
      <c r="B182" s="98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111"/>
      <c r="Q182" s="111"/>
      <c r="R182" s="98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</row>
    <row r="183" spans="1:32" ht="15.75" customHeight="1" x14ac:dyDescent="0.15">
      <c r="A183" s="97"/>
      <c r="B183" s="98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111"/>
      <c r="Q183" s="111"/>
      <c r="R183" s="98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</row>
    <row r="184" spans="1:32" ht="15.75" customHeight="1" x14ac:dyDescent="0.15">
      <c r="A184" s="97"/>
      <c r="B184" s="98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111"/>
      <c r="Q184" s="111"/>
      <c r="R184" s="98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</row>
    <row r="185" spans="1:32" ht="15.75" customHeight="1" x14ac:dyDescent="0.15">
      <c r="A185" s="97"/>
      <c r="B185" s="98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111"/>
      <c r="Q185" s="111"/>
      <c r="R185" s="98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</row>
    <row r="186" spans="1:32" ht="15.75" customHeight="1" x14ac:dyDescent="0.15">
      <c r="A186" s="97"/>
      <c r="B186" s="98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111"/>
      <c r="Q186" s="111"/>
      <c r="R186" s="98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</row>
    <row r="187" spans="1:32" ht="15.75" customHeight="1" x14ac:dyDescent="0.15">
      <c r="A187" s="97"/>
      <c r="B187" s="98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111"/>
      <c r="Q187" s="111"/>
      <c r="R187" s="98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</row>
    <row r="188" spans="1:32" ht="15.75" customHeight="1" x14ac:dyDescent="0.15">
      <c r="A188" s="97"/>
      <c r="B188" s="98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111"/>
      <c r="Q188" s="111"/>
      <c r="R188" s="98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</row>
    <row r="189" spans="1:32" ht="15.75" customHeight="1" x14ac:dyDescent="0.15">
      <c r="A189" s="97"/>
      <c r="B189" s="98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111"/>
      <c r="Q189" s="111"/>
      <c r="R189" s="98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</row>
    <row r="190" spans="1:32" ht="15.75" customHeight="1" x14ac:dyDescent="0.15">
      <c r="A190" s="97"/>
      <c r="B190" s="98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111"/>
      <c r="Q190" s="111"/>
      <c r="R190" s="98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</row>
    <row r="191" spans="1:32" ht="15.75" customHeight="1" x14ac:dyDescent="0.15">
      <c r="A191" s="97"/>
      <c r="B191" s="98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111"/>
      <c r="Q191" s="111"/>
      <c r="R191" s="98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</row>
    <row r="192" spans="1:32" ht="15.75" customHeight="1" x14ac:dyDescent="0.15">
      <c r="A192" s="97"/>
      <c r="B192" s="98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111"/>
      <c r="Q192" s="111"/>
      <c r="R192" s="98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</row>
    <row r="193" spans="1:32" ht="15.75" customHeight="1" x14ac:dyDescent="0.15">
      <c r="A193" s="97"/>
      <c r="B193" s="98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111"/>
      <c r="Q193" s="111"/>
      <c r="R193" s="98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</row>
    <row r="194" spans="1:32" ht="15.75" customHeight="1" x14ac:dyDescent="0.15">
      <c r="A194" s="97"/>
      <c r="B194" s="98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111"/>
      <c r="Q194" s="111"/>
      <c r="R194" s="98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</row>
    <row r="195" spans="1:32" ht="15.75" customHeight="1" x14ac:dyDescent="0.15">
      <c r="A195" s="97"/>
      <c r="B195" s="98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111"/>
      <c r="Q195" s="111"/>
      <c r="R195" s="98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</row>
    <row r="196" spans="1:32" ht="15.75" customHeight="1" x14ac:dyDescent="0.15">
      <c r="A196" s="97"/>
      <c r="B196" s="98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111"/>
      <c r="Q196" s="111"/>
      <c r="R196" s="98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</row>
    <row r="197" spans="1:32" ht="15.75" customHeight="1" x14ac:dyDescent="0.15">
      <c r="A197" s="97"/>
      <c r="B197" s="98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111"/>
      <c r="Q197" s="111"/>
      <c r="R197" s="98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</row>
    <row r="198" spans="1:32" ht="15.75" customHeight="1" x14ac:dyDescent="0.15">
      <c r="A198" s="97"/>
      <c r="B198" s="98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111"/>
      <c r="Q198" s="111"/>
      <c r="R198" s="98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</row>
    <row r="199" spans="1:32" ht="15.75" customHeight="1" x14ac:dyDescent="0.15">
      <c r="A199" s="97"/>
      <c r="B199" s="98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111"/>
      <c r="Q199" s="111"/>
      <c r="R199" s="98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</row>
    <row r="200" spans="1:32" ht="15.75" customHeight="1" x14ac:dyDescent="0.15">
      <c r="A200" s="97"/>
      <c r="B200" s="98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111"/>
      <c r="Q200" s="111"/>
      <c r="R200" s="98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</row>
    <row r="201" spans="1:32" ht="15.75" customHeight="1" x14ac:dyDescent="0.15">
      <c r="A201" s="97"/>
      <c r="B201" s="98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111"/>
      <c r="Q201" s="111"/>
      <c r="R201" s="98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</row>
    <row r="202" spans="1:32" ht="15.75" customHeight="1" x14ac:dyDescent="0.15">
      <c r="A202" s="97"/>
      <c r="B202" s="98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111"/>
      <c r="Q202" s="111"/>
      <c r="R202" s="98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</row>
    <row r="203" spans="1:32" ht="15.75" customHeight="1" x14ac:dyDescent="0.15">
      <c r="A203" s="97"/>
      <c r="B203" s="98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111"/>
      <c r="Q203" s="111"/>
      <c r="R203" s="98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</row>
    <row r="204" spans="1:32" ht="15.75" customHeight="1" x14ac:dyDescent="0.15">
      <c r="A204" s="97"/>
      <c r="B204" s="98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111"/>
      <c r="Q204" s="111"/>
      <c r="R204" s="98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</row>
    <row r="205" spans="1:32" ht="15.75" customHeight="1" x14ac:dyDescent="0.15">
      <c r="A205" s="97"/>
      <c r="B205" s="98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111"/>
      <c r="Q205" s="111"/>
      <c r="R205" s="98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</row>
    <row r="206" spans="1:32" ht="15.75" customHeight="1" x14ac:dyDescent="0.15">
      <c r="A206" s="97"/>
      <c r="B206" s="98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111"/>
      <c r="Q206" s="111"/>
      <c r="R206" s="98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</row>
    <row r="207" spans="1:32" ht="15.75" customHeight="1" x14ac:dyDescent="0.15">
      <c r="A207" s="97"/>
      <c r="B207" s="98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111"/>
      <c r="Q207" s="111"/>
      <c r="R207" s="98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</row>
    <row r="208" spans="1:32" ht="15.75" customHeight="1" x14ac:dyDescent="0.15">
      <c r="A208" s="97"/>
      <c r="B208" s="98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111"/>
      <c r="Q208" s="111"/>
      <c r="R208" s="98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</row>
    <row r="209" spans="1:32" ht="15.75" customHeight="1" x14ac:dyDescent="0.15">
      <c r="A209" s="97"/>
      <c r="B209" s="98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111"/>
      <c r="Q209" s="111"/>
      <c r="R209" s="98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</row>
    <row r="210" spans="1:32" ht="15.75" customHeight="1" x14ac:dyDescent="0.15">
      <c r="A210" s="97"/>
      <c r="B210" s="98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111"/>
      <c r="Q210" s="111"/>
      <c r="R210" s="98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</row>
    <row r="211" spans="1:32" ht="15.75" customHeight="1" x14ac:dyDescent="0.15">
      <c r="A211" s="97"/>
      <c r="B211" s="98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111"/>
      <c r="Q211" s="111"/>
      <c r="R211" s="98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  <c r="AF211" s="97"/>
    </row>
    <row r="212" spans="1:32" ht="15.75" customHeight="1" x14ac:dyDescent="0.15">
      <c r="A212" s="97"/>
      <c r="B212" s="98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111"/>
      <c r="Q212" s="111"/>
      <c r="R212" s="98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  <c r="AE212" s="97"/>
      <c r="AF212" s="97"/>
    </row>
    <row r="213" spans="1:32" ht="15.75" customHeight="1" x14ac:dyDescent="0.15">
      <c r="A213" s="97"/>
      <c r="B213" s="98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111"/>
      <c r="Q213" s="111"/>
      <c r="R213" s="98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  <c r="AE213" s="97"/>
      <c r="AF213" s="97"/>
    </row>
    <row r="214" spans="1:32" ht="15.75" customHeight="1" x14ac:dyDescent="0.15">
      <c r="A214" s="97"/>
      <c r="B214" s="98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111"/>
      <c r="Q214" s="111"/>
      <c r="R214" s="98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  <c r="AD214" s="97"/>
      <c r="AE214" s="97"/>
      <c r="AF214" s="97"/>
    </row>
    <row r="215" spans="1:32" ht="15.75" customHeight="1" x14ac:dyDescent="0.15">
      <c r="A215" s="97"/>
      <c r="B215" s="98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111"/>
      <c r="Q215" s="111"/>
      <c r="R215" s="98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</row>
    <row r="216" spans="1:32" ht="15.75" customHeight="1" x14ac:dyDescent="0.15">
      <c r="A216" s="97"/>
      <c r="B216" s="98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111"/>
      <c r="Q216" s="111"/>
      <c r="R216" s="98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</row>
    <row r="217" spans="1:32" ht="15.75" customHeight="1" x14ac:dyDescent="0.15">
      <c r="A217" s="97"/>
      <c r="B217" s="98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111"/>
      <c r="Q217" s="111"/>
      <c r="R217" s="98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</row>
    <row r="218" spans="1:32" ht="15.75" customHeight="1" x14ac:dyDescent="0.15">
      <c r="A218" s="97"/>
      <c r="B218" s="98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111"/>
      <c r="Q218" s="111"/>
      <c r="R218" s="98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</row>
    <row r="219" spans="1:32" ht="15.75" customHeight="1" x14ac:dyDescent="0.15">
      <c r="A219" s="97"/>
      <c r="B219" s="98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111"/>
      <c r="Q219" s="111"/>
      <c r="R219" s="98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  <c r="AF219" s="97"/>
    </row>
    <row r="220" spans="1:32" ht="15.75" customHeight="1" x14ac:dyDescent="0.15">
      <c r="A220" s="97"/>
      <c r="B220" s="98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111"/>
      <c r="Q220" s="111"/>
      <c r="R220" s="98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  <c r="AE220" s="97"/>
      <c r="AF220" s="97"/>
    </row>
    <row r="221" spans="1:32" ht="15.75" customHeight="1" x14ac:dyDescent="0.15">
      <c r="A221" s="97"/>
      <c r="B221" s="98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111"/>
      <c r="Q221" s="111"/>
      <c r="R221" s="98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  <c r="AD221" s="97"/>
      <c r="AE221" s="97"/>
      <c r="AF221" s="97"/>
    </row>
    <row r="222" spans="1:32" ht="15.75" customHeight="1" x14ac:dyDescent="0.15">
      <c r="A222" s="97"/>
      <c r="B222" s="98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111"/>
      <c r="Q222" s="111"/>
      <c r="R222" s="98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D222" s="97"/>
      <c r="AE222" s="97"/>
      <c r="AF222" s="97"/>
    </row>
    <row r="223" spans="1:32" ht="15.75" customHeight="1" x14ac:dyDescent="0.15">
      <c r="A223" s="97"/>
      <c r="B223" s="98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111"/>
      <c r="Q223" s="111"/>
      <c r="R223" s="98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  <c r="AE223" s="97"/>
      <c r="AF223" s="97"/>
    </row>
    <row r="224" spans="1:32" ht="15.75" customHeight="1" x14ac:dyDescent="0.15">
      <c r="A224" s="97"/>
      <c r="B224" s="98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111"/>
      <c r="Q224" s="111"/>
      <c r="R224" s="98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  <c r="AE224" s="97"/>
      <c r="AF224" s="97"/>
    </row>
    <row r="225" spans="1:32" ht="15.75" customHeight="1" x14ac:dyDescent="0.15">
      <c r="A225" s="97"/>
      <c r="B225" s="98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111"/>
      <c r="Q225" s="111"/>
      <c r="R225" s="98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  <c r="AE225" s="97"/>
      <c r="AF225" s="97"/>
    </row>
    <row r="226" spans="1:32" ht="15.75" customHeight="1" x14ac:dyDescent="0.15">
      <c r="A226" s="97"/>
      <c r="B226" s="98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111"/>
      <c r="Q226" s="111"/>
      <c r="R226" s="98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  <c r="AF226" s="97"/>
    </row>
    <row r="227" spans="1:32" ht="15.75" customHeight="1" x14ac:dyDescent="0.15">
      <c r="A227" s="97"/>
      <c r="B227" s="98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111"/>
      <c r="Q227" s="111"/>
      <c r="R227" s="98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  <c r="AD227" s="97"/>
      <c r="AE227" s="97"/>
      <c r="AF227" s="97"/>
    </row>
    <row r="228" spans="1:32" ht="15.75" customHeight="1" x14ac:dyDescent="0.15">
      <c r="A228" s="97"/>
      <c r="B228" s="98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111"/>
      <c r="Q228" s="111"/>
      <c r="R228" s="98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  <c r="AD228" s="97"/>
      <c r="AE228" s="97"/>
      <c r="AF228" s="97"/>
    </row>
    <row r="229" spans="1:32" ht="15.75" customHeight="1" x14ac:dyDescent="0.15">
      <c r="A229" s="97"/>
      <c r="B229" s="98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111"/>
      <c r="Q229" s="111"/>
      <c r="R229" s="98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  <c r="AD229" s="97"/>
      <c r="AE229" s="97"/>
      <c r="AF229" s="97"/>
    </row>
    <row r="230" spans="1:32" ht="15.75" customHeight="1" x14ac:dyDescent="0.15">
      <c r="A230" s="97"/>
      <c r="B230" s="98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111"/>
      <c r="Q230" s="111"/>
      <c r="R230" s="98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  <c r="AD230" s="97"/>
      <c r="AE230" s="97"/>
      <c r="AF230" s="97"/>
    </row>
    <row r="231" spans="1:32" ht="15.75" customHeight="1" x14ac:dyDescent="0.15">
      <c r="A231" s="97"/>
      <c r="B231" s="98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111"/>
      <c r="Q231" s="111"/>
      <c r="R231" s="98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  <c r="AC231" s="97"/>
      <c r="AD231" s="97"/>
      <c r="AE231" s="97"/>
      <c r="AF231" s="97"/>
    </row>
    <row r="232" spans="1:32" ht="15.75" customHeight="1" x14ac:dyDescent="0.15">
      <c r="A232" s="97"/>
      <c r="B232" s="98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111"/>
      <c r="Q232" s="111"/>
      <c r="R232" s="98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97"/>
      <c r="AD232" s="97"/>
      <c r="AE232" s="97"/>
      <c r="AF232" s="97"/>
    </row>
    <row r="233" spans="1:32" ht="15.75" customHeight="1" x14ac:dyDescent="0.15">
      <c r="A233" s="97"/>
      <c r="B233" s="98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111"/>
      <c r="Q233" s="111"/>
      <c r="R233" s="98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97"/>
      <c r="AD233" s="97"/>
      <c r="AE233" s="97"/>
      <c r="AF233" s="97"/>
    </row>
    <row r="234" spans="1:32" ht="15.75" customHeight="1" x14ac:dyDescent="0.15">
      <c r="A234" s="97"/>
      <c r="B234" s="98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111"/>
      <c r="Q234" s="111"/>
      <c r="R234" s="98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97"/>
      <c r="AD234" s="97"/>
      <c r="AE234" s="97"/>
      <c r="AF234" s="97"/>
    </row>
    <row r="235" spans="1:32" ht="15.75" customHeight="1" x14ac:dyDescent="0.15">
      <c r="A235" s="97"/>
      <c r="B235" s="98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111"/>
      <c r="Q235" s="111"/>
      <c r="R235" s="98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  <c r="AD235" s="97"/>
      <c r="AE235" s="97"/>
      <c r="AF235" s="97"/>
    </row>
    <row r="236" spans="1:32" ht="15.75" customHeight="1" x14ac:dyDescent="0.15">
      <c r="A236" s="97"/>
      <c r="B236" s="98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111"/>
      <c r="Q236" s="111"/>
      <c r="R236" s="98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97"/>
      <c r="AD236" s="97"/>
      <c r="AE236" s="97"/>
      <c r="AF236" s="97"/>
    </row>
    <row r="237" spans="1:32" ht="15.75" customHeight="1" x14ac:dyDescent="0.15">
      <c r="A237" s="97"/>
      <c r="B237" s="98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111"/>
      <c r="Q237" s="111"/>
      <c r="R237" s="98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  <c r="AC237" s="97"/>
      <c r="AD237" s="97"/>
      <c r="AE237" s="97"/>
      <c r="AF237" s="97"/>
    </row>
    <row r="238" spans="1:32" ht="15.75" customHeight="1" x14ac:dyDescent="0.15">
      <c r="A238" s="97"/>
      <c r="B238" s="98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111"/>
      <c r="Q238" s="111"/>
      <c r="R238" s="98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  <c r="AD238" s="97"/>
      <c r="AE238" s="97"/>
      <c r="AF238" s="97"/>
    </row>
    <row r="239" spans="1:32" ht="15.75" customHeight="1" x14ac:dyDescent="0.15">
      <c r="A239" s="97"/>
      <c r="B239" s="98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111"/>
      <c r="Q239" s="111"/>
      <c r="R239" s="98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  <c r="AC239" s="97"/>
      <c r="AD239" s="97"/>
      <c r="AE239" s="97"/>
      <c r="AF239" s="97"/>
    </row>
    <row r="240" spans="1:32" ht="15.75" customHeight="1" x14ac:dyDescent="0.15">
      <c r="A240" s="97"/>
      <c r="B240" s="98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111"/>
      <c r="Q240" s="111"/>
      <c r="R240" s="98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97"/>
      <c r="AD240" s="97"/>
      <c r="AE240" s="97"/>
      <c r="AF240" s="97"/>
    </row>
    <row r="241" spans="1:32" ht="15.75" customHeight="1" x14ac:dyDescent="0.15">
      <c r="A241" s="97"/>
      <c r="B241" s="98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111"/>
      <c r="Q241" s="111"/>
      <c r="R241" s="98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97"/>
      <c r="AD241" s="97"/>
      <c r="AE241" s="97"/>
      <c r="AF241" s="97"/>
    </row>
    <row r="242" spans="1:32" ht="15.75" customHeight="1" x14ac:dyDescent="0.15">
      <c r="A242" s="97"/>
      <c r="B242" s="98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111"/>
      <c r="Q242" s="111"/>
      <c r="R242" s="98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  <c r="AC242" s="97"/>
      <c r="AD242" s="97"/>
      <c r="AE242" s="97"/>
      <c r="AF242" s="97"/>
    </row>
    <row r="243" spans="1:32" ht="15.75" customHeight="1" x14ac:dyDescent="0.15">
      <c r="A243" s="97"/>
      <c r="B243" s="98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111"/>
      <c r="Q243" s="111"/>
      <c r="R243" s="98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  <c r="AD243" s="97"/>
      <c r="AE243" s="97"/>
      <c r="AF243" s="97"/>
    </row>
    <row r="244" spans="1:32" ht="15.75" customHeight="1" x14ac:dyDescent="0.15">
      <c r="A244" s="97"/>
      <c r="B244" s="98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111"/>
      <c r="Q244" s="111"/>
      <c r="R244" s="98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  <c r="AE244" s="97"/>
      <c r="AF244" s="97"/>
    </row>
    <row r="245" spans="1:32" ht="15.75" customHeight="1" x14ac:dyDescent="0.15">
      <c r="A245" s="97"/>
      <c r="B245" s="98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111"/>
      <c r="Q245" s="111"/>
      <c r="R245" s="98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  <c r="AC245" s="97"/>
      <c r="AD245" s="97"/>
      <c r="AE245" s="97"/>
      <c r="AF245" s="97"/>
    </row>
    <row r="246" spans="1:32" ht="15.75" customHeight="1" x14ac:dyDescent="0.15">
      <c r="A246" s="97"/>
      <c r="B246" s="98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111"/>
      <c r="Q246" s="111"/>
      <c r="R246" s="98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97"/>
      <c r="AD246" s="97"/>
      <c r="AE246" s="97"/>
      <c r="AF246" s="97"/>
    </row>
    <row r="247" spans="1:32" ht="15.75" customHeight="1" x14ac:dyDescent="0.15">
      <c r="A247" s="97"/>
      <c r="B247" s="98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111"/>
      <c r="Q247" s="111"/>
      <c r="R247" s="98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  <c r="AC247" s="97"/>
      <c r="AD247" s="97"/>
      <c r="AE247" s="97"/>
      <c r="AF247" s="97"/>
    </row>
    <row r="248" spans="1:32" ht="15.75" customHeight="1" x14ac:dyDescent="0.15">
      <c r="A248" s="97"/>
      <c r="B248" s="98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111"/>
      <c r="Q248" s="111"/>
      <c r="R248" s="98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97"/>
      <c r="AD248" s="97"/>
      <c r="AE248" s="97"/>
      <c r="AF248" s="97"/>
    </row>
    <row r="249" spans="1:32" ht="15.75" customHeight="1" x14ac:dyDescent="0.15">
      <c r="A249" s="97"/>
      <c r="B249" s="98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111"/>
      <c r="Q249" s="111"/>
      <c r="R249" s="98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97"/>
      <c r="AD249" s="97"/>
      <c r="AE249" s="97"/>
      <c r="AF249" s="97"/>
    </row>
    <row r="250" spans="1:32" ht="15.75" customHeight="1" x14ac:dyDescent="0.15">
      <c r="A250" s="97"/>
      <c r="B250" s="98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111"/>
      <c r="Q250" s="111"/>
      <c r="R250" s="98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  <c r="AC250" s="97"/>
      <c r="AD250" s="97"/>
      <c r="AE250" s="97"/>
      <c r="AF250" s="97"/>
    </row>
    <row r="251" spans="1:32" ht="15.75" customHeight="1" x14ac:dyDescent="0.15">
      <c r="A251" s="97"/>
      <c r="B251" s="98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111"/>
      <c r="Q251" s="111"/>
      <c r="R251" s="98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  <c r="AC251" s="97"/>
      <c r="AD251" s="97"/>
      <c r="AE251" s="97"/>
      <c r="AF251" s="97"/>
    </row>
    <row r="252" spans="1:32" ht="15.75" customHeight="1" x14ac:dyDescent="0.15">
      <c r="A252" s="97"/>
      <c r="B252" s="98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111"/>
      <c r="Q252" s="111"/>
      <c r="R252" s="98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  <c r="AC252" s="97"/>
      <c r="AD252" s="97"/>
      <c r="AE252" s="97"/>
      <c r="AF252" s="97"/>
    </row>
    <row r="253" spans="1:32" ht="15.75" customHeight="1" x14ac:dyDescent="0.15">
      <c r="A253" s="97"/>
      <c r="B253" s="98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111"/>
      <c r="Q253" s="111"/>
      <c r="R253" s="98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  <c r="AC253" s="97"/>
      <c r="AD253" s="97"/>
      <c r="AE253" s="97"/>
      <c r="AF253" s="97"/>
    </row>
    <row r="254" spans="1:32" ht="15.75" customHeight="1" x14ac:dyDescent="0.15">
      <c r="A254" s="97"/>
      <c r="B254" s="98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111"/>
      <c r="Q254" s="111"/>
      <c r="R254" s="98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  <c r="AC254" s="97"/>
      <c r="AD254" s="97"/>
      <c r="AE254" s="97"/>
      <c r="AF254" s="97"/>
    </row>
    <row r="255" spans="1:32" ht="15.75" customHeight="1" x14ac:dyDescent="0.15">
      <c r="A255" s="97"/>
      <c r="B255" s="98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111"/>
      <c r="Q255" s="111"/>
      <c r="R255" s="98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  <c r="AC255" s="97"/>
      <c r="AD255" s="97"/>
      <c r="AE255" s="97"/>
      <c r="AF255" s="97"/>
    </row>
    <row r="256" spans="1:32" ht="15.75" customHeight="1" x14ac:dyDescent="0.15">
      <c r="A256" s="97"/>
      <c r="B256" s="98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111"/>
      <c r="Q256" s="111"/>
      <c r="R256" s="98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  <c r="AC256" s="97"/>
      <c r="AD256" s="97"/>
      <c r="AE256" s="97"/>
      <c r="AF256" s="97"/>
    </row>
    <row r="257" spans="1:32" ht="15.75" customHeight="1" x14ac:dyDescent="0.15">
      <c r="A257" s="97"/>
      <c r="B257" s="98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111"/>
      <c r="Q257" s="111"/>
      <c r="R257" s="98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  <c r="AC257" s="97"/>
      <c r="AD257" s="97"/>
      <c r="AE257" s="97"/>
      <c r="AF257" s="97"/>
    </row>
    <row r="258" spans="1:32" ht="15.75" customHeight="1" x14ac:dyDescent="0.15">
      <c r="A258" s="97"/>
      <c r="B258" s="98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111"/>
      <c r="Q258" s="111"/>
      <c r="R258" s="98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  <c r="AD258" s="97"/>
      <c r="AE258" s="97"/>
      <c r="AF258" s="97"/>
    </row>
    <row r="259" spans="1:32" ht="15.75" customHeight="1" x14ac:dyDescent="0.15">
      <c r="A259" s="97"/>
      <c r="B259" s="98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111"/>
      <c r="Q259" s="111"/>
      <c r="R259" s="98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97"/>
      <c r="AD259" s="97"/>
      <c r="AE259" s="97"/>
      <c r="AF259" s="97"/>
    </row>
    <row r="260" spans="1:32" ht="15.75" customHeight="1" x14ac:dyDescent="0.15">
      <c r="A260" s="97"/>
      <c r="B260" s="98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111"/>
      <c r="Q260" s="111"/>
      <c r="R260" s="98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  <c r="AC260" s="97"/>
      <c r="AD260" s="97"/>
      <c r="AE260" s="97"/>
      <c r="AF260" s="97"/>
    </row>
    <row r="261" spans="1:32" ht="15.75" customHeight="1" x14ac:dyDescent="0.15">
      <c r="A261" s="97"/>
      <c r="B261" s="98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111"/>
      <c r="Q261" s="111"/>
      <c r="R261" s="98"/>
      <c r="S261" s="97"/>
      <c r="T261" s="97"/>
      <c r="U261" s="97"/>
      <c r="V261" s="97"/>
      <c r="W261" s="97"/>
      <c r="X261" s="97"/>
      <c r="Y261" s="97"/>
      <c r="Z261" s="97"/>
      <c r="AA261" s="97"/>
      <c r="AB261" s="97"/>
      <c r="AC261" s="97"/>
      <c r="AD261" s="97"/>
      <c r="AE261" s="97"/>
      <c r="AF261" s="97"/>
    </row>
    <row r="262" spans="1:32" ht="15.75" customHeight="1" x14ac:dyDescent="0.15">
      <c r="A262" s="97"/>
      <c r="B262" s="98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111"/>
      <c r="Q262" s="111"/>
      <c r="R262" s="98"/>
      <c r="S262" s="97"/>
      <c r="T262" s="97"/>
      <c r="U262" s="97"/>
      <c r="V262" s="97"/>
      <c r="W262" s="97"/>
      <c r="X262" s="97"/>
      <c r="Y262" s="97"/>
      <c r="Z262" s="97"/>
      <c r="AA262" s="97"/>
      <c r="AB262" s="97"/>
      <c r="AC262" s="97"/>
      <c r="AD262" s="97"/>
      <c r="AE262" s="97"/>
      <c r="AF262" s="97"/>
    </row>
    <row r="263" spans="1:32" ht="15.75" customHeight="1" x14ac:dyDescent="0.15">
      <c r="A263" s="97"/>
      <c r="B263" s="98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111"/>
      <c r="Q263" s="111"/>
      <c r="R263" s="98"/>
      <c r="S263" s="97"/>
      <c r="T263" s="97"/>
      <c r="U263" s="97"/>
      <c r="V263" s="97"/>
      <c r="W263" s="97"/>
      <c r="X263" s="97"/>
      <c r="Y263" s="97"/>
      <c r="Z263" s="97"/>
      <c r="AA263" s="97"/>
      <c r="AB263" s="97"/>
      <c r="AC263" s="97"/>
      <c r="AD263" s="97"/>
      <c r="AE263" s="97"/>
      <c r="AF263" s="97"/>
    </row>
    <row r="264" spans="1:32" ht="15.75" customHeight="1" x14ac:dyDescent="0.15">
      <c r="A264" s="97"/>
      <c r="B264" s="98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111"/>
      <c r="Q264" s="111"/>
      <c r="R264" s="98"/>
      <c r="S264" s="97"/>
      <c r="T264" s="97"/>
      <c r="U264" s="97"/>
      <c r="V264" s="97"/>
      <c r="W264" s="97"/>
      <c r="X264" s="97"/>
      <c r="Y264" s="97"/>
      <c r="Z264" s="97"/>
      <c r="AA264" s="97"/>
      <c r="AB264" s="97"/>
      <c r="AC264" s="97"/>
      <c r="AD264" s="97"/>
      <c r="AE264" s="97"/>
      <c r="AF264" s="97"/>
    </row>
    <row r="265" spans="1:32" ht="15.75" customHeight="1" x14ac:dyDescent="0.15">
      <c r="A265" s="97"/>
      <c r="B265" s="98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111"/>
      <c r="Q265" s="111"/>
      <c r="R265" s="98"/>
      <c r="S265" s="97"/>
      <c r="T265" s="97"/>
      <c r="U265" s="97"/>
      <c r="V265" s="97"/>
      <c r="W265" s="97"/>
      <c r="X265" s="97"/>
      <c r="Y265" s="97"/>
      <c r="Z265" s="97"/>
      <c r="AA265" s="97"/>
      <c r="AB265" s="97"/>
      <c r="AC265" s="97"/>
      <c r="AD265" s="97"/>
      <c r="AE265" s="97"/>
      <c r="AF265" s="97"/>
    </row>
    <row r="266" spans="1:32" ht="15.75" customHeight="1" x14ac:dyDescent="0.15">
      <c r="A266" s="97"/>
      <c r="B266" s="98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111"/>
      <c r="Q266" s="111"/>
      <c r="R266" s="98"/>
      <c r="S266" s="97"/>
      <c r="T266" s="97"/>
      <c r="U266" s="97"/>
      <c r="V266" s="97"/>
      <c r="W266" s="97"/>
      <c r="X266" s="97"/>
      <c r="Y266" s="97"/>
      <c r="Z266" s="97"/>
      <c r="AA266" s="97"/>
      <c r="AB266" s="97"/>
      <c r="AC266" s="97"/>
      <c r="AD266" s="97"/>
      <c r="AE266" s="97"/>
      <c r="AF266" s="97"/>
    </row>
    <row r="267" spans="1:32" ht="15.75" customHeight="1" x14ac:dyDescent="0.15">
      <c r="A267" s="97"/>
      <c r="B267" s="98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111"/>
      <c r="Q267" s="111"/>
      <c r="R267" s="98"/>
      <c r="S267" s="97"/>
      <c r="T267" s="97"/>
      <c r="U267" s="97"/>
      <c r="V267" s="97"/>
      <c r="W267" s="97"/>
      <c r="X267" s="97"/>
      <c r="Y267" s="97"/>
      <c r="Z267" s="97"/>
      <c r="AA267" s="97"/>
      <c r="AB267" s="97"/>
      <c r="AC267" s="97"/>
      <c r="AD267" s="97"/>
      <c r="AE267" s="97"/>
      <c r="AF267" s="97"/>
    </row>
    <row r="268" spans="1:32" ht="15.75" customHeight="1" x14ac:dyDescent="0.15">
      <c r="A268" s="97"/>
      <c r="B268" s="98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111"/>
      <c r="Q268" s="111"/>
      <c r="R268" s="98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  <c r="AC268" s="97"/>
      <c r="AD268" s="97"/>
      <c r="AE268" s="97"/>
      <c r="AF268" s="97"/>
    </row>
    <row r="269" spans="1:32" ht="15.75" customHeight="1" x14ac:dyDescent="0.15">
      <c r="A269" s="97"/>
      <c r="B269" s="98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111"/>
      <c r="Q269" s="111"/>
      <c r="R269" s="98"/>
      <c r="S269" s="97"/>
      <c r="T269" s="97"/>
      <c r="U269" s="97"/>
      <c r="V269" s="97"/>
      <c r="W269" s="97"/>
      <c r="X269" s="97"/>
      <c r="Y269" s="97"/>
      <c r="Z269" s="97"/>
      <c r="AA269" s="97"/>
      <c r="AB269" s="97"/>
      <c r="AC269" s="97"/>
      <c r="AD269" s="97"/>
      <c r="AE269" s="97"/>
      <c r="AF269" s="97"/>
    </row>
    <row r="270" spans="1:32" ht="15.75" customHeight="1" x14ac:dyDescent="0.15">
      <c r="A270" s="97"/>
      <c r="B270" s="98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111"/>
      <c r="Q270" s="111"/>
      <c r="R270" s="98"/>
      <c r="S270" s="97"/>
      <c r="T270" s="97"/>
      <c r="U270" s="97"/>
      <c r="V270" s="97"/>
      <c r="W270" s="97"/>
      <c r="X270" s="97"/>
      <c r="Y270" s="97"/>
      <c r="Z270" s="97"/>
      <c r="AA270" s="97"/>
      <c r="AB270" s="97"/>
      <c r="AC270" s="97"/>
      <c r="AD270" s="97"/>
      <c r="AE270" s="97"/>
      <c r="AF270" s="97"/>
    </row>
    <row r="271" spans="1:32" ht="15.75" customHeight="1" x14ac:dyDescent="0.15">
      <c r="A271" s="97"/>
      <c r="B271" s="98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111"/>
      <c r="Q271" s="111"/>
      <c r="R271" s="98"/>
      <c r="S271" s="97"/>
      <c r="T271" s="97"/>
      <c r="U271" s="97"/>
      <c r="V271" s="97"/>
      <c r="W271" s="97"/>
      <c r="X271" s="97"/>
      <c r="Y271" s="97"/>
      <c r="Z271" s="97"/>
      <c r="AA271" s="97"/>
      <c r="AB271" s="97"/>
      <c r="AC271" s="97"/>
      <c r="AD271" s="97"/>
      <c r="AE271" s="97"/>
      <c r="AF271" s="97"/>
    </row>
    <row r="272" spans="1:32" ht="15.75" customHeight="1" x14ac:dyDescent="0.15">
      <c r="A272" s="97"/>
      <c r="B272" s="98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111"/>
      <c r="Q272" s="111"/>
      <c r="R272" s="98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  <c r="AC272" s="97"/>
      <c r="AD272" s="97"/>
      <c r="AE272" s="97"/>
      <c r="AF272" s="97"/>
    </row>
    <row r="273" spans="1:32" ht="15.75" customHeight="1" x14ac:dyDescent="0.15">
      <c r="A273" s="97"/>
      <c r="B273" s="98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111"/>
      <c r="Q273" s="111"/>
      <c r="R273" s="98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  <c r="AC273" s="97"/>
      <c r="AD273" s="97"/>
      <c r="AE273" s="97"/>
      <c r="AF273" s="97"/>
    </row>
    <row r="274" spans="1:32" ht="15.75" customHeight="1" x14ac:dyDescent="0.15">
      <c r="A274" s="97"/>
      <c r="B274" s="98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111"/>
      <c r="Q274" s="111"/>
      <c r="R274" s="98"/>
      <c r="S274" s="97"/>
      <c r="T274" s="97"/>
      <c r="U274" s="97"/>
      <c r="V274" s="97"/>
      <c r="W274" s="97"/>
      <c r="X274" s="97"/>
      <c r="Y274" s="97"/>
      <c r="Z274" s="97"/>
      <c r="AA274" s="97"/>
      <c r="AB274" s="97"/>
      <c r="AC274" s="97"/>
      <c r="AD274" s="97"/>
      <c r="AE274" s="97"/>
      <c r="AF274" s="97"/>
    </row>
    <row r="275" spans="1:32" ht="15.75" customHeight="1" x14ac:dyDescent="0.15">
      <c r="A275" s="97"/>
      <c r="B275" s="98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111"/>
      <c r="Q275" s="111"/>
      <c r="R275" s="98"/>
      <c r="S275" s="97"/>
      <c r="T275" s="97"/>
      <c r="U275" s="97"/>
      <c r="V275" s="97"/>
      <c r="W275" s="97"/>
      <c r="X275" s="97"/>
      <c r="Y275" s="97"/>
      <c r="Z275" s="97"/>
      <c r="AA275" s="97"/>
      <c r="AB275" s="97"/>
      <c r="AC275" s="97"/>
      <c r="AD275" s="97"/>
      <c r="AE275" s="97"/>
      <c r="AF275" s="97"/>
    </row>
    <row r="276" spans="1:32" ht="15.75" customHeight="1" x14ac:dyDescent="0.15">
      <c r="A276" s="97"/>
      <c r="B276" s="98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111"/>
      <c r="Q276" s="111"/>
      <c r="R276" s="98"/>
      <c r="S276" s="97"/>
      <c r="T276" s="97"/>
      <c r="U276" s="97"/>
      <c r="V276" s="97"/>
      <c r="W276" s="97"/>
      <c r="X276" s="97"/>
      <c r="Y276" s="97"/>
      <c r="Z276" s="97"/>
      <c r="AA276" s="97"/>
      <c r="AB276" s="97"/>
      <c r="AC276" s="97"/>
      <c r="AD276" s="97"/>
      <c r="AE276" s="97"/>
      <c r="AF276" s="97"/>
    </row>
    <row r="277" spans="1:32" ht="15.75" customHeight="1" x14ac:dyDescent="0.15">
      <c r="A277" s="97"/>
      <c r="B277" s="98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111"/>
      <c r="Q277" s="111"/>
      <c r="R277" s="98"/>
      <c r="S277" s="97"/>
      <c r="T277" s="97"/>
      <c r="U277" s="97"/>
      <c r="V277" s="97"/>
      <c r="W277" s="97"/>
      <c r="X277" s="97"/>
      <c r="Y277" s="97"/>
      <c r="Z277" s="97"/>
      <c r="AA277" s="97"/>
      <c r="AB277" s="97"/>
      <c r="AC277" s="97"/>
      <c r="AD277" s="97"/>
      <c r="AE277" s="97"/>
      <c r="AF277" s="97"/>
    </row>
    <row r="278" spans="1:32" ht="15.75" customHeight="1" x14ac:dyDescent="0.15">
      <c r="A278" s="97"/>
      <c r="B278" s="98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111"/>
      <c r="Q278" s="111"/>
      <c r="R278" s="98"/>
      <c r="S278" s="97"/>
      <c r="T278" s="97"/>
      <c r="U278" s="97"/>
      <c r="V278" s="97"/>
      <c r="W278" s="97"/>
      <c r="X278" s="97"/>
      <c r="Y278" s="97"/>
      <c r="Z278" s="97"/>
      <c r="AA278" s="97"/>
      <c r="AB278" s="97"/>
      <c r="AC278" s="97"/>
      <c r="AD278" s="97"/>
      <c r="AE278" s="97"/>
      <c r="AF278" s="97"/>
    </row>
    <row r="279" spans="1:32" ht="15.75" customHeight="1" x14ac:dyDescent="0.15"/>
    <row r="280" spans="1:32" ht="15.75" customHeight="1" x14ac:dyDescent="0.15"/>
    <row r="281" spans="1:32" ht="15.75" customHeight="1" x14ac:dyDescent="0.15"/>
    <row r="282" spans="1:32" ht="15.75" customHeight="1" x14ac:dyDescent="0.15"/>
    <row r="283" spans="1:32" ht="15.75" customHeight="1" x14ac:dyDescent="0.15"/>
    <row r="284" spans="1:32" ht="15.75" customHeight="1" x14ac:dyDescent="0.15"/>
    <row r="285" spans="1:32" ht="15.75" customHeight="1" x14ac:dyDescent="0.15"/>
    <row r="286" spans="1:32" ht="15.75" customHeight="1" x14ac:dyDescent="0.15"/>
    <row r="287" spans="1:32" ht="15.75" customHeight="1" x14ac:dyDescent="0.15"/>
    <row r="288" spans="1:32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hyperlinks>
    <hyperlink ref="B5" location="'Contents (Indice)'!A1" display="Back to Contents" xr:uid="{00000000-0004-0000-0600-000000000000}"/>
    <hyperlink ref="R5" location="'Contents (Indice)'!A1" display="Retornar ao Índice" xr:uid="{00000000-0004-0000-0600-000001000000}"/>
  </hyperlinks>
  <pageMargins left="0.7" right="0.7" top="0.75" bottom="0.75" header="0" footer="0"/>
  <pageSetup orientation="landscape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E1000"/>
  <sheetViews>
    <sheetView showGridLines="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A37" sqref="A37"/>
    </sheetView>
  </sheetViews>
  <sheetFormatPr baseColWidth="10" defaultColWidth="12.6640625" defaultRowHeight="15" customHeight="1" x14ac:dyDescent="0.15"/>
  <cols>
    <col min="1" max="1" width="2.6640625" customWidth="1"/>
    <col min="2" max="2" width="43.83203125" customWidth="1"/>
    <col min="3" max="13" width="10.6640625" customWidth="1"/>
    <col min="14" max="15" width="2.6640625" customWidth="1"/>
    <col min="16" max="16" width="43.83203125" customWidth="1"/>
    <col min="17" max="27" width="10.6640625" customWidth="1"/>
  </cols>
  <sheetData>
    <row r="1" spans="1:31" ht="8.25" customHeight="1" x14ac:dyDescent="0.15">
      <c r="A1" s="79"/>
      <c r="B1" s="80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102"/>
      <c r="O1" s="251"/>
      <c r="P1" s="84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5"/>
      <c r="AC1" s="85"/>
      <c r="AD1" s="85"/>
      <c r="AE1" s="85"/>
    </row>
    <row r="2" spans="1:31" ht="15.75" customHeight="1" x14ac:dyDescent="0.15">
      <c r="A2" s="79"/>
      <c r="B2" s="86" t="s">
        <v>1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102"/>
      <c r="O2" s="251"/>
      <c r="P2" s="86" t="s">
        <v>1</v>
      </c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5"/>
      <c r="AC2" s="85"/>
      <c r="AD2" s="85"/>
      <c r="AE2" s="85"/>
    </row>
    <row r="3" spans="1:31" ht="15.75" customHeight="1" x14ac:dyDescent="0.15">
      <c r="A3" s="79"/>
      <c r="B3" s="86" t="s">
        <v>16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102"/>
      <c r="O3" s="251"/>
      <c r="P3" s="86" t="s">
        <v>30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5"/>
      <c r="AC3" s="85"/>
      <c r="AD3" s="85"/>
      <c r="AE3" s="85"/>
    </row>
    <row r="4" spans="1:31" ht="15.75" customHeight="1" x14ac:dyDescent="0.15">
      <c r="A4" s="79"/>
      <c r="B4" s="88" t="s">
        <v>113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102"/>
      <c r="O4" s="251"/>
      <c r="P4" s="88" t="s">
        <v>114</v>
      </c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5"/>
      <c r="AC4" s="85"/>
      <c r="AD4" s="85"/>
      <c r="AE4" s="85"/>
    </row>
    <row r="5" spans="1:31" ht="12" customHeight="1" x14ac:dyDescent="0.15">
      <c r="A5" s="79"/>
      <c r="B5" s="89" t="s">
        <v>34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102"/>
      <c r="O5" s="251"/>
      <c r="P5" s="89" t="s">
        <v>35</v>
      </c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5"/>
      <c r="AC5" s="85"/>
      <c r="AD5" s="85"/>
      <c r="AE5" s="85"/>
    </row>
    <row r="6" spans="1:31" ht="8.25" customHeight="1" x14ac:dyDescent="0.15">
      <c r="A6" s="79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252"/>
      <c r="O6" s="253"/>
      <c r="P6" s="86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5"/>
      <c r="AC6" s="85"/>
      <c r="AD6" s="85"/>
      <c r="AE6" s="85"/>
    </row>
    <row r="7" spans="1:31" ht="8.25" customHeight="1" x14ac:dyDescent="0.15">
      <c r="A7" s="79"/>
      <c r="B7" s="86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252"/>
      <c r="O7" s="253"/>
      <c r="P7" s="86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5"/>
      <c r="AC7" s="85"/>
      <c r="AD7" s="85"/>
      <c r="AE7" s="85"/>
    </row>
    <row r="8" spans="1:31" ht="8.25" customHeight="1" x14ac:dyDescent="0.15">
      <c r="A8" s="79"/>
      <c r="B8" s="80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85"/>
    </row>
    <row r="9" spans="1:31" ht="15.75" customHeight="1" x14ac:dyDescent="0.15">
      <c r="A9" s="79"/>
      <c r="B9" s="80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252"/>
      <c r="O9" s="253"/>
      <c r="P9" s="84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5"/>
      <c r="AC9" s="85"/>
      <c r="AD9" s="85"/>
      <c r="AE9" s="85"/>
    </row>
    <row r="10" spans="1:31" ht="15.75" customHeight="1" x14ac:dyDescent="0.15">
      <c r="A10" s="198"/>
      <c r="B10" s="199"/>
      <c r="C10" s="112" t="s">
        <v>38</v>
      </c>
      <c r="D10" s="109">
        <v>44926</v>
      </c>
      <c r="E10" s="109">
        <v>44834</v>
      </c>
      <c r="F10" s="109">
        <v>44742</v>
      </c>
      <c r="G10" s="109">
        <v>44651</v>
      </c>
      <c r="H10" s="108">
        <v>44561</v>
      </c>
      <c r="I10" s="109">
        <v>44469</v>
      </c>
      <c r="J10" s="109">
        <v>44377</v>
      </c>
      <c r="K10" s="109">
        <v>44286</v>
      </c>
      <c r="L10" s="110">
        <v>44196</v>
      </c>
      <c r="M10" s="110">
        <v>44012</v>
      </c>
      <c r="N10" s="254"/>
      <c r="O10" s="253"/>
      <c r="P10" s="201"/>
      <c r="Q10" s="112" t="s">
        <v>38</v>
      </c>
      <c r="R10" s="109">
        <v>44926</v>
      </c>
      <c r="S10" s="109">
        <v>44834</v>
      </c>
      <c r="T10" s="109">
        <v>44742</v>
      </c>
      <c r="U10" s="109">
        <v>44651</v>
      </c>
      <c r="V10" s="108">
        <v>44561</v>
      </c>
      <c r="W10" s="109">
        <v>44469</v>
      </c>
      <c r="X10" s="109">
        <v>44377</v>
      </c>
      <c r="Y10" s="109">
        <v>44286</v>
      </c>
      <c r="Z10" s="108">
        <v>44196</v>
      </c>
      <c r="AA10" s="109">
        <v>44012</v>
      </c>
      <c r="AB10" s="97"/>
      <c r="AC10" s="97"/>
      <c r="AD10" s="97"/>
      <c r="AE10" s="97"/>
    </row>
    <row r="11" spans="1:31" ht="15.75" customHeight="1" x14ac:dyDescent="0.15">
      <c r="A11" s="198"/>
      <c r="B11" s="255" t="s">
        <v>132</v>
      </c>
      <c r="C11" s="115" t="s">
        <v>39</v>
      </c>
      <c r="D11" s="115" t="s">
        <v>39</v>
      </c>
      <c r="E11" s="115" t="s">
        <v>39</v>
      </c>
      <c r="F11" s="115" t="s">
        <v>39</v>
      </c>
      <c r="G11" s="115" t="s">
        <v>39</v>
      </c>
      <c r="H11" s="115" t="s">
        <v>39</v>
      </c>
      <c r="I11" s="115" t="s">
        <v>39</v>
      </c>
      <c r="J11" s="115" t="s">
        <v>39</v>
      </c>
      <c r="K11" s="115" t="s">
        <v>39</v>
      </c>
      <c r="L11" s="115" t="s">
        <v>39</v>
      </c>
      <c r="M11" s="115" t="s">
        <v>39</v>
      </c>
      <c r="N11" s="254"/>
      <c r="O11" s="256"/>
      <c r="P11" s="255" t="s">
        <v>240</v>
      </c>
      <c r="Q11" s="115" t="s">
        <v>40</v>
      </c>
      <c r="R11" s="115" t="s">
        <v>40</v>
      </c>
      <c r="S11" s="115" t="s">
        <v>40</v>
      </c>
      <c r="T11" s="115" t="s">
        <v>40</v>
      </c>
      <c r="U11" s="115" t="s">
        <v>40</v>
      </c>
      <c r="V11" s="115" t="s">
        <v>40</v>
      </c>
      <c r="W11" s="115" t="s">
        <v>40</v>
      </c>
      <c r="X11" s="115" t="s">
        <v>40</v>
      </c>
      <c r="Y11" s="115" t="s">
        <v>40</v>
      </c>
      <c r="Z11" s="115" t="s">
        <v>40</v>
      </c>
      <c r="AA11" s="115" t="s">
        <v>40</v>
      </c>
      <c r="AB11" s="113"/>
      <c r="AC11" s="113"/>
      <c r="AD11" s="113"/>
      <c r="AE11" s="113"/>
    </row>
    <row r="12" spans="1:31" ht="7.5" customHeight="1" x14ac:dyDescent="0.15">
      <c r="A12" s="125"/>
      <c r="B12" s="154"/>
      <c r="C12" s="225"/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57"/>
      <c r="O12" s="258"/>
      <c r="P12" s="154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59"/>
      <c r="AC12" s="111"/>
      <c r="AD12" s="111"/>
      <c r="AE12" s="111"/>
    </row>
    <row r="13" spans="1:31" ht="15.75" customHeight="1" x14ac:dyDescent="0.15">
      <c r="A13" s="122"/>
      <c r="B13" s="260" t="s">
        <v>376</v>
      </c>
      <c r="C13" s="261">
        <v>4666175</v>
      </c>
      <c r="D13" s="261">
        <v>4236235</v>
      </c>
      <c r="E13" s="261">
        <v>3509311</v>
      </c>
      <c r="F13" s="261">
        <v>3228581</v>
      </c>
      <c r="G13" s="223">
        <v>3028412</v>
      </c>
      <c r="H13" s="223">
        <v>2341492</v>
      </c>
      <c r="I13" s="223">
        <v>2052437</v>
      </c>
      <c r="J13" s="223">
        <v>1919929</v>
      </c>
      <c r="K13" s="223">
        <v>1406056</v>
      </c>
      <c r="L13" s="223">
        <v>1475417</v>
      </c>
      <c r="M13" s="223">
        <v>974804</v>
      </c>
      <c r="N13" s="257"/>
      <c r="O13" s="258"/>
      <c r="P13" s="260" t="s">
        <v>377</v>
      </c>
      <c r="Q13" s="261">
        <v>23625311</v>
      </c>
      <c r="R13" s="261">
        <v>22369015</v>
      </c>
      <c r="S13" s="261">
        <v>19004673</v>
      </c>
      <c r="T13" s="261">
        <v>16972003</v>
      </c>
      <c r="U13" s="223">
        <v>14359821</v>
      </c>
      <c r="V13" s="223">
        <v>13055690</v>
      </c>
      <c r="W13" s="223">
        <v>11171209</v>
      </c>
      <c r="X13" s="223">
        <v>9541279</v>
      </c>
      <c r="Y13" s="223">
        <v>7921298</v>
      </c>
      <c r="Z13" s="223">
        <v>7669955</v>
      </c>
      <c r="AA13" s="223">
        <v>5329838</v>
      </c>
      <c r="AB13" s="94"/>
      <c r="AC13" s="97"/>
      <c r="AD13" s="97"/>
      <c r="AE13" s="97"/>
    </row>
    <row r="14" spans="1:31" ht="15.75" customHeight="1" x14ac:dyDescent="0.15">
      <c r="A14" s="117"/>
      <c r="B14" s="262" t="s">
        <v>378</v>
      </c>
      <c r="C14" s="261">
        <v>4882951</v>
      </c>
      <c r="D14" s="261">
        <v>4259979</v>
      </c>
      <c r="E14" s="261">
        <v>3598374</v>
      </c>
      <c r="F14" s="261">
        <v>3363952</v>
      </c>
      <c r="G14" s="223">
        <v>3306245</v>
      </c>
      <c r="H14" s="223">
        <v>2483647</v>
      </c>
      <c r="I14" s="223">
        <v>2045231</v>
      </c>
      <c r="J14" s="223">
        <v>1933849</v>
      </c>
      <c r="K14" s="223">
        <v>1394859</v>
      </c>
      <c r="L14" s="223">
        <v>1443793</v>
      </c>
      <c r="M14" s="223">
        <v>927329</v>
      </c>
      <c r="N14" s="263"/>
      <c r="O14" s="258"/>
      <c r="P14" s="262" t="s">
        <v>379</v>
      </c>
      <c r="Q14" s="261">
        <v>24722869</v>
      </c>
      <c r="R14" s="261">
        <v>22494393</v>
      </c>
      <c r="S14" s="261">
        <v>19486994</v>
      </c>
      <c r="T14" s="261">
        <v>17683623</v>
      </c>
      <c r="U14" s="223">
        <v>15677222</v>
      </c>
      <c r="V14" s="223">
        <v>13848319</v>
      </c>
      <c r="W14" s="223">
        <v>11131988</v>
      </c>
      <c r="X14" s="223">
        <v>9610456</v>
      </c>
      <c r="Y14" s="223">
        <v>7858217</v>
      </c>
      <c r="Z14" s="223">
        <v>7505558</v>
      </c>
      <c r="AA14" s="223">
        <v>5070264</v>
      </c>
      <c r="AB14" s="94"/>
      <c r="AC14" s="97"/>
      <c r="AD14" s="97"/>
      <c r="AE14" s="97"/>
    </row>
    <row r="15" spans="1:31" ht="15.75" customHeight="1" x14ac:dyDescent="0.15">
      <c r="A15" s="122"/>
      <c r="B15" s="260" t="s">
        <v>380</v>
      </c>
      <c r="C15" s="264">
        <v>905471</v>
      </c>
      <c r="D15" s="264">
        <v>770011</v>
      </c>
      <c r="E15" s="264">
        <v>691915</v>
      </c>
      <c r="F15" s="264">
        <v>570668</v>
      </c>
      <c r="G15" s="234">
        <v>468577</v>
      </c>
      <c r="H15" s="234">
        <v>337014</v>
      </c>
      <c r="I15" s="234">
        <v>270206</v>
      </c>
      <c r="J15" s="234">
        <v>233646</v>
      </c>
      <c r="K15" s="234">
        <v>193776</v>
      </c>
      <c r="L15" s="234">
        <v>199662</v>
      </c>
      <c r="M15" s="234">
        <v>323668</v>
      </c>
      <c r="N15" s="257"/>
      <c r="O15" s="258"/>
      <c r="P15" s="260" t="s">
        <v>381</v>
      </c>
      <c r="Q15" s="264">
        <v>4584490</v>
      </c>
      <c r="R15" s="264">
        <v>4065966</v>
      </c>
      <c r="S15" s="264">
        <v>3747066</v>
      </c>
      <c r="T15" s="264">
        <v>2999888</v>
      </c>
      <c r="U15" s="234">
        <v>2221852</v>
      </c>
      <c r="V15" s="234">
        <v>1879123</v>
      </c>
      <c r="W15" s="234">
        <v>1470704</v>
      </c>
      <c r="X15" s="234">
        <v>1161127</v>
      </c>
      <c r="Y15" s="234">
        <v>1091676</v>
      </c>
      <c r="Z15" s="234">
        <v>1037943</v>
      </c>
      <c r="AA15" s="234">
        <v>1769687</v>
      </c>
      <c r="AB15" s="94"/>
      <c r="AC15" s="97"/>
      <c r="AD15" s="97"/>
      <c r="AE15" s="97"/>
    </row>
    <row r="16" spans="1:31" ht="15.75" customHeight="1" x14ac:dyDescent="0.15">
      <c r="A16" s="117"/>
      <c r="B16" s="265" t="s">
        <v>382</v>
      </c>
      <c r="C16" s="266">
        <v>10454597</v>
      </c>
      <c r="D16" s="266">
        <v>9266225</v>
      </c>
      <c r="E16" s="266">
        <v>7799600</v>
      </c>
      <c r="F16" s="266">
        <v>7163201</v>
      </c>
      <c r="G16" s="235">
        <v>6803234</v>
      </c>
      <c r="H16" s="235">
        <v>5162153</v>
      </c>
      <c r="I16" s="235">
        <v>4367874</v>
      </c>
      <c r="J16" s="235">
        <v>4087424</v>
      </c>
      <c r="K16" s="235">
        <v>2994691</v>
      </c>
      <c r="L16" s="235">
        <v>3118872</v>
      </c>
      <c r="M16" s="235">
        <v>2225801</v>
      </c>
      <c r="N16" s="263"/>
      <c r="O16" s="267"/>
      <c r="P16" s="265" t="s">
        <v>383</v>
      </c>
      <c r="Q16" s="266">
        <v>52932670</v>
      </c>
      <c r="R16" s="266">
        <v>48929374</v>
      </c>
      <c r="S16" s="266">
        <v>42238733</v>
      </c>
      <c r="T16" s="266">
        <v>37655514</v>
      </c>
      <c r="U16" s="235">
        <v>32258895</v>
      </c>
      <c r="V16" s="235">
        <v>28783132</v>
      </c>
      <c r="W16" s="235">
        <v>23773901</v>
      </c>
      <c r="X16" s="235">
        <v>20312862</v>
      </c>
      <c r="Y16" s="235">
        <v>16871191</v>
      </c>
      <c r="Z16" s="235">
        <v>16213456</v>
      </c>
      <c r="AA16" s="235">
        <v>12169789</v>
      </c>
      <c r="AB16" s="268"/>
      <c r="AC16" s="93"/>
      <c r="AD16" s="93"/>
      <c r="AE16" s="93"/>
    </row>
    <row r="17" spans="1:31" ht="15.75" customHeight="1" x14ac:dyDescent="0.15">
      <c r="A17" s="97"/>
      <c r="B17" s="269" t="s">
        <v>384</v>
      </c>
      <c r="C17" s="264">
        <v>-18</v>
      </c>
      <c r="D17" s="264">
        <v>-51</v>
      </c>
      <c r="E17" s="264">
        <v>-61</v>
      </c>
      <c r="F17" s="264">
        <v>-212</v>
      </c>
      <c r="G17" s="270">
        <v>-70</v>
      </c>
      <c r="H17" s="270">
        <v>0</v>
      </c>
      <c r="I17" s="270">
        <v>0</v>
      </c>
      <c r="J17" s="270">
        <v>0</v>
      </c>
      <c r="K17" s="270">
        <v>0</v>
      </c>
      <c r="L17" s="270">
        <v>0</v>
      </c>
      <c r="M17" s="270">
        <v>0</v>
      </c>
      <c r="N17" s="271"/>
      <c r="O17" s="258"/>
      <c r="P17" s="269" t="s">
        <v>385</v>
      </c>
      <c r="Q17" s="264">
        <v>-91</v>
      </c>
      <c r="R17" s="264">
        <v>-269</v>
      </c>
      <c r="S17" s="264">
        <v>-330</v>
      </c>
      <c r="T17" s="264">
        <v>-1114</v>
      </c>
      <c r="U17" s="270">
        <v>-332</v>
      </c>
      <c r="V17" s="270">
        <v>0</v>
      </c>
      <c r="W17" s="270">
        <v>0</v>
      </c>
      <c r="X17" s="270">
        <v>0</v>
      </c>
      <c r="Y17" s="270">
        <v>0</v>
      </c>
      <c r="Z17" s="270">
        <v>0</v>
      </c>
      <c r="AA17" s="270">
        <v>0</v>
      </c>
      <c r="AB17" s="94"/>
      <c r="AC17" s="97"/>
      <c r="AD17" s="97"/>
      <c r="AE17" s="97"/>
    </row>
    <row r="18" spans="1:31" ht="15.75" customHeight="1" x14ac:dyDescent="0.15">
      <c r="A18" s="117"/>
      <c r="B18" s="272" t="s">
        <v>368</v>
      </c>
      <c r="C18" s="266">
        <v>10454579</v>
      </c>
      <c r="D18" s="266">
        <v>9266174</v>
      </c>
      <c r="E18" s="266">
        <v>7799539</v>
      </c>
      <c r="F18" s="266">
        <v>7162989</v>
      </c>
      <c r="G18" s="235">
        <v>6803164</v>
      </c>
      <c r="H18" s="235">
        <v>5162153</v>
      </c>
      <c r="I18" s="235">
        <v>4367874</v>
      </c>
      <c r="J18" s="235">
        <v>4087424</v>
      </c>
      <c r="K18" s="235">
        <v>2994691</v>
      </c>
      <c r="L18" s="235">
        <v>3118872</v>
      </c>
      <c r="M18" s="235">
        <v>2225801</v>
      </c>
      <c r="N18" s="263"/>
      <c r="O18" s="267"/>
      <c r="P18" s="272" t="s">
        <v>386</v>
      </c>
      <c r="Q18" s="266">
        <v>52932579</v>
      </c>
      <c r="R18" s="266">
        <v>48929105</v>
      </c>
      <c r="S18" s="266">
        <v>42238403</v>
      </c>
      <c r="T18" s="266">
        <v>37654400</v>
      </c>
      <c r="U18" s="235">
        <v>32258563</v>
      </c>
      <c r="V18" s="235">
        <v>28783132</v>
      </c>
      <c r="W18" s="235">
        <v>23773901</v>
      </c>
      <c r="X18" s="235">
        <v>20312862</v>
      </c>
      <c r="Y18" s="235">
        <v>16871191</v>
      </c>
      <c r="Z18" s="235">
        <v>16213456</v>
      </c>
      <c r="AA18" s="235">
        <v>12169789</v>
      </c>
      <c r="AB18" s="268"/>
      <c r="AC18" s="93"/>
      <c r="AD18" s="93"/>
      <c r="AE18" s="93"/>
    </row>
    <row r="19" spans="1:31" ht="15.75" customHeight="1" x14ac:dyDescent="0.15">
      <c r="A19" s="117"/>
      <c r="B19" s="273"/>
      <c r="C19" s="274"/>
      <c r="D19" s="274"/>
      <c r="E19" s="274"/>
      <c r="F19" s="274"/>
      <c r="G19" s="274"/>
      <c r="H19" s="274"/>
      <c r="I19" s="274"/>
      <c r="J19" s="274"/>
      <c r="K19" s="274"/>
      <c r="L19" s="274"/>
      <c r="M19" s="274"/>
      <c r="N19" s="263"/>
      <c r="O19" s="267"/>
      <c r="P19" s="273"/>
      <c r="Q19" s="274"/>
      <c r="R19" s="274"/>
      <c r="S19" s="274"/>
      <c r="T19" s="274"/>
      <c r="U19" s="274"/>
      <c r="V19" s="274"/>
      <c r="W19" s="274"/>
      <c r="X19" s="274"/>
      <c r="Y19" s="274"/>
      <c r="Z19" s="274"/>
      <c r="AA19" s="274"/>
      <c r="AB19" s="268"/>
      <c r="AC19" s="93"/>
      <c r="AD19" s="93"/>
      <c r="AE19" s="93"/>
    </row>
    <row r="20" spans="1:31" ht="15.75" customHeight="1" x14ac:dyDescent="0.15">
      <c r="A20" s="117"/>
      <c r="B20" s="272" t="s">
        <v>387</v>
      </c>
      <c r="C20" s="274"/>
      <c r="D20" s="274"/>
      <c r="E20" s="274"/>
      <c r="F20" s="274"/>
      <c r="G20" s="274"/>
      <c r="H20" s="274"/>
      <c r="I20" s="274"/>
      <c r="J20" s="274"/>
      <c r="K20" s="274"/>
      <c r="L20" s="274"/>
      <c r="M20" s="274"/>
      <c r="N20" s="263"/>
      <c r="O20" s="267"/>
      <c r="P20" s="272" t="s">
        <v>388</v>
      </c>
      <c r="Q20" s="274"/>
      <c r="R20" s="274"/>
      <c r="S20" s="274"/>
      <c r="T20" s="274"/>
      <c r="U20" s="274"/>
      <c r="V20" s="274"/>
      <c r="W20" s="274"/>
      <c r="X20" s="274"/>
      <c r="Y20" s="274"/>
      <c r="Z20" s="274"/>
      <c r="AA20" s="274"/>
      <c r="AB20" s="268"/>
      <c r="AC20" s="93"/>
      <c r="AD20" s="93"/>
      <c r="AE20" s="93"/>
    </row>
    <row r="21" spans="1:31" ht="15.75" customHeight="1" x14ac:dyDescent="0.15">
      <c r="A21" s="97"/>
      <c r="B21" s="260" t="s">
        <v>389</v>
      </c>
      <c r="C21" s="261">
        <v>-1296127</v>
      </c>
      <c r="D21" s="261">
        <v>-1033102</v>
      </c>
      <c r="E21" s="261">
        <v>-811591</v>
      </c>
      <c r="F21" s="261">
        <v>-684519</v>
      </c>
      <c r="G21" s="261">
        <v>-568340</v>
      </c>
      <c r="H21" s="261">
        <v>-381633</v>
      </c>
      <c r="I21" s="261">
        <v>-306369</v>
      </c>
      <c r="J21" s="261">
        <v>-267533</v>
      </c>
      <c r="K21" s="261">
        <v>-206878</v>
      </c>
      <c r="L21" s="261">
        <v>-209965</v>
      </c>
      <c r="M21" s="261">
        <v>-182189</v>
      </c>
      <c r="N21" s="263"/>
      <c r="O21" s="258"/>
      <c r="P21" s="260" t="s">
        <v>390</v>
      </c>
      <c r="Q21" s="261">
        <v>-6562421</v>
      </c>
      <c r="R21" s="261">
        <v>-5455192</v>
      </c>
      <c r="S21" s="261">
        <v>-4395171</v>
      </c>
      <c r="T21" s="261">
        <v>-3598379</v>
      </c>
      <c r="U21" s="261">
        <v>-2694898</v>
      </c>
      <c r="V21" s="261">
        <v>-2127909</v>
      </c>
      <c r="W21" s="261">
        <v>-1667536</v>
      </c>
      <c r="X21" s="261">
        <v>-1329532</v>
      </c>
      <c r="Y21" s="261">
        <v>-1165491</v>
      </c>
      <c r="Z21" s="261">
        <v>-1091503</v>
      </c>
      <c r="AA21" s="261">
        <v>-996137</v>
      </c>
      <c r="AB21" s="97"/>
      <c r="AC21" s="97"/>
      <c r="AD21" s="97"/>
      <c r="AE21" s="97"/>
    </row>
    <row r="22" spans="1:31" ht="15.75" customHeight="1" x14ac:dyDescent="0.15">
      <c r="A22" s="97"/>
      <c r="B22" s="262" t="s">
        <v>391</v>
      </c>
      <c r="C22" s="264">
        <v>-19901</v>
      </c>
      <c r="D22" s="264">
        <v>-17566</v>
      </c>
      <c r="E22" s="264">
        <v>-12734</v>
      </c>
      <c r="F22" s="264">
        <v>-12828</v>
      </c>
      <c r="G22" s="264">
        <v>-12150</v>
      </c>
      <c r="H22" s="264">
        <v>-9046</v>
      </c>
      <c r="I22" s="264">
        <v>-7954</v>
      </c>
      <c r="J22" s="264">
        <v>-7494</v>
      </c>
      <c r="K22" s="264">
        <v>-8564</v>
      </c>
      <c r="L22" s="264">
        <v>-7577</v>
      </c>
      <c r="M22" s="275">
        <v>0</v>
      </c>
      <c r="N22" s="263"/>
      <c r="O22" s="258"/>
      <c r="P22" s="262" t="s">
        <v>392</v>
      </c>
      <c r="Q22" s="264">
        <v>-100761</v>
      </c>
      <c r="R22" s="264">
        <v>-92756</v>
      </c>
      <c r="S22" s="264">
        <v>-68961</v>
      </c>
      <c r="T22" s="264">
        <v>-67434</v>
      </c>
      <c r="U22" s="264">
        <v>-57612</v>
      </c>
      <c r="V22" s="264">
        <v>-50439</v>
      </c>
      <c r="W22" s="264">
        <v>-43293</v>
      </c>
      <c r="X22" s="264">
        <v>-37242</v>
      </c>
      <c r="Y22" s="264">
        <v>-48245</v>
      </c>
      <c r="Z22" s="264">
        <v>-39389</v>
      </c>
      <c r="AA22" s="275">
        <v>0</v>
      </c>
      <c r="AB22" s="97"/>
      <c r="AC22" s="97"/>
      <c r="AD22" s="97"/>
      <c r="AE22" s="97"/>
    </row>
    <row r="23" spans="1:31" ht="15.75" customHeight="1" x14ac:dyDescent="0.15">
      <c r="A23" s="93"/>
      <c r="B23" s="276" t="s">
        <v>393</v>
      </c>
      <c r="C23" s="277">
        <v>-1316028</v>
      </c>
      <c r="D23" s="277">
        <v>-1050668</v>
      </c>
      <c r="E23" s="277">
        <v>-824325</v>
      </c>
      <c r="F23" s="277">
        <v>-697347</v>
      </c>
      <c r="G23" s="277">
        <v>-580490</v>
      </c>
      <c r="H23" s="277">
        <v>-390679</v>
      </c>
      <c r="I23" s="277">
        <v>-314323</v>
      </c>
      <c r="J23" s="277">
        <v>-275027</v>
      </c>
      <c r="K23" s="277">
        <v>-215442</v>
      </c>
      <c r="L23" s="277">
        <v>-217542</v>
      </c>
      <c r="M23" s="277">
        <v>-182189</v>
      </c>
      <c r="N23" s="263"/>
      <c r="O23" s="267"/>
      <c r="P23" s="276" t="s">
        <v>394</v>
      </c>
      <c r="Q23" s="277">
        <v>-6663182</v>
      </c>
      <c r="R23" s="277">
        <v>-5547948</v>
      </c>
      <c r="S23" s="277">
        <v>-4464132</v>
      </c>
      <c r="T23" s="277">
        <v>-3665813</v>
      </c>
      <c r="U23" s="277">
        <v>-2752510</v>
      </c>
      <c r="V23" s="277">
        <v>-2178348</v>
      </c>
      <c r="W23" s="277">
        <v>-1710829</v>
      </c>
      <c r="X23" s="277">
        <v>-1366774</v>
      </c>
      <c r="Y23" s="277">
        <v>-1213736</v>
      </c>
      <c r="Z23" s="277">
        <v>-1130892</v>
      </c>
      <c r="AA23" s="277">
        <v>-996137</v>
      </c>
      <c r="AB23" s="93"/>
      <c r="AC23" s="93"/>
      <c r="AD23" s="93"/>
      <c r="AE23" s="93"/>
    </row>
    <row r="24" spans="1:31" ht="15.75" customHeight="1" x14ac:dyDescent="0.15">
      <c r="A24" s="93"/>
      <c r="B24" s="278" t="s">
        <v>395</v>
      </c>
      <c r="C24" s="279">
        <v>9138551</v>
      </c>
      <c r="D24" s="279">
        <v>8215506</v>
      </c>
      <c r="E24" s="279">
        <v>6975214</v>
      </c>
      <c r="F24" s="279">
        <v>6465642</v>
      </c>
      <c r="G24" s="279">
        <v>6222674</v>
      </c>
      <c r="H24" s="279">
        <v>4771474</v>
      </c>
      <c r="I24" s="279">
        <v>4053551</v>
      </c>
      <c r="J24" s="279">
        <v>3812397</v>
      </c>
      <c r="K24" s="279">
        <v>2779249</v>
      </c>
      <c r="L24" s="279">
        <v>2901330</v>
      </c>
      <c r="M24" s="279">
        <v>2043612</v>
      </c>
      <c r="N24" s="263"/>
      <c r="O24" s="267"/>
      <c r="P24" s="278" t="s">
        <v>396</v>
      </c>
      <c r="Q24" s="279">
        <v>46269397</v>
      </c>
      <c r="R24" s="279">
        <v>43381157</v>
      </c>
      <c r="S24" s="279">
        <v>37774271</v>
      </c>
      <c r="T24" s="279">
        <v>33988587</v>
      </c>
      <c r="U24" s="279">
        <v>29506053</v>
      </c>
      <c r="V24" s="279">
        <v>26604784</v>
      </c>
      <c r="W24" s="279">
        <v>22063072</v>
      </c>
      <c r="X24" s="279">
        <v>18946088</v>
      </c>
      <c r="Y24" s="279">
        <v>15657455</v>
      </c>
      <c r="Z24" s="279">
        <v>15082564</v>
      </c>
      <c r="AA24" s="279">
        <v>11173652</v>
      </c>
      <c r="AB24" s="93"/>
      <c r="AC24" s="93"/>
      <c r="AD24" s="93"/>
      <c r="AE24" s="93"/>
    </row>
    <row r="25" spans="1:31" ht="15.75" customHeight="1" x14ac:dyDescent="0.15">
      <c r="A25" s="93"/>
      <c r="B25" s="276" t="s">
        <v>397</v>
      </c>
      <c r="C25" s="266">
        <v>9158452</v>
      </c>
      <c r="D25" s="266">
        <v>8233072</v>
      </c>
      <c r="E25" s="266">
        <v>6987948</v>
      </c>
      <c r="F25" s="266">
        <v>6478470</v>
      </c>
      <c r="G25" s="266">
        <v>6234824</v>
      </c>
      <c r="H25" s="266">
        <v>4780520</v>
      </c>
      <c r="I25" s="266">
        <v>4061505</v>
      </c>
      <c r="J25" s="266">
        <v>3819891</v>
      </c>
      <c r="K25" s="266">
        <v>2787813</v>
      </c>
      <c r="L25" s="266">
        <v>2908907</v>
      </c>
      <c r="M25" s="266">
        <v>2043612</v>
      </c>
      <c r="N25" s="263"/>
      <c r="O25" s="267"/>
      <c r="P25" s="276" t="s">
        <v>398</v>
      </c>
      <c r="Q25" s="266">
        <v>46370158</v>
      </c>
      <c r="R25" s="266">
        <v>43473913</v>
      </c>
      <c r="S25" s="266">
        <v>37843232</v>
      </c>
      <c r="T25" s="266">
        <v>34056021</v>
      </c>
      <c r="U25" s="266">
        <v>29563665</v>
      </c>
      <c r="V25" s="266">
        <v>26655223</v>
      </c>
      <c r="W25" s="266">
        <v>22106366</v>
      </c>
      <c r="X25" s="266">
        <v>18983330</v>
      </c>
      <c r="Y25" s="266">
        <v>15705700</v>
      </c>
      <c r="Z25" s="266">
        <v>15121953</v>
      </c>
      <c r="AA25" s="266">
        <v>11173652</v>
      </c>
      <c r="AB25" s="93"/>
      <c r="AC25" s="93"/>
      <c r="AD25" s="93"/>
      <c r="AE25" s="93"/>
    </row>
    <row r="26" spans="1:31" ht="15.75" customHeight="1" x14ac:dyDescent="0.15">
      <c r="A26" s="97"/>
      <c r="B26" s="272"/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63"/>
      <c r="O26" s="271"/>
      <c r="P26" s="272"/>
      <c r="Q26" s="230"/>
      <c r="R26" s="230"/>
      <c r="S26" s="230"/>
      <c r="T26" s="230"/>
      <c r="U26" s="230"/>
      <c r="V26" s="230"/>
      <c r="W26" s="230"/>
      <c r="X26" s="230"/>
      <c r="Y26" s="230"/>
      <c r="Z26" s="230"/>
      <c r="AA26" s="230"/>
      <c r="AB26" s="97"/>
      <c r="AC26" s="97"/>
      <c r="AD26" s="97"/>
      <c r="AE26" s="97"/>
    </row>
    <row r="27" spans="1:31" ht="15.75" customHeight="1" x14ac:dyDescent="0.15">
      <c r="A27" s="198"/>
      <c r="B27" s="199"/>
      <c r="C27" s="112" t="s">
        <v>38</v>
      </c>
      <c r="D27" s="109">
        <v>44926</v>
      </c>
      <c r="E27" s="109">
        <v>44834</v>
      </c>
      <c r="F27" s="109">
        <v>44742</v>
      </c>
      <c r="G27" s="109">
        <v>44651</v>
      </c>
      <c r="H27" s="109">
        <v>44561</v>
      </c>
      <c r="I27" s="109">
        <v>44469</v>
      </c>
      <c r="J27" s="109">
        <v>44377</v>
      </c>
      <c r="K27" s="109">
        <v>44286</v>
      </c>
      <c r="L27" s="109">
        <v>44196</v>
      </c>
      <c r="M27" s="109">
        <v>44012</v>
      </c>
      <c r="N27" s="254"/>
      <c r="O27" s="253"/>
      <c r="P27" s="199"/>
      <c r="Q27" s="109"/>
      <c r="R27" s="109">
        <v>44926</v>
      </c>
      <c r="S27" s="109">
        <v>44834</v>
      </c>
      <c r="T27" s="109">
        <v>44742</v>
      </c>
      <c r="U27" s="109">
        <v>44651</v>
      </c>
      <c r="V27" s="109">
        <v>44561</v>
      </c>
      <c r="W27" s="109">
        <v>44469</v>
      </c>
      <c r="X27" s="109">
        <v>44377</v>
      </c>
      <c r="Y27" s="109">
        <v>44286</v>
      </c>
      <c r="Z27" s="109">
        <v>44196</v>
      </c>
      <c r="AA27" s="109">
        <v>44012</v>
      </c>
      <c r="AB27" s="97"/>
      <c r="AC27" s="97"/>
      <c r="AD27" s="97"/>
      <c r="AE27" s="97"/>
    </row>
    <row r="28" spans="1:31" ht="15.75" customHeight="1" x14ac:dyDescent="0.15">
      <c r="A28" s="198"/>
      <c r="B28" s="255" t="s">
        <v>399</v>
      </c>
      <c r="C28" s="115" t="s">
        <v>39</v>
      </c>
      <c r="D28" s="115" t="s">
        <v>39</v>
      </c>
      <c r="E28" s="115" t="s">
        <v>39</v>
      </c>
      <c r="F28" s="115" t="s">
        <v>39</v>
      </c>
      <c r="G28" s="115" t="s">
        <v>39</v>
      </c>
      <c r="H28" s="115" t="s">
        <v>39</v>
      </c>
      <c r="I28" s="115" t="s">
        <v>39</v>
      </c>
      <c r="J28" s="115" t="s">
        <v>39</v>
      </c>
      <c r="K28" s="115" t="s">
        <v>39</v>
      </c>
      <c r="L28" s="115" t="s">
        <v>39</v>
      </c>
      <c r="M28" s="115" t="s">
        <v>39</v>
      </c>
      <c r="N28" s="254"/>
      <c r="O28" s="256"/>
      <c r="P28" s="255" t="s">
        <v>400</v>
      </c>
      <c r="Q28" s="115"/>
      <c r="R28" s="115" t="s">
        <v>40</v>
      </c>
      <c r="S28" s="115" t="s">
        <v>40</v>
      </c>
      <c r="T28" s="115" t="s">
        <v>40</v>
      </c>
      <c r="U28" s="115" t="s">
        <v>40</v>
      </c>
      <c r="V28" s="115" t="s">
        <v>40</v>
      </c>
      <c r="W28" s="115" t="s">
        <v>40</v>
      </c>
      <c r="X28" s="115" t="s">
        <v>40</v>
      </c>
      <c r="Y28" s="115" t="s">
        <v>40</v>
      </c>
      <c r="Z28" s="115" t="s">
        <v>40</v>
      </c>
      <c r="AA28" s="115" t="s">
        <v>40</v>
      </c>
      <c r="AB28" s="113"/>
      <c r="AC28" s="113"/>
      <c r="AD28" s="113"/>
      <c r="AE28" s="113"/>
    </row>
    <row r="29" spans="1:31" ht="7.5" customHeight="1" x14ac:dyDescent="0.15">
      <c r="A29" s="97"/>
      <c r="B29" s="98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102"/>
      <c r="O29" s="102"/>
      <c r="P29" s="98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</row>
    <row r="30" spans="1:31" ht="15.75" customHeight="1" x14ac:dyDescent="0.15">
      <c r="A30" s="97"/>
      <c r="B30" s="280" t="s">
        <v>401</v>
      </c>
      <c r="C30" s="281">
        <v>2337419</v>
      </c>
      <c r="D30" s="281">
        <v>1976499</v>
      </c>
      <c r="E30" s="281">
        <v>1907405</v>
      </c>
      <c r="F30" s="281">
        <v>1952511</v>
      </c>
      <c r="G30" s="281">
        <v>2009494</v>
      </c>
      <c r="H30" s="281">
        <v>1392350</v>
      </c>
      <c r="I30" s="281">
        <v>903061</v>
      </c>
      <c r="J30" s="281">
        <v>592454</v>
      </c>
      <c r="K30" s="281">
        <v>303897</v>
      </c>
      <c r="L30" s="281">
        <v>200904</v>
      </c>
      <c r="M30" s="281">
        <v>60848</v>
      </c>
      <c r="N30" s="102"/>
      <c r="O30" s="102"/>
      <c r="P30" s="280" t="s">
        <v>402</v>
      </c>
      <c r="Q30" s="281">
        <v>11834586</v>
      </c>
      <c r="R30" s="281">
        <v>10436706</v>
      </c>
      <c r="S30" s="281">
        <v>10329551</v>
      </c>
      <c r="T30" s="281">
        <v>10263959</v>
      </c>
      <c r="U30" s="281">
        <v>9528417</v>
      </c>
      <c r="V30" s="281">
        <v>7763465</v>
      </c>
      <c r="W30" s="281">
        <v>4915271</v>
      </c>
      <c r="X30" s="281">
        <v>2944260</v>
      </c>
      <c r="Y30" s="281">
        <v>1712064</v>
      </c>
      <c r="Z30" s="281">
        <v>1044400</v>
      </c>
      <c r="AA30" s="281">
        <v>332693</v>
      </c>
      <c r="AB30" s="97"/>
      <c r="AC30" s="97"/>
      <c r="AD30" s="97"/>
      <c r="AE30" s="97"/>
    </row>
    <row r="31" spans="1:31" ht="15.75" customHeight="1" x14ac:dyDescent="0.15">
      <c r="A31" s="97"/>
      <c r="B31" s="282" t="s">
        <v>403</v>
      </c>
      <c r="C31" s="275">
        <v>-315911</v>
      </c>
      <c r="D31" s="275">
        <v>-300223</v>
      </c>
      <c r="E31" s="275">
        <v>-301630</v>
      </c>
      <c r="F31" s="275">
        <v>-270277</v>
      </c>
      <c r="G31" s="275">
        <v>-340517</v>
      </c>
      <c r="H31" s="275">
        <v>-197536</v>
      </c>
      <c r="I31" s="275">
        <v>-110325</v>
      </c>
      <c r="J31" s="275">
        <v>-72768</v>
      </c>
      <c r="K31" s="275">
        <v>-39355</v>
      </c>
      <c r="L31" s="275">
        <v>-26210</v>
      </c>
      <c r="M31" s="275">
        <v>-11672</v>
      </c>
      <c r="N31" s="102"/>
      <c r="O31" s="102"/>
      <c r="P31" s="282" t="s">
        <v>404</v>
      </c>
      <c r="Q31" s="275">
        <v>-1599489</v>
      </c>
      <c r="R31" s="275">
        <v>-1585298</v>
      </c>
      <c r="S31" s="275">
        <v>-1633477</v>
      </c>
      <c r="T31" s="275">
        <v>-1420792</v>
      </c>
      <c r="U31" s="275">
        <v>-1614629</v>
      </c>
      <c r="V31" s="275">
        <v>-1101421</v>
      </c>
      <c r="W31" s="275">
        <v>-600488</v>
      </c>
      <c r="X31" s="275">
        <v>-361628</v>
      </c>
      <c r="Y31" s="275">
        <v>-221714</v>
      </c>
      <c r="Z31" s="275">
        <v>-136253</v>
      </c>
      <c r="AA31" s="275">
        <v>-63818</v>
      </c>
      <c r="AB31" s="97"/>
      <c r="AC31" s="97"/>
      <c r="AD31" s="97"/>
      <c r="AE31" s="97"/>
    </row>
    <row r="32" spans="1:31" ht="15.75" customHeight="1" x14ac:dyDescent="0.15">
      <c r="A32" s="97"/>
      <c r="B32" s="283" t="s">
        <v>382</v>
      </c>
      <c r="C32" s="284">
        <v>2021508</v>
      </c>
      <c r="D32" s="284">
        <v>1676276</v>
      </c>
      <c r="E32" s="284">
        <v>1605775</v>
      </c>
      <c r="F32" s="284">
        <v>1682234</v>
      </c>
      <c r="G32" s="284">
        <v>1668977</v>
      </c>
      <c r="H32" s="284">
        <v>1194814</v>
      </c>
      <c r="I32" s="284">
        <v>792736</v>
      </c>
      <c r="J32" s="284">
        <v>519686</v>
      </c>
      <c r="K32" s="284">
        <v>264542</v>
      </c>
      <c r="L32" s="284">
        <v>174694</v>
      </c>
      <c r="M32" s="284">
        <v>49176</v>
      </c>
      <c r="N32" s="102"/>
      <c r="O32" s="102"/>
      <c r="P32" s="283" t="s">
        <v>405</v>
      </c>
      <c r="Q32" s="284">
        <v>10235097</v>
      </c>
      <c r="R32" s="284">
        <v>8851408</v>
      </c>
      <c r="S32" s="284">
        <v>8696074</v>
      </c>
      <c r="T32" s="284">
        <v>8843167</v>
      </c>
      <c r="U32" s="284">
        <v>7913788</v>
      </c>
      <c r="V32" s="284">
        <v>6662044</v>
      </c>
      <c r="W32" s="284">
        <v>4314783</v>
      </c>
      <c r="X32" s="284">
        <v>2582632</v>
      </c>
      <c r="Y32" s="284">
        <v>1490350</v>
      </c>
      <c r="Z32" s="284">
        <v>908147</v>
      </c>
      <c r="AA32" s="284">
        <v>268875</v>
      </c>
      <c r="AB32" s="97"/>
      <c r="AC32" s="97"/>
      <c r="AD32" s="97"/>
      <c r="AE32" s="97"/>
    </row>
    <row r="33" spans="1:31" ht="15.75" customHeight="1" x14ac:dyDescent="0.15">
      <c r="A33" s="97"/>
      <c r="B33" s="282" t="s">
        <v>406</v>
      </c>
      <c r="C33" s="275">
        <v>-1317</v>
      </c>
      <c r="D33" s="275">
        <v>-2836</v>
      </c>
      <c r="E33" s="275">
        <v>-2670</v>
      </c>
      <c r="F33" s="275">
        <v>-6458</v>
      </c>
      <c r="G33" s="275">
        <v>-1460</v>
      </c>
      <c r="H33" s="275" t="s">
        <v>64</v>
      </c>
      <c r="I33" s="275">
        <v>0</v>
      </c>
      <c r="J33" s="275">
        <v>0</v>
      </c>
      <c r="K33" s="275">
        <v>0</v>
      </c>
      <c r="L33" s="275">
        <v>0</v>
      </c>
      <c r="M33" s="275">
        <v>0</v>
      </c>
      <c r="N33" s="102"/>
      <c r="O33" s="102"/>
      <c r="P33" s="282" t="s">
        <v>385</v>
      </c>
      <c r="Q33" s="275">
        <v>-6668</v>
      </c>
      <c r="R33" s="275">
        <v>-14975</v>
      </c>
      <c r="S33" s="275">
        <v>-14459</v>
      </c>
      <c r="T33" s="275">
        <v>-33948</v>
      </c>
      <c r="U33" s="275">
        <v>-6923</v>
      </c>
      <c r="V33" s="275" t="s">
        <v>64</v>
      </c>
      <c r="W33" s="275">
        <v>0</v>
      </c>
      <c r="X33" s="275">
        <v>0</v>
      </c>
      <c r="Y33" s="275">
        <v>0</v>
      </c>
      <c r="Z33" s="275">
        <v>0</v>
      </c>
      <c r="AA33" s="275">
        <v>0</v>
      </c>
      <c r="AB33" s="97"/>
      <c r="AC33" s="97"/>
      <c r="AD33" s="97"/>
      <c r="AE33" s="97"/>
    </row>
    <row r="34" spans="1:31" ht="15.75" customHeight="1" x14ac:dyDescent="0.15">
      <c r="A34" s="97"/>
      <c r="B34" s="283" t="s">
        <v>368</v>
      </c>
      <c r="C34" s="285">
        <v>2020191</v>
      </c>
      <c r="D34" s="285">
        <v>1673440</v>
      </c>
      <c r="E34" s="285">
        <v>1603105</v>
      </c>
      <c r="F34" s="285">
        <v>1675776</v>
      </c>
      <c r="G34" s="285">
        <v>1667517</v>
      </c>
      <c r="H34" s="285">
        <v>1194814</v>
      </c>
      <c r="I34" s="285">
        <v>792736</v>
      </c>
      <c r="J34" s="285">
        <v>519686</v>
      </c>
      <c r="K34" s="285">
        <v>264542</v>
      </c>
      <c r="L34" s="285">
        <v>174694</v>
      </c>
      <c r="M34" s="285">
        <v>49176</v>
      </c>
      <c r="N34" s="102"/>
      <c r="O34" s="102"/>
      <c r="P34" s="283" t="s">
        <v>368</v>
      </c>
      <c r="Q34" s="285">
        <v>10228429</v>
      </c>
      <c r="R34" s="285">
        <v>8836433</v>
      </c>
      <c r="S34" s="285">
        <v>8681615</v>
      </c>
      <c r="T34" s="285">
        <v>8809219</v>
      </c>
      <c r="U34" s="285">
        <v>7906865</v>
      </c>
      <c r="V34" s="285">
        <v>6662044</v>
      </c>
      <c r="W34" s="285">
        <v>4314783</v>
      </c>
      <c r="X34" s="285">
        <v>2582632</v>
      </c>
      <c r="Y34" s="285">
        <v>1490350</v>
      </c>
      <c r="Z34" s="285">
        <v>908147</v>
      </c>
      <c r="AA34" s="285">
        <v>268875</v>
      </c>
      <c r="AB34" s="97"/>
      <c r="AC34" s="97"/>
      <c r="AD34" s="97"/>
      <c r="AE34" s="97"/>
    </row>
    <row r="35" spans="1:31" ht="15.75" customHeight="1" x14ac:dyDescent="0.15">
      <c r="A35" s="97"/>
      <c r="B35" s="98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102"/>
      <c r="O35" s="102"/>
      <c r="P35" s="98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</row>
    <row r="36" spans="1:31" ht="15.75" customHeight="1" x14ac:dyDescent="0.15">
      <c r="A36" s="198"/>
      <c r="B36" s="199"/>
      <c r="C36" s="112" t="s">
        <v>38</v>
      </c>
      <c r="D36" s="109">
        <v>44926</v>
      </c>
      <c r="E36" s="109">
        <v>44834</v>
      </c>
      <c r="F36" s="109">
        <v>44742</v>
      </c>
      <c r="G36" s="109">
        <v>44651</v>
      </c>
      <c r="H36" s="109">
        <v>44561</v>
      </c>
      <c r="I36" s="109">
        <v>44469</v>
      </c>
      <c r="J36" s="109">
        <v>44377</v>
      </c>
      <c r="K36" s="109">
        <v>44286</v>
      </c>
      <c r="L36" s="109">
        <v>44196</v>
      </c>
      <c r="M36" s="109">
        <v>44012</v>
      </c>
      <c r="N36" s="254"/>
      <c r="O36" s="253"/>
      <c r="P36" s="199"/>
      <c r="Q36" s="112" t="s">
        <v>38</v>
      </c>
      <c r="R36" s="109">
        <v>44926</v>
      </c>
      <c r="S36" s="109">
        <v>44834</v>
      </c>
      <c r="T36" s="109">
        <v>44742</v>
      </c>
      <c r="U36" s="109">
        <v>44651</v>
      </c>
      <c r="V36" s="109">
        <v>44561</v>
      </c>
      <c r="W36" s="109">
        <v>44469</v>
      </c>
      <c r="X36" s="109">
        <v>44377</v>
      </c>
      <c r="Y36" s="109">
        <v>44286</v>
      </c>
      <c r="Z36" s="109">
        <v>44196</v>
      </c>
      <c r="AA36" s="109">
        <v>44012</v>
      </c>
      <c r="AB36" s="97"/>
      <c r="AC36" s="97"/>
      <c r="AD36" s="97"/>
      <c r="AE36" s="97"/>
    </row>
    <row r="37" spans="1:31" ht="15.75" customHeight="1" x14ac:dyDescent="0.15">
      <c r="A37" s="198"/>
      <c r="B37" s="255" t="s">
        <v>140</v>
      </c>
      <c r="C37" s="115" t="s">
        <v>39</v>
      </c>
      <c r="D37" s="115" t="s">
        <v>39</v>
      </c>
      <c r="E37" s="115" t="s">
        <v>39</v>
      </c>
      <c r="F37" s="115" t="s">
        <v>39</v>
      </c>
      <c r="G37" s="115" t="s">
        <v>39</v>
      </c>
      <c r="H37" s="115" t="s">
        <v>39</v>
      </c>
      <c r="I37" s="115" t="s">
        <v>39</v>
      </c>
      <c r="J37" s="115" t="s">
        <v>39</v>
      </c>
      <c r="K37" s="115" t="s">
        <v>39</v>
      </c>
      <c r="L37" s="115" t="s">
        <v>39</v>
      </c>
      <c r="M37" s="115" t="s">
        <v>39</v>
      </c>
      <c r="N37" s="254"/>
      <c r="O37" s="256"/>
      <c r="P37" s="255" t="s">
        <v>141</v>
      </c>
      <c r="Q37" s="115" t="s">
        <v>40</v>
      </c>
      <c r="R37" s="115" t="s">
        <v>40</v>
      </c>
      <c r="S37" s="115" t="s">
        <v>40</v>
      </c>
      <c r="T37" s="115" t="s">
        <v>40</v>
      </c>
      <c r="U37" s="115" t="s">
        <v>40</v>
      </c>
      <c r="V37" s="115" t="s">
        <v>40</v>
      </c>
      <c r="W37" s="115" t="s">
        <v>40</v>
      </c>
      <c r="X37" s="115" t="s">
        <v>40</v>
      </c>
      <c r="Y37" s="115" t="s">
        <v>40</v>
      </c>
      <c r="Z37" s="115" t="s">
        <v>40</v>
      </c>
      <c r="AA37" s="115" t="s">
        <v>40</v>
      </c>
      <c r="AB37" s="113"/>
      <c r="AC37" s="113"/>
      <c r="AD37" s="113"/>
      <c r="AE37" s="113"/>
    </row>
    <row r="38" spans="1:31" ht="7.5" customHeight="1" x14ac:dyDescent="0.15">
      <c r="A38" s="97"/>
      <c r="B38" s="98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102"/>
      <c r="O38" s="102"/>
      <c r="P38" s="98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</row>
    <row r="39" spans="1:31" ht="15.75" customHeight="1" x14ac:dyDescent="0.15">
      <c r="A39" s="97"/>
      <c r="B39" s="286" t="s">
        <v>140</v>
      </c>
      <c r="C39" s="270">
        <v>1078801</v>
      </c>
      <c r="D39" s="270">
        <v>521670</v>
      </c>
      <c r="E39" s="270">
        <v>381782</v>
      </c>
      <c r="F39" s="270">
        <v>374188</v>
      </c>
      <c r="G39" s="270">
        <v>285632</v>
      </c>
      <c r="H39" s="270">
        <v>50349</v>
      </c>
      <c r="I39" s="270">
        <v>0</v>
      </c>
      <c r="J39" s="270">
        <v>0</v>
      </c>
      <c r="K39" s="270">
        <v>0</v>
      </c>
      <c r="L39" s="270">
        <v>0</v>
      </c>
      <c r="M39" s="270">
        <v>0</v>
      </c>
      <c r="N39" s="102"/>
      <c r="O39" s="102"/>
      <c r="P39" s="286" t="s">
        <v>141</v>
      </c>
      <c r="Q39" s="270">
        <v>5462077</v>
      </c>
      <c r="R39" s="270">
        <v>2754626</v>
      </c>
      <c r="S39" s="270">
        <v>2067540</v>
      </c>
      <c r="T39" s="270">
        <v>1967031</v>
      </c>
      <c r="U39" s="270">
        <v>1354380</v>
      </c>
      <c r="V39" s="270">
        <v>280737</v>
      </c>
      <c r="W39" s="270">
        <v>0</v>
      </c>
      <c r="X39" s="270">
        <v>0</v>
      </c>
      <c r="Y39" s="270">
        <v>0</v>
      </c>
      <c r="Z39" s="270">
        <v>0</v>
      </c>
      <c r="AA39" s="270">
        <v>0</v>
      </c>
      <c r="AB39" s="97"/>
      <c r="AC39" s="97"/>
      <c r="AD39" s="97"/>
      <c r="AE39" s="97"/>
    </row>
    <row r="40" spans="1:31" ht="15.75" customHeight="1" x14ac:dyDescent="0.15">
      <c r="A40" s="97"/>
      <c r="B40" s="287" t="s">
        <v>368</v>
      </c>
      <c r="C40" s="288">
        <f>C39</f>
        <v>1078801</v>
      </c>
      <c r="D40" s="288">
        <v>521670</v>
      </c>
      <c r="E40" s="288">
        <v>381782</v>
      </c>
      <c r="F40" s="288">
        <v>374188</v>
      </c>
      <c r="G40" s="288">
        <v>285632</v>
      </c>
      <c r="H40" s="288">
        <v>50349</v>
      </c>
      <c r="I40" s="288">
        <v>0</v>
      </c>
      <c r="J40" s="288">
        <v>0</v>
      </c>
      <c r="K40" s="288">
        <v>0</v>
      </c>
      <c r="L40" s="288">
        <v>0</v>
      </c>
      <c r="M40" s="288">
        <v>0</v>
      </c>
      <c r="N40" s="102"/>
      <c r="O40" s="102"/>
      <c r="P40" s="287" t="s">
        <v>368</v>
      </c>
      <c r="Q40" s="288">
        <f>Q39</f>
        <v>5462077</v>
      </c>
      <c r="R40" s="288">
        <v>2754626</v>
      </c>
      <c r="S40" s="288">
        <v>2067540</v>
      </c>
      <c r="T40" s="288">
        <v>1967031</v>
      </c>
      <c r="U40" s="288">
        <v>1354380</v>
      </c>
      <c r="V40" s="288">
        <v>280737</v>
      </c>
      <c r="W40" s="288">
        <v>0</v>
      </c>
      <c r="X40" s="288">
        <v>0</v>
      </c>
      <c r="Y40" s="288">
        <v>0</v>
      </c>
      <c r="Z40" s="288">
        <v>0</v>
      </c>
      <c r="AA40" s="288">
        <v>0</v>
      </c>
      <c r="AB40" s="97"/>
      <c r="AC40" s="97"/>
      <c r="AD40" s="97"/>
      <c r="AE40" s="97"/>
    </row>
    <row r="41" spans="1:31" ht="15.75" customHeight="1" x14ac:dyDescent="0.15">
      <c r="A41" s="97"/>
      <c r="B41" s="98"/>
      <c r="C41" s="126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102"/>
      <c r="O41" s="102"/>
      <c r="P41" s="98"/>
      <c r="Q41" s="126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</row>
    <row r="42" spans="1:31" ht="15.75" customHeight="1" x14ac:dyDescent="0.15">
      <c r="A42" s="97"/>
      <c r="B42" s="98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102"/>
      <c r="O42" s="102"/>
      <c r="P42" s="98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</row>
    <row r="43" spans="1:31" ht="15.75" customHeight="1" x14ac:dyDescent="0.15">
      <c r="A43" s="97"/>
      <c r="B43" s="98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102"/>
      <c r="O43" s="102"/>
      <c r="P43" s="98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</row>
    <row r="44" spans="1:31" ht="15.75" customHeight="1" x14ac:dyDescent="0.15">
      <c r="A44" s="97"/>
      <c r="B44" s="98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102"/>
      <c r="O44" s="102"/>
      <c r="P44" s="98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</row>
    <row r="45" spans="1:31" ht="15.75" customHeight="1" x14ac:dyDescent="0.15">
      <c r="A45" s="97"/>
      <c r="B45" s="98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102"/>
      <c r="O45" s="102"/>
      <c r="P45" s="98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</row>
    <row r="46" spans="1:31" ht="15.75" customHeight="1" x14ac:dyDescent="0.15">
      <c r="A46" s="97"/>
      <c r="B46" s="98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102"/>
      <c r="O46" s="102"/>
      <c r="P46" s="98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</row>
    <row r="47" spans="1:31" ht="15.75" customHeight="1" x14ac:dyDescent="0.15">
      <c r="A47" s="97"/>
      <c r="B47" s="98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102"/>
      <c r="O47" s="102"/>
      <c r="P47" s="98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</row>
    <row r="48" spans="1:31" ht="15.75" customHeight="1" x14ac:dyDescent="0.15">
      <c r="A48" s="97"/>
      <c r="B48" s="98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102"/>
      <c r="O48" s="102"/>
      <c r="P48" s="98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</row>
    <row r="49" spans="1:31" ht="15.75" customHeight="1" x14ac:dyDescent="0.15">
      <c r="A49" s="97"/>
      <c r="B49" s="98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102"/>
      <c r="O49" s="102"/>
      <c r="P49" s="98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</row>
    <row r="50" spans="1:31" ht="15.75" customHeight="1" x14ac:dyDescent="0.15">
      <c r="A50" s="97"/>
      <c r="B50" s="98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102"/>
      <c r="O50" s="102"/>
      <c r="P50" s="98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</row>
    <row r="51" spans="1:31" ht="15.75" customHeight="1" x14ac:dyDescent="0.15">
      <c r="A51" s="97"/>
      <c r="B51" s="98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102"/>
      <c r="O51" s="102"/>
      <c r="P51" s="98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</row>
    <row r="52" spans="1:31" ht="15.75" customHeight="1" x14ac:dyDescent="0.15">
      <c r="A52" s="97"/>
      <c r="B52" s="98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102"/>
      <c r="O52" s="102"/>
      <c r="P52" s="98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</row>
    <row r="53" spans="1:31" ht="15.75" customHeight="1" x14ac:dyDescent="0.15">
      <c r="A53" s="97"/>
      <c r="B53" s="98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102"/>
      <c r="O53" s="102"/>
      <c r="P53" s="98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</row>
    <row r="54" spans="1:31" ht="15.75" customHeight="1" x14ac:dyDescent="0.15">
      <c r="A54" s="97"/>
      <c r="B54" s="98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102"/>
      <c r="O54" s="102"/>
      <c r="P54" s="98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</row>
    <row r="55" spans="1:31" ht="15.75" customHeight="1" x14ac:dyDescent="0.15">
      <c r="A55" s="97"/>
      <c r="B55" s="98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102"/>
      <c r="O55" s="102"/>
      <c r="P55" s="98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</row>
    <row r="56" spans="1:31" ht="15.75" customHeight="1" x14ac:dyDescent="0.15">
      <c r="A56" s="97"/>
      <c r="B56" s="98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102"/>
      <c r="O56" s="102"/>
      <c r="P56" s="98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</row>
    <row r="57" spans="1:31" ht="15.75" customHeight="1" x14ac:dyDescent="0.15">
      <c r="A57" s="97"/>
      <c r="B57" s="98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102"/>
      <c r="O57" s="102"/>
      <c r="P57" s="98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</row>
    <row r="58" spans="1:31" ht="15.75" customHeight="1" x14ac:dyDescent="0.15">
      <c r="A58" s="97"/>
      <c r="B58" s="98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102"/>
      <c r="O58" s="102"/>
      <c r="P58" s="98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</row>
    <row r="59" spans="1:31" ht="15.75" customHeight="1" x14ac:dyDescent="0.15">
      <c r="A59" s="97"/>
      <c r="B59" s="98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102"/>
      <c r="O59" s="102"/>
      <c r="P59" s="98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</row>
    <row r="60" spans="1:31" ht="15.75" customHeight="1" x14ac:dyDescent="0.15">
      <c r="A60" s="97"/>
      <c r="B60" s="98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102"/>
      <c r="O60" s="102"/>
      <c r="P60" s="98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</row>
    <row r="61" spans="1:31" ht="15.75" customHeight="1" x14ac:dyDescent="0.15">
      <c r="A61" s="97"/>
      <c r="B61" s="98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102"/>
      <c r="O61" s="102"/>
      <c r="P61" s="98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</row>
    <row r="62" spans="1:31" ht="15.75" customHeight="1" x14ac:dyDescent="0.15">
      <c r="A62" s="97"/>
      <c r="B62" s="98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102"/>
      <c r="O62" s="102"/>
      <c r="P62" s="98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</row>
    <row r="63" spans="1:31" ht="15.75" customHeight="1" x14ac:dyDescent="0.15">
      <c r="A63" s="97"/>
      <c r="B63" s="98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102"/>
      <c r="O63" s="102"/>
      <c r="P63" s="98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</row>
    <row r="64" spans="1:31" ht="15.75" customHeight="1" x14ac:dyDescent="0.15">
      <c r="A64" s="97"/>
      <c r="B64" s="98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102"/>
      <c r="O64" s="102"/>
      <c r="P64" s="98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</row>
    <row r="65" spans="1:31" ht="15.75" customHeight="1" x14ac:dyDescent="0.15">
      <c r="A65" s="97"/>
      <c r="B65" s="98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102"/>
      <c r="O65" s="102"/>
      <c r="P65" s="98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</row>
    <row r="66" spans="1:31" ht="15.75" customHeight="1" x14ac:dyDescent="0.15">
      <c r="A66" s="97"/>
      <c r="B66" s="98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102"/>
      <c r="O66" s="102"/>
      <c r="P66" s="98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</row>
    <row r="67" spans="1:31" ht="15.75" customHeight="1" x14ac:dyDescent="0.15">
      <c r="A67" s="97"/>
      <c r="B67" s="98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102"/>
      <c r="O67" s="102"/>
      <c r="P67" s="98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</row>
    <row r="68" spans="1:31" ht="15.75" customHeight="1" x14ac:dyDescent="0.15">
      <c r="A68" s="97"/>
      <c r="B68" s="98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102"/>
      <c r="O68" s="102"/>
      <c r="P68" s="98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</row>
    <row r="69" spans="1:31" ht="15.75" customHeight="1" x14ac:dyDescent="0.15">
      <c r="A69" s="97"/>
      <c r="B69" s="98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102"/>
      <c r="O69" s="102"/>
      <c r="P69" s="98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</row>
    <row r="70" spans="1:31" ht="15.75" customHeight="1" x14ac:dyDescent="0.15">
      <c r="A70" s="97"/>
      <c r="B70" s="98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102"/>
      <c r="O70" s="102"/>
      <c r="P70" s="98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</row>
    <row r="71" spans="1:31" ht="15.75" customHeight="1" x14ac:dyDescent="0.15">
      <c r="A71" s="97"/>
      <c r="B71" s="98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102"/>
      <c r="O71" s="102"/>
      <c r="P71" s="98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</row>
    <row r="72" spans="1:31" ht="15.75" customHeight="1" x14ac:dyDescent="0.15">
      <c r="A72" s="97"/>
      <c r="B72" s="98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102"/>
      <c r="O72" s="102"/>
      <c r="P72" s="98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</row>
    <row r="73" spans="1:31" ht="15.75" customHeight="1" x14ac:dyDescent="0.15">
      <c r="A73" s="97"/>
      <c r="B73" s="98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102"/>
      <c r="O73" s="102"/>
      <c r="P73" s="98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</row>
    <row r="74" spans="1:31" ht="15.75" customHeight="1" x14ac:dyDescent="0.15">
      <c r="A74" s="97"/>
      <c r="B74" s="98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102"/>
      <c r="O74" s="102"/>
      <c r="P74" s="98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</row>
    <row r="75" spans="1:31" ht="15.75" customHeight="1" x14ac:dyDescent="0.15">
      <c r="A75" s="97"/>
      <c r="B75" s="98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102"/>
      <c r="O75" s="102"/>
      <c r="P75" s="98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</row>
    <row r="76" spans="1:31" ht="15.75" customHeight="1" x14ac:dyDescent="0.15">
      <c r="A76" s="97"/>
      <c r="B76" s="98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102"/>
      <c r="O76" s="102"/>
      <c r="P76" s="98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</row>
    <row r="77" spans="1:31" ht="15.75" customHeight="1" x14ac:dyDescent="0.15">
      <c r="A77" s="97"/>
      <c r="B77" s="98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102"/>
      <c r="O77" s="102"/>
      <c r="P77" s="98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</row>
    <row r="78" spans="1:31" ht="15.75" customHeight="1" x14ac:dyDescent="0.15">
      <c r="A78" s="97"/>
      <c r="B78" s="98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102"/>
      <c r="O78" s="102"/>
      <c r="P78" s="98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</row>
    <row r="79" spans="1:31" ht="15.75" customHeight="1" x14ac:dyDescent="0.15">
      <c r="A79" s="97"/>
      <c r="B79" s="98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102"/>
      <c r="O79" s="102"/>
      <c r="P79" s="98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</row>
    <row r="80" spans="1:31" ht="15.75" customHeight="1" x14ac:dyDescent="0.15">
      <c r="A80" s="97"/>
      <c r="B80" s="98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102"/>
      <c r="O80" s="102"/>
      <c r="P80" s="98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</row>
    <row r="81" spans="1:31" ht="15.75" customHeight="1" x14ac:dyDescent="0.15">
      <c r="A81" s="97"/>
      <c r="B81" s="98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102"/>
      <c r="O81" s="102"/>
      <c r="P81" s="98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</row>
    <row r="82" spans="1:31" ht="15.75" customHeight="1" x14ac:dyDescent="0.15">
      <c r="A82" s="97"/>
      <c r="B82" s="98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102"/>
      <c r="O82" s="102"/>
      <c r="P82" s="98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</row>
    <row r="83" spans="1:31" ht="15.75" customHeight="1" x14ac:dyDescent="0.15">
      <c r="A83" s="97"/>
      <c r="B83" s="98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102"/>
      <c r="O83" s="102"/>
      <c r="P83" s="98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</row>
    <row r="84" spans="1:31" ht="15.75" customHeight="1" x14ac:dyDescent="0.15">
      <c r="A84" s="97"/>
      <c r="B84" s="98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102"/>
      <c r="O84" s="102"/>
      <c r="P84" s="98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</row>
    <row r="85" spans="1:31" ht="15.75" customHeight="1" x14ac:dyDescent="0.15">
      <c r="A85" s="97"/>
      <c r="B85" s="98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102"/>
      <c r="O85" s="102"/>
      <c r="P85" s="98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</row>
    <row r="86" spans="1:31" ht="15.75" customHeight="1" x14ac:dyDescent="0.15">
      <c r="A86" s="97"/>
      <c r="B86" s="98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102"/>
      <c r="O86" s="102"/>
      <c r="P86" s="98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</row>
    <row r="87" spans="1:31" ht="15.75" customHeight="1" x14ac:dyDescent="0.15">
      <c r="A87" s="97"/>
      <c r="B87" s="98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102"/>
      <c r="O87" s="102"/>
      <c r="P87" s="98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</row>
    <row r="88" spans="1:31" ht="15.75" customHeight="1" x14ac:dyDescent="0.15">
      <c r="A88" s="97"/>
      <c r="B88" s="98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102"/>
      <c r="O88" s="102"/>
      <c r="P88" s="98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</row>
    <row r="89" spans="1:31" ht="15.75" customHeight="1" x14ac:dyDescent="0.15">
      <c r="A89" s="97"/>
      <c r="B89" s="98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102"/>
      <c r="O89" s="102"/>
      <c r="P89" s="98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</row>
    <row r="90" spans="1:31" ht="15.75" customHeight="1" x14ac:dyDescent="0.15">
      <c r="A90" s="97"/>
      <c r="B90" s="98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102"/>
      <c r="O90" s="102"/>
      <c r="P90" s="98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</row>
    <row r="91" spans="1:31" ht="15.75" customHeight="1" x14ac:dyDescent="0.15">
      <c r="A91" s="97"/>
      <c r="B91" s="98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102"/>
      <c r="O91" s="102"/>
      <c r="P91" s="98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</row>
    <row r="92" spans="1:31" ht="15.75" customHeight="1" x14ac:dyDescent="0.15">
      <c r="A92" s="97"/>
      <c r="B92" s="98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102"/>
      <c r="O92" s="102"/>
      <c r="P92" s="98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</row>
    <row r="93" spans="1:31" ht="15.75" customHeight="1" x14ac:dyDescent="0.15">
      <c r="A93" s="97"/>
      <c r="B93" s="98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102"/>
      <c r="O93" s="102"/>
      <c r="P93" s="98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</row>
    <row r="94" spans="1:31" ht="15.75" customHeight="1" x14ac:dyDescent="0.15">
      <c r="A94" s="97"/>
      <c r="B94" s="98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102"/>
      <c r="O94" s="102"/>
      <c r="P94" s="98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</row>
    <row r="95" spans="1:31" ht="15.75" customHeight="1" x14ac:dyDescent="0.15">
      <c r="A95" s="97"/>
      <c r="B95" s="98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102"/>
      <c r="O95" s="102"/>
      <c r="P95" s="98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</row>
    <row r="96" spans="1:31" ht="15.75" customHeight="1" x14ac:dyDescent="0.15">
      <c r="A96" s="97"/>
      <c r="B96" s="98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102"/>
      <c r="O96" s="102"/>
      <c r="P96" s="98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</row>
    <row r="97" spans="1:31" ht="15.75" customHeight="1" x14ac:dyDescent="0.15">
      <c r="A97" s="97"/>
      <c r="B97" s="98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102"/>
      <c r="O97" s="102"/>
      <c r="P97" s="98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</row>
    <row r="98" spans="1:31" ht="15.75" customHeight="1" x14ac:dyDescent="0.15">
      <c r="A98" s="97"/>
      <c r="B98" s="98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102"/>
      <c r="O98" s="102"/>
      <c r="P98" s="98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</row>
    <row r="99" spans="1:31" ht="15.75" customHeight="1" x14ac:dyDescent="0.15">
      <c r="A99" s="97"/>
      <c r="B99" s="98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102"/>
      <c r="O99" s="102"/>
      <c r="P99" s="98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</row>
    <row r="100" spans="1:31" ht="15.75" customHeight="1" x14ac:dyDescent="0.15">
      <c r="A100" s="97"/>
      <c r="B100" s="98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102"/>
      <c r="O100" s="102"/>
      <c r="P100" s="98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</row>
    <row r="101" spans="1:31" ht="15.75" customHeight="1" x14ac:dyDescent="0.15">
      <c r="A101" s="97"/>
      <c r="B101" s="98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102"/>
      <c r="O101" s="102"/>
      <c r="P101" s="98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</row>
    <row r="102" spans="1:31" ht="15.75" customHeight="1" x14ac:dyDescent="0.15">
      <c r="A102" s="97"/>
      <c r="B102" s="98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102"/>
      <c r="O102" s="102"/>
      <c r="P102" s="98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</row>
    <row r="103" spans="1:31" ht="15.75" customHeight="1" x14ac:dyDescent="0.15">
      <c r="A103" s="97"/>
      <c r="B103" s="98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102"/>
      <c r="O103" s="102"/>
      <c r="P103" s="98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</row>
    <row r="104" spans="1:31" ht="15.75" customHeight="1" x14ac:dyDescent="0.15">
      <c r="A104" s="97"/>
      <c r="B104" s="98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102"/>
      <c r="O104" s="102"/>
      <c r="P104" s="98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</row>
    <row r="105" spans="1:31" ht="15.75" customHeight="1" x14ac:dyDescent="0.15">
      <c r="A105" s="97"/>
      <c r="B105" s="98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102"/>
      <c r="O105" s="102"/>
      <c r="P105" s="98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</row>
    <row r="106" spans="1:31" ht="15.75" customHeight="1" x14ac:dyDescent="0.15">
      <c r="A106" s="97"/>
      <c r="B106" s="98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102"/>
      <c r="O106" s="102"/>
      <c r="P106" s="98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</row>
    <row r="107" spans="1:31" ht="15.75" customHeight="1" x14ac:dyDescent="0.15">
      <c r="A107" s="97"/>
      <c r="B107" s="98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102"/>
      <c r="O107" s="102"/>
      <c r="P107" s="98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</row>
    <row r="108" spans="1:31" ht="15.75" customHeight="1" x14ac:dyDescent="0.15">
      <c r="A108" s="97"/>
      <c r="B108" s="98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102"/>
      <c r="O108" s="102"/>
      <c r="P108" s="98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</row>
    <row r="109" spans="1:31" ht="15.75" customHeight="1" x14ac:dyDescent="0.15">
      <c r="A109" s="97"/>
      <c r="B109" s="98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102"/>
      <c r="O109" s="102"/>
      <c r="P109" s="98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</row>
    <row r="110" spans="1:31" ht="15.75" customHeight="1" x14ac:dyDescent="0.15">
      <c r="A110" s="97"/>
      <c r="B110" s="98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102"/>
      <c r="O110" s="102"/>
      <c r="P110" s="98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</row>
    <row r="111" spans="1:31" ht="15.75" customHeight="1" x14ac:dyDescent="0.15">
      <c r="A111" s="97"/>
      <c r="B111" s="98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102"/>
      <c r="O111" s="102"/>
      <c r="P111" s="98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</row>
    <row r="112" spans="1:31" ht="15.75" customHeight="1" x14ac:dyDescent="0.15">
      <c r="A112" s="97"/>
      <c r="B112" s="98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102"/>
      <c r="O112" s="102"/>
      <c r="P112" s="98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</row>
    <row r="113" spans="1:31" ht="15.75" customHeight="1" x14ac:dyDescent="0.15">
      <c r="A113" s="97"/>
      <c r="B113" s="98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102"/>
      <c r="O113" s="102"/>
      <c r="P113" s="98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</row>
    <row r="114" spans="1:31" ht="15.75" customHeight="1" x14ac:dyDescent="0.15">
      <c r="A114" s="97"/>
      <c r="B114" s="98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102"/>
      <c r="O114" s="102"/>
      <c r="P114" s="98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</row>
    <row r="115" spans="1:31" ht="15.75" customHeight="1" x14ac:dyDescent="0.15">
      <c r="A115" s="97"/>
      <c r="B115" s="98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102"/>
      <c r="O115" s="102"/>
      <c r="P115" s="98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</row>
    <row r="116" spans="1:31" ht="15.75" customHeight="1" x14ac:dyDescent="0.15">
      <c r="A116" s="97"/>
      <c r="B116" s="98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102"/>
      <c r="O116" s="102"/>
      <c r="P116" s="98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</row>
    <row r="117" spans="1:31" ht="15.75" customHeight="1" x14ac:dyDescent="0.15">
      <c r="A117" s="97"/>
      <c r="B117" s="98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102"/>
      <c r="O117" s="102"/>
      <c r="P117" s="98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</row>
    <row r="118" spans="1:31" ht="15.75" customHeight="1" x14ac:dyDescent="0.15">
      <c r="A118" s="97"/>
      <c r="B118" s="98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102"/>
      <c r="O118" s="102"/>
      <c r="P118" s="98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</row>
    <row r="119" spans="1:31" ht="15.75" customHeight="1" x14ac:dyDescent="0.15">
      <c r="A119" s="97"/>
      <c r="B119" s="98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102"/>
      <c r="O119" s="102"/>
      <c r="P119" s="98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</row>
    <row r="120" spans="1:31" ht="15.75" customHeight="1" x14ac:dyDescent="0.15">
      <c r="A120" s="97"/>
      <c r="B120" s="98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102"/>
      <c r="O120" s="102"/>
      <c r="P120" s="98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</row>
    <row r="121" spans="1:31" ht="15.75" customHeight="1" x14ac:dyDescent="0.15">
      <c r="A121" s="97"/>
      <c r="B121" s="98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102"/>
      <c r="O121" s="102"/>
      <c r="P121" s="98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</row>
    <row r="122" spans="1:31" ht="15.75" customHeight="1" x14ac:dyDescent="0.15">
      <c r="A122" s="97"/>
      <c r="B122" s="98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102"/>
      <c r="O122" s="102"/>
      <c r="P122" s="98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</row>
    <row r="123" spans="1:31" ht="15.75" customHeight="1" x14ac:dyDescent="0.15">
      <c r="A123" s="97"/>
      <c r="B123" s="98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102"/>
      <c r="O123" s="102"/>
      <c r="P123" s="98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</row>
    <row r="124" spans="1:31" ht="15.75" customHeight="1" x14ac:dyDescent="0.15">
      <c r="A124" s="97"/>
      <c r="B124" s="98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102"/>
      <c r="O124" s="102"/>
      <c r="P124" s="98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</row>
    <row r="125" spans="1:31" ht="15.75" customHeight="1" x14ac:dyDescent="0.15">
      <c r="A125" s="97"/>
      <c r="B125" s="98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102"/>
      <c r="O125" s="102"/>
      <c r="P125" s="98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</row>
    <row r="126" spans="1:31" ht="15.75" customHeight="1" x14ac:dyDescent="0.15">
      <c r="A126" s="97"/>
      <c r="B126" s="98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102"/>
      <c r="O126" s="102"/>
      <c r="P126" s="98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</row>
    <row r="127" spans="1:31" ht="15.75" customHeight="1" x14ac:dyDescent="0.15">
      <c r="A127" s="97"/>
      <c r="B127" s="98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102"/>
      <c r="O127" s="102"/>
      <c r="P127" s="98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</row>
    <row r="128" spans="1:31" ht="15.75" customHeight="1" x14ac:dyDescent="0.15">
      <c r="A128" s="97"/>
      <c r="B128" s="98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102"/>
      <c r="O128" s="102"/>
      <c r="P128" s="98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</row>
    <row r="129" spans="1:31" ht="15.75" customHeight="1" x14ac:dyDescent="0.15">
      <c r="A129" s="97"/>
      <c r="B129" s="98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102"/>
      <c r="O129" s="102"/>
      <c r="P129" s="98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</row>
    <row r="130" spans="1:31" ht="15.75" customHeight="1" x14ac:dyDescent="0.15">
      <c r="A130" s="97"/>
      <c r="B130" s="98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102"/>
      <c r="O130" s="102"/>
      <c r="P130" s="98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</row>
    <row r="131" spans="1:31" ht="15.75" customHeight="1" x14ac:dyDescent="0.15">
      <c r="A131" s="97"/>
      <c r="B131" s="98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102"/>
      <c r="O131" s="102"/>
      <c r="P131" s="98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</row>
    <row r="132" spans="1:31" ht="15.75" customHeight="1" x14ac:dyDescent="0.15">
      <c r="A132" s="97"/>
      <c r="B132" s="98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102"/>
      <c r="O132" s="102"/>
      <c r="P132" s="98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</row>
    <row r="133" spans="1:31" ht="15.75" customHeight="1" x14ac:dyDescent="0.15">
      <c r="A133" s="97"/>
      <c r="B133" s="98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102"/>
      <c r="O133" s="102"/>
      <c r="P133" s="98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</row>
    <row r="134" spans="1:31" ht="15.75" customHeight="1" x14ac:dyDescent="0.15">
      <c r="A134" s="97"/>
      <c r="B134" s="98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102"/>
      <c r="O134" s="102"/>
      <c r="P134" s="98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</row>
    <row r="135" spans="1:31" ht="15.75" customHeight="1" x14ac:dyDescent="0.15">
      <c r="A135" s="97"/>
      <c r="B135" s="98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102"/>
      <c r="O135" s="102"/>
      <c r="P135" s="98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</row>
    <row r="136" spans="1:31" ht="15.75" customHeight="1" x14ac:dyDescent="0.15">
      <c r="A136" s="97"/>
      <c r="B136" s="98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102"/>
      <c r="O136" s="102"/>
      <c r="P136" s="98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</row>
    <row r="137" spans="1:31" ht="15.75" customHeight="1" x14ac:dyDescent="0.15">
      <c r="A137" s="97"/>
      <c r="B137" s="98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102"/>
      <c r="O137" s="102"/>
      <c r="P137" s="98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</row>
    <row r="138" spans="1:31" ht="15.75" customHeight="1" x14ac:dyDescent="0.15">
      <c r="A138" s="97"/>
      <c r="B138" s="98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102"/>
      <c r="O138" s="102"/>
      <c r="P138" s="98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</row>
    <row r="139" spans="1:31" ht="15.75" customHeight="1" x14ac:dyDescent="0.15">
      <c r="A139" s="97"/>
      <c r="B139" s="98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102"/>
      <c r="O139" s="102"/>
      <c r="P139" s="98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</row>
    <row r="140" spans="1:31" ht="15.75" customHeight="1" x14ac:dyDescent="0.15">
      <c r="A140" s="97"/>
      <c r="B140" s="98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102"/>
      <c r="O140" s="102"/>
      <c r="P140" s="98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</row>
    <row r="141" spans="1:31" ht="15.75" customHeight="1" x14ac:dyDescent="0.15">
      <c r="A141" s="97"/>
      <c r="B141" s="98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102"/>
      <c r="O141" s="102"/>
      <c r="P141" s="98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</row>
    <row r="142" spans="1:31" ht="15.75" customHeight="1" x14ac:dyDescent="0.15">
      <c r="A142" s="97"/>
      <c r="B142" s="98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102"/>
      <c r="O142" s="102"/>
      <c r="P142" s="98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</row>
    <row r="143" spans="1:31" ht="15.75" customHeight="1" x14ac:dyDescent="0.15">
      <c r="A143" s="97"/>
      <c r="B143" s="98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102"/>
      <c r="O143" s="102"/>
      <c r="P143" s="98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</row>
    <row r="144" spans="1:31" ht="15.75" customHeight="1" x14ac:dyDescent="0.15">
      <c r="A144" s="97"/>
      <c r="B144" s="98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102"/>
      <c r="O144" s="102"/>
      <c r="P144" s="98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</row>
    <row r="145" spans="1:31" ht="15.75" customHeight="1" x14ac:dyDescent="0.15">
      <c r="A145" s="97"/>
      <c r="B145" s="98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102"/>
      <c r="O145" s="102"/>
      <c r="P145" s="98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</row>
    <row r="146" spans="1:31" ht="15.75" customHeight="1" x14ac:dyDescent="0.15">
      <c r="A146" s="97"/>
      <c r="B146" s="98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102"/>
      <c r="O146" s="102"/>
      <c r="P146" s="98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</row>
    <row r="147" spans="1:31" ht="15.75" customHeight="1" x14ac:dyDescent="0.15">
      <c r="A147" s="97"/>
      <c r="B147" s="98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102"/>
      <c r="O147" s="102"/>
      <c r="P147" s="98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</row>
    <row r="148" spans="1:31" ht="15.75" customHeight="1" x14ac:dyDescent="0.15">
      <c r="A148" s="97"/>
      <c r="B148" s="98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102"/>
      <c r="O148" s="102"/>
      <c r="P148" s="98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</row>
    <row r="149" spans="1:31" ht="15.75" customHeight="1" x14ac:dyDescent="0.15">
      <c r="A149" s="97"/>
      <c r="B149" s="98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102"/>
      <c r="O149" s="102"/>
      <c r="P149" s="98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</row>
    <row r="150" spans="1:31" ht="15.75" customHeight="1" x14ac:dyDescent="0.15">
      <c r="A150" s="97"/>
      <c r="B150" s="98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102"/>
      <c r="O150" s="102"/>
      <c r="P150" s="98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</row>
    <row r="151" spans="1:31" ht="15.75" customHeight="1" x14ac:dyDescent="0.15">
      <c r="A151" s="97"/>
      <c r="B151" s="98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102"/>
      <c r="O151" s="102"/>
      <c r="P151" s="98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</row>
    <row r="152" spans="1:31" ht="15.75" customHeight="1" x14ac:dyDescent="0.15">
      <c r="A152" s="97"/>
      <c r="B152" s="98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102"/>
      <c r="O152" s="102"/>
      <c r="P152" s="98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</row>
    <row r="153" spans="1:31" ht="15.75" customHeight="1" x14ac:dyDescent="0.15">
      <c r="A153" s="97"/>
      <c r="B153" s="98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102"/>
      <c r="O153" s="102"/>
      <c r="P153" s="98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</row>
    <row r="154" spans="1:31" ht="15.75" customHeight="1" x14ac:dyDescent="0.15">
      <c r="A154" s="97"/>
      <c r="B154" s="98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102"/>
      <c r="O154" s="102"/>
      <c r="P154" s="98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</row>
    <row r="155" spans="1:31" ht="15.75" customHeight="1" x14ac:dyDescent="0.15">
      <c r="A155" s="97"/>
      <c r="B155" s="98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102"/>
      <c r="O155" s="102"/>
      <c r="P155" s="98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</row>
    <row r="156" spans="1:31" ht="15.75" customHeight="1" x14ac:dyDescent="0.15">
      <c r="A156" s="97"/>
      <c r="B156" s="98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102"/>
      <c r="O156" s="102"/>
      <c r="P156" s="98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</row>
    <row r="157" spans="1:31" ht="15.75" customHeight="1" x14ac:dyDescent="0.15">
      <c r="A157" s="97"/>
      <c r="B157" s="98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102"/>
      <c r="O157" s="102"/>
      <c r="P157" s="98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</row>
    <row r="158" spans="1:31" ht="15.75" customHeight="1" x14ac:dyDescent="0.15">
      <c r="A158" s="97"/>
      <c r="B158" s="98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102"/>
      <c r="O158" s="102"/>
      <c r="P158" s="98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</row>
    <row r="159" spans="1:31" ht="15.75" customHeight="1" x14ac:dyDescent="0.15">
      <c r="A159" s="97"/>
      <c r="B159" s="98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102"/>
      <c r="O159" s="102"/>
      <c r="P159" s="98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</row>
    <row r="160" spans="1:31" ht="15.75" customHeight="1" x14ac:dyDescent="0.15">
      <c r="A160" s="97"/>
      <c r="B160" s="98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102"/>
      <c r="O160" s="102"/>
      <c r="P160" s="98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</row>
    <row r="161" spans="1:31" ht="15.75" customHeight="1" x14ac:dyDescent="0.15">
      <c r="A161" s="97"/>
      <c r="B161" s="98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102"/>
      <c r="O161" s="102"/>
      <c r="P161" s="98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</row>
    <row r="162" spans="1:31" ht="15.75" customHeight="1" x14ac:dyDescent="0.15">
      <c r="A162" s="97"/>
      <c r="B162" s="98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102"/>
      <c r="O162" s="102"/>
      <c r="P162" s="98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</row>
    <row r="163" spans="1:31" ht="15.75" customHeight="1" x14ac:dyDescent="0.15">
      <c r="A163" s="97"/>
      <c r="B163" s="98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102"/>
      <c r="O163" s="102"/>
      <c r="P163" s="98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</row>
    <row r="164" spans="1:31" ht="15.75" customHeight="1" x14ac:dyDescent="0.15">
      <c r="A164" s="97"/>
      <c r="B164" s="98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102"/>
      <c r="O164" s="102"/>
      <c r="P164" s="98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</row>
    <row r="165" spans="1:31" ht="15.75" customHeight="1" x14ac:dyDescent="0.15">
      <c r="A165" s="97"/>
      <c r="B165" s="98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102"/>
      <c r="O165" s="102"/>
      <c r="P165" s="98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</row>
    <row r="166" spans="1:31" ht="15.75" customHeight="1" x14ac:dyDescent="0.15">
      <c r="A166" s="97"/>
      <c r="B166" s="98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102"/>
      <c r="O166" s="102"/>
      <c r="P166" s="98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</row>
    <row r="167" spans="1:31" ht="15.75" customHeight="1" x14ac:dyDescent="0.15">
      <c r="A167" s="97"/>
      <c r="B167" s="98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102"/>
      <c r="O167" s="102"/>
      <c r="P167" s="98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</row>
    <row r="168" spans="1:31" ht="15.75" customHeight="1" x14ac:dyDescent="0.15">
      <c r="A168" s="97"/>
      <c r="B168" s="98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102"/>
      <c r="O168" s="102"/>
      <c r="P168" s="98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</row>
    <row r="169" spans="1:31" ht="15.75" customHeight="1" x14ac:dyDescent="0.15">
      <c r="A169" s="97"/>
      <c r="B169" s="98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102"/>
      <c r="O169" s="102"/>
      <c r="P169" s="98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</row>
    <row r="170" spans="1:31" ht="15.75" customHeight="1" x14ac:dyDescent="0.15">
      <c r="A170" s="97"/>
      <c r="B170" s="98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102"/>
      <c r="O170" s="102"/>
      <c r="P170" s="98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</row>
    <row r="171" spans="1:31" ht="15.75" customHeight="1" x14ac:dyDescent="0.15">
      <c r="A171" s="97"/>
      <c r="B171" s="98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102"/>
      <c r="O171" s="102"/>
      <c r="P171" s="98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</row>
    <row r="172" spans="1:31" ht="15.75" customHeight="1" x14ac:dyDescent="0.15">
      <c r="A172" s="97"/>
      <c r="B172" s="98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102"/>
      <c r="O172" s="102"/>
      <c r="P172" s="98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</row>
    <row r="173" spans="1:31" ht="15.75" customHeight="1" x14ac:dyDescent="0.15">
      <c r="A173" s="97"/>
      <c r="B173" s="98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102"/>
      <c r="O173" s="102"/>
      <c r="P173" s="98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</row>
    <row r="174" spans="1:31" ht="15.75" customHeight="1" x14ac:dyDescent="0.15">
      <c r="A174" s="97"/>
      <c r="B174" s="98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102"/>
      <c r="O174" s="102"/>
      <c r="P174" s="98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</row>
    <row r="175" spans="1:31" ht="15.75" customHeight="1" x14ac:dyDescent="0.15">
      <c r="A175" s="97"/>
      <c r="B175" s="98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102"/>
      <c r="O175" s="102"/>
      <c r="P175" s="98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</row>
    <row r="176" spans="1:31" ht="15.75" customHeight="1" x14ac:dyDescent="0.15">
      <c r="A176" s="97"/>
      <c r="B176" s="98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102"/>
      <c r="O176" s="102"/>
      <c r="P176" s="98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</row>
    <row r="177" spans="1:31" ht="15.75" customHeight="1" x14ac:dyDescent="0.15">
      <c r="A177" s="97"/>
      <c r="B177" s="98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102"/>
      <c r="O177" s="102"/>
      <c r="P177" s="98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</row>
    <row r="178" spans="1:31" ht="15.75" customHeight="1" x14ac:dyDescent="0.15">
      <c r="A178" s="97"/>
      <c r="B178" s="98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102"/>
      <c r="O178" s="102"/>
      <c r="P178" s="98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</row>
    <row r="179" spans="1:31" ht="15.75" customHeight="1" x14ac:dyDescent="0.15">
      <c r="A179" s="97"/>
      <c r="B179" s="98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102"/>
      <c r="O179" s="102"/>
      <c r="P179" s="98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</row>
    <row r="180" spans="1:31" ht="15.75" customHeight="1" x14ac:dyDescent="0.15">
      <c r="A180" s="97"/>
      <c r="B180" s="98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102"/>
      <c r="O180" s="102"/>
      <c r="P180" s="98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</row>
    <row r="181" spans="1:31" ht="15.75" customHeight="1" x14ac:dyDescent="0.15">
      <c r="A181" s="97"/>
      <c r="B181" s="98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102"/>
      <c r="O181" s="102"/>
      <c r="P181" s="98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</row>
    <row r="182" spans="1:31" ht="15.75" customHeight="1" x14ac:dyDescent="0.15">
      <c r="A182" s="97"/>
      <c r="B182" s="98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102"/>
      <c r="O182" s="102"/>
      <c r="P182" s="98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</row>
    <row r="183" spans="1:31" ht="15.75" customHeight="1" x14ac:dyDescent="0.15">
      <c r="A183" s="97"/>
      <c r="B183" s="98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102"/>
      <c r="O183" s="102"/>
      <c r="P183" s="98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</row>
    <row r="184" spans="1:31" ht="15.75" customHeight="1" x14ac:dyDescent="0.15">
      <c r="A184" s="97"/>
      <c r="B184" s="98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102"/>
      <c r="O184" s="102"/>
      <c r="P184" s="98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</row>
    <row r="185" spans="1:31" ht="15.75" customHeight="1" x14ac:dyDescent="0.15">
      <c r="A185" s="97"/>
      <c r="B185" s="98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102"/>
      <c r="O185" s="102"/>
      <c r="P185" s="98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</row>
    <row r="186" spans="1:31" ht="15.75" customHeight="1" x14ac:dyDescent="0.15">
      <c r="A186" s="97"/>
      <c r="B186" s="98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102"/>
      <c r="O186" s="102"/>
      <c r="P186" s="98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</row>
    <row r="187" spans="1:31" ht="15.75" customHeight="1" x14ac:dyDescent="0.15">
      <c r="A187" s="97"/>
      <c r="B187" s="98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102"/>
      <c r="O187" s="102"/>
      <c r="P187" s="98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</row>
    <row r="188" spans="1:31" ht="15.75" customHeight="1" x14ac:dyDescent="0.15">
      <c r="A188" s="97"/>
      <c r="B188" s="98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102"/>
      <c r="O188" s="102"/>
      <c r="P188" s="98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</row>
    <row r="189" spans="1:31" ht="15.75" customHeight="1" x14ac:dyDescent="0.15">
      <c r="A189" s="97"/>
      <c r="B189" s="98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102"/>
      <c r="O189" s="102"/>
      <c r="P189" s="98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</row>
    <row r="190" spans="1:31" ht="15.75" customHeight="1" x14ac:dyDescent="0.15">
      <c r="A190" s="97"/>
      <c r="B190" s="98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102"/>
      <c r="O190" s="102"/>
      <c r="P190" s="98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</row>
    <row r="191" spans="1:31" ht="15.75" customHeight="1" x14ac:dyDescent="0.15">
      <c r="A191" s="97"/>
      <c r="B191" s="98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102"/>
      <c r="O191" s="102"/>
      <c r="P191" s="98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</row>
    <row r="192" spans="1:31" ht="15.75" customHeight="1" x14ac:dyDescent="0.15">
      <c r="A192" s="97"/>
      <c r="B192" s="98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102"/>
      <c r="O192" s="102"/>
      <c r="P192" s="98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</row>
    <row r="193" spans="1:31" ht="15.75" customHeight="1" x14ac:dyDescent="0.15">
      <c r="A193" s="97"/>
      <c r="B193" s="98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102"/>
      <c r="O193" s="102"/>
      <c r="P193" s="98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</row>
    <row r="194" spans="1:31" ht="15.75" customHeight="1" x14ac:dyDescent="0.15">
      <c r="A194" s="97"/>
      <c r="B194" s="98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102"/>
      <c r="O194" s="102"/>
      <c r="P194" s="98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</row>
    <row r="195" spans="1:31" ht="15.75" customHeight="1" x14ac:dyDescent="0.15">
      <c r="A195" s="97"/>
      <c r="B195" s="98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102"/>
      <c r="O195" s="102"/>
      <c r="P195" s="98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</row>
    <row r="196" spans="1:31" ht="15.75" customHeight="1" x14ac:dyDescent="0.15">
      <c r="A196" s="97"/>
      <c r="B196" s="98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102"/>
      <c r="O196" s="102"/>
      <c r="P196" s="98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</row>
    <row r="197" spans="1:31" ht="15.75" customHeight="1" x14ac:dyDescent="0.15">
      <c r="A197" s="97"/>
      <c r="B197" s="98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102"/>
      <c r="O197" s="102"/>
      <c r="P197" s="98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</row>
    <row r="198" spans="1:31" ht="15.75" customHeight="1" x14ac:dyDescent="0.15">
      <c r="A198" s="97"/>
      <c r="B198" s="98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102"/>
      <c r="O198" s="102"/>
      <c r="P198" s="98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</row>
    <row r="199" spans="1:31" ht="15.75" customHeight="1" x14ac:dyDescent="0.15">
      <c r="A199" s="97"/>
      <c r="B199" s="98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102"/>
      <c r="O199" s="102"/>
      <c r="P199" s="98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</row>
    <row r="200" spans="1:31" ht="15.75" customHeight="1" x14ac:dyDescent="0.15">
      <c r="A200" s="97"/>
      <c r="B200" s="98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102"/>
      <c r="O200" s="102"/>
      <c r="P200" s="98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</row>
    <row r="201" spans="1:31" ht="15.75" customHeight="1" x14ac:dyDescent="0.15">
      <c r="A201" s="97"/>
      <c r="B201" s="98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102"/>
      <c r="O201" s="102"/>
      <c r="P201" s="98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</row>
    <row r="202" spans="1:31" ht="15.75" customHeight="1" x14ac:dyDescent="0.15">
      <c r="A202" s="97"/>
      <c r="B202" s="98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102"/>
      <c r="O202" s="102"/>
      <c r="P202" s="98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</row>
    <row r="203" spans="1:31" ht="15.75" customHeight="1" x14ac:dyDescent="0.15">
      <c r="A203" s="97"/>
      <c r="B203" s="98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102"/>
      <c r="O203" s="102"/>
      <c r="P203" s="98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</row>
    <row r="204" spans="1:31" ht="15.75" customHeight="1" x14ac:dyDescent="0.15">
      <c r="A204" s="97"/>
      <c r="B204" s="98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102"/>
      <c r="O204" s="102"/>
      <c r="P204" s="98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</row>
    <row r="205" spans="1:31" ht="15.75" customHeight="1" x14ac:dyDescent="0.15">
      <c r="A205" s="97"/>
      <c r="B205" s="98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102"/>
      <c r="O205" s="102"/>
      <c r="P205" s="98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</row>
    <row r="206" spans="1:31" ht="15.75" customHeight="1" x14ac:dyDescent="0.15">
      <c r="A206" s="97"/>
      <c r="B206" s="98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102"/>
      <c r="O206" s="102"/>
      <c r="P206" s="98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</row>
    <row r="207" spans="1:31" ht="15.75" customHeight="1" x14ac:dyDescent="0.15">
      <c r="A207" s="97"/>
      <c r="B207" s="98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102"/>
      <c r="O207" s="102"/>
      <c r="P207" s="98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</row>
    <row r="208" spans="1:31" ht="15.75" customHeight="1" x14ac:dyDescent="0.15">
      <c r="A208" s="97"/>
      <c r="B208" s="98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102"/>
      <c r="O208" s="102"/>
      <c r="P208" s="98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</row>
    <row r="209" spans="1:31" ht="15.75" customHeight="1" x14ac:dyDescent="0.15">
      <c r="A209" s="97"/>
      <c r="B209" s="98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102"/>
      <c r="O209" s="102"/>
      <c r="P209" s="98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</row>
    <row r="210" spans="1:31" ht="15.75" customHeight="1" x14ac:dyDescent="0.15">
      <c r="A210" s="97"/>
      <c r="B210" s="98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102"/>
      <c r="O210" s="102"/>
      <c r="P210" s="98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</row>
    <row r="211" spans="1:31" ht="15.75" customHeight="1" x14ac:dyDescent="0.15">
      <c r="A211" s="97"/>
      <c r="B211" s="98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102"/>
      <c r="O211" s="102"/>
      <c r="P211" s="98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</row>
    <row r="212" spans="1:31" ht="15.75" customHeight="1" x14ac:dyDescent="0.15">
      <c r="A212" s="97"/>
      <c r="B212" s="98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102"/>
      <c r="O212" s="102"/>
      <c r="P212" s="98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  <c r="AE212" s="97"/>
    </row>
    <row r="213" spans="1:31" ht="15.75" customHeight="1" x14ac:dyDescent="0.15">
      <c r="A213" s="97"/>
      <c r="B213" s="98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102"/>
      <c r="O213" s="102"/>
      <c r="P213" s="98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  <c r="AE213" s="97"/>
    </row>
    <row r="214" spans="1:31" ht="15.75" customHeight="1" x14ac:dyDescent="0.15">
      <c r="A214" s="97"/>
      <c r="B214" s="98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102"/>
      <c r="O214" s="102"/>
      <c r="P214" s="98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  <c r="AD214" s="97"/>
      <c r="AE214" s="97"/>
    </row>
    <row r="215" spans="1:31" ht="15.75" customHeight="1" x14ac:dyDescent="0.15">
      <c r="A215" s="97"/>
      <c r="B215" s="98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102"/>
      <c r="O215" s="102"/>
      <c r="P215" s="98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</row>
    <row r="216" spans="1:31" ht="15.75" customHeight="1" x14ac:dyDescent="0.15">
      <c r="A216" s="97"/>
      <c r="B216" s="98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102"/>
      <c r="O216" s="102"/>
      <c r="P216" s="98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</row>
    <row r="217" spans="1:31" ht="15.75" customHeight="1" x14ac:dyDescent="0.15">
      <c r="A217" s="97"/>
      <c r="B217" s="98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102"/>
      <c r="O217" s="102"/>
      <c r="P217" s="98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</row>
    <row r="218" spans="1:31" ht="15.75" customHeight="1" x14ac:dyDescent="0.15">
      <c r="A218" s="97"/>
      <c r="B218" s="98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102"/>
      <c r="O218" s="102"/>
      <c r="P218" s="98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</row>
    <row r="219" spans="1:31" ht="15.75" customHeight="1" x14ac:dyDescent="0.15">
      <c r="A219" s="97"/>
      <c r="B219" s="98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102"/>
      <c r="O219" s="102"/>
      <c r="P219" s="98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</row>
    <row r="220" spans="1:31" ht="15.75" customHeight="1" x14ac:dyDescent="0.15">
      <c r="A220" s="97"/>
      <c r="B220" s="98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102"/>
      <c r="O220" s="102"/>
      <c r="P220" s="98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  <c r="AE220" s="97"/>
    </row>
    <row r="221" spans="1:31" ht="15.75" customHeight="1" x14ac:dyDescent="0.15">
      <c r="A221" s="97"/>
      <c r="B221" s="98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102"/>
      <c r="O221" s="102"/>
      <c r="P221" s="98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  <c r="AD221" s="97"/>
      <c r="AE221" s="97"/>
    </row>
    <row r="222" spans="1:31" ht="15.75" customHeight="1" x14ac:dyDescent="0.15">
      <c r="A222" s="97"/>
      <c r="B222" s="98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102"/>
      <c r="O222" s="102"/>
      <c r="P222" s="98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D222" s="97"/>
      <c r="AE222" s="97"/>
    </row>
    <row r="223" spans="1:31" ht="15.75" customHeight="1" x14ac:dyDescent="0.15">
      <c r="A223" s="97"/>
      <c r="B223" s="98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102"/>
      <c r="O223" s="102"/>
      <c r="P223" s="98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  <c r="AE223" s="97"/>
    </row>
    <row r="224" spans="1:31" ht="15.75" customHeight="1" x14ac:dyDescent="0.15">
      <c r="A224" s="97"/>
      <c r="B224" s="98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102"/>
      <c r="O224" s="102"/>
      <c r="P224" s="98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  <c r="AE224" s="97"/>
    </row>
    <row r="225" spans="1:31" ht="15.75" customHeight="1" x14ac:dyDescent="0.15">
      <c r="A225" s="97"/>
      <c r="B225" s="98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102"/>
      <c r="O225" s="102"/>
      <c r="P225" s="98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  <c r="AE225" s="97"/>
    </row>
    <row r="226" spans="1:31" ht="15.75" customHeight="1" x14ac:dyDescent="0.15">
      <c r="A226" s="97"/>
      <c r="B226" s="98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102"/>
      <c r="O226" s="102"/>
      <c r="P226" s="98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</row>
    <row r="227" spans="1:31" ht="15.75" customHeight="1" x14ac:dyDescent="0.15">
      <c r="A227" s="97"/>
      <c r="B227" s="98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102"/>
      <c r="O227" s="102"/>
      <c r="P227" s="98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  <c r="AD227" s="97"/>
      <c r="AE227" s="97"/>
    </row>
    <row r="228" spans="1:31" ht="15.75" customHeight="1" x14ac:dyDescent="0.15">
      <c r="A228" s="97"/>
      <c r="B228" s="98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102"/>
      <c r="O228" s="102"/>
      <c r="P228" s="98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  <c r="AD228" s="97"/>
      <c r="AE228" s="97"/>
    </row>
    <row r="229" spans="1:31" ht="15.75" customHeight="1" x14ac:dyDescent="0.15">
      <c r="A229" s="97"/>
      <c r="B229" s="98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102"/>
      <c r="O229" s="102"/>
      <c r="P229" s="98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  <c r="AD229" s="97"/>
      <c r="AE229" s="97"/>
    </row>
    <row r="230" spans="1:31" ht="15.75" customHeight="1" x14ac:dyDescent="0.15">
      <c r="A230" s="97"/>
      <c r="B230" s="98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102"/>
      <c r="O230" s="102"/>
      <c r="P230" s="98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  <c r="AD230" s="97"/>
      <c r="AE230" s="97"/>
    </row>
    <row r="231" spans="1:31" ht="15.75" customHeight="1" x14ac:dyDescent="0.15">
      <c r="A231" s="97"/>
      <c r="B231" s="98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102"/>
      <c r="O231" s="102"/>
      <c r="P231" s="98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  <c r="AC231" s="97"/>
      <c r="AD231" s="97"/>
      <c r="AE231" s="97"/>
    </row>
    <row r="232" spans="1:31" ht="15.75" customHeight="1" x14ac:dyDescent="0.15">
      <c r="A232" s="97"/>
      <c r="B232" s="98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102"/>
      <c r="O232" s="102"/>
      <c r="P232" s="98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97"/>
      <c r="AD232" s="97"/>
      <c r="AE232" s="97"/>
    </row>
    <row r="233" spans="1:31" ht="15.75" customHeight="1" x14ac:dyDescent="0.15">
      <c r="A233" s="97"/>
      <c r="B233" s="98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102"/>
      <c r="O233" s="102"/>
      <c r="P233" s="98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97"/>
      <c r="AD233" s="97"/>
      <c r="AE233" s="97"/>
    </row>
    <row r="234" spans="1:31" ht="15.75" customHeight="1" x14ac:dyDescent="0.15">
      <c r="A234" s="97"/>
      <c r="B234" s="98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102"/>
      <c r="O234" s="102"/>
      <c r="P234" s="98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97"/>
      <c r="AD234" s="97"/>
      <c r="AE234" s="97"/>
    </row>
    <row r="235" spans="1:31" ht="15.75" customHeight="1" x14ac:dyDescent="0.15">
      <c r="A235" s="97"/>
      <c r="B235" s="98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102"/>
      <c r="O235" s="102"/>
      <c r="P235" s="98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  <c r="AD235" s="97"/>
      <c r="AE235" s="97"/>
    </row>
    <row r="236" spans="1:31" ht="15.75" customHeight="1" x14ac:dyDescent="0.15">
      <c r="A236" s="97"/>
      <c r="B236" s="98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102"/>
      <c r="O236" s="102"/>
      <c r="P236" s="98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97"/>
      <c r="AD236" s="97"/>
      <c r="AE236" s="97"/>
    </row>
    <row r="237" spans="1:31" ht="15.75" customHeight="1" x14ac:dyDescent="0.15">
      <c r="A237" s="97"/>
      <c r="B237" s="98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102"/>
      <c r="O237" s="102"/>
      <c r="P237" s="98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  <c r="AC237" s="97"/>
      <c r="AD237" s="97"/>
      <c r="AE237" s="97"/>
    </row>
    <row r="238" spans="1:31" ht="15.75" customHeight="1" x14ac:dyDescent="0.15">
      <c r="A238" s="97"/>
      <c r="B238" s="98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102"/>
      <c r="O238" s="102"/>
      <c r="P238" s="98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  <c r="AD238" s="97"/>
      <c r="AE238" s="97"/>
    </row>
    <row r="239" spans="1:31" ht="15.75" customHeight="1" x14ac:dyDescent="0.15">
      <c r="A239" s="97"/>
      <c r="B239" s="98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102"/>
      <c r="O239" s="102"/>
      <c r="P239" s="98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  <c r="AC239" s="97"/>
      <c r="AD239" s="97"/>
      <c r="AE239" s="97"/>
    </row>
    <row r="240" spans="1:31" ht="15.75" customHeight="1" x14ac:dyDescent="0.15">
      <c r="A240" s="97"/>
      <c r="B240" s="98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102"/>
      <c r="O240" s="102"/>
      <c r="P240" s="98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97"/>
      <c r="AD240" s="97"/>
      <c r="AE240" s="97"/>
    </row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B5" location="'Contents (Indice)'!A1" display="Back to Contents" xr:uid="{00000000-0004-0000-0700-000000000000}"/>
    <hyperlink ref="P5" location="'Contents (Indice)'!A1" display="Retornar ao Índice" xr:uid="{00000000-0004-0000-0700-000001000000}"/>
  </hyperlinks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U1000"/>
  <sheetViews>
    <sheetView showGridLines="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baseColWidth="10" defaultColWidth="12.6640625" defaultRowHeight="15" customHeight="1" x14ac:dyDescent="0.15"/>
  <cols>
    <col min="1" max="1" width="2.6640625" customWidth="1"/>
    <col min="2" max="3" width="23" customWidth="1"/>
    <col min="4" max="14" width="10.6640625" customWidth="1"/>
    <col min="15" max="15" width="2.6640625" customWidth="1"/>
  </cols>
  <sheetData>
    <row r="1" spans="1:21" ht="8.25" customHeight="1" x14ac:dyDescent="0.15">
      <c r="A1" s="79"/>
      <c r="B1" s="80"/>
      <c r="C1" s="85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111"/>
      <c r="P1" s="85"/>
      <c r="Q1" s="85"/>
      <c r="R1" s="85"/>
      <c r="S1" s="85"/>
      <c r="T1" s="85"/>
      <c r="U1" s="85"/>
    </row>
    <row r="2" spans="1:21" ht="15.75" customHeight="1" x14ac:dyDescent="0.15">
      <c r="A2" s="79"/>
      <c r="B2" s="86" t="s">
        <v>1</v>
      </c>
      <c r="C2" s="166"/>
      <c r="D2" s="87"/>
      <c r="E2" s="87"/>
      <c r="F2" s="87"/>
      <c r="G2" s="87"/>
      <c r="H2" s="167" t="s">
        <v>1</v>
      </c>
      <c r="I2" s="87"/>
      <c r="J2" s="87"/>
      <c r="K2" s="87"/>
      <c r="L2" s="87"/>
      <c r="M2" s="87"/>
      <c r="N2" s="87"/>
      <c r="O2" s="111"/>
      <c r="P2" s="85"/>
      <c r="Q2" s="85"/>
      <c r="R2" s="85"/>
      <c r="S2" s="85"/>
      <c r="T2" s="85"/>
      <c r="U2" s="85"/>
    </row>
    <row r="3" spans="1:21" ht="15.75" customHeight="1" x14ac:dyDescent="0.15">
      <c r="A3" s="79"/>
      <c r="B3" s="86" t="s">
        <v>17</v>
      </c>
      <c r="C3" s="166"/>
      <c r="D3" s="87"/>
      <c r="E3" s="87"/>
      <c r="F3" s="87"/>
      <c r="G3" s="87"/>
      <c r="H3" s="167" t="s">
        <v>31</v>
      </c>
      <c r="I3" s="87"/>
      <c r="J3" s="87"/>
      <c r="K3" s="87"/>
      <c r="L3" s="87"/>
      <c r="M3" s="87"/>
      <c r="N3" s="87"/>
      <c r="O3" s="111"/>
      <c r="P3" s="85"/>
      <c r="Q3" s="85"/>
      <c r="R3" s="85"/>
      <c r="S3" s="85"/>
      <c r="T3" s="85"/>
      <c r="U3" s="85"/>
    </row>
    <row r="4" spans="1:21" ht="15.75" customHeight="1" x14ac:dyDescent="0.15">
      <c r="A4" s="79"/>
      <c r="B4" s="88" t="s">
        <v>113</v>
      </c>
      <c r="C4" s="166"/>
      <c r="D4" s="87"/>
      <c r="E4" s="87"/>
      <c r="F4" s="87"/>
      <c r="G4" s="87"/>
      <c r="H4" s="166" t="s">
        <v>407</v>
      </c>
      <c r="I4" s="87"/>
      <c r="J4" s="87"/>
      <c r="K4" s="87"/>
      <c r="L4" s="87"/>
      <c r="M4" s="87"/>
      <c r="N4" s="87"/>
      <c r="O4" s="111"/>
      <c r="P4" s="85"/>
      <c r="Q4" s="85"/>
      <c r="R4" s="85"/>
      <c r="S4" s="85"/>
      <c r="T4" s="85"/>
      <c r="U4" s="85"/>
    </row>
    <row r="5" spans="1:21" ht="12" customHeight="1" x14ac:dyDescent="0.15">
      <c r="A5" s="79"/>
      <c r="B5" s="89" t="s">
        <v>34</v>
      </c>
      <c r="C5" s="166"/>
      <c r="D5" s="87"/>
      <c r="E5" s="87"/>
      <c r="F5" s="87"/>
      <c r="G5" s="87"/>
      <c r="H5" s="170" t="s">
        <v>35</v>
      </c>
      <c r="I5" s="87"/>
      <c r="J5" s="87"/>
      <c r="K5" s="87"/>
      <c r="L5" s="87"/>
      <c r="M5" s="87"/>
      <c r="N5" s="87"/>
      <c r="O5" s="111"/>
      <c r="P5" s="85"/>
      <c r="Q5" s="85"/>
      <c r="R5" s="85"/>
      <c r="S5" s="85"/>
      <c r="T5" s="85"/>
      <c r="U5" s="85"/>
    </row>
    <row r="6" spans="1:21" ht="8.25" customHeight="1" x14ac:dyDescent="0.15">
      <c r="A6" s="79"/>
      <c r="B6" s="86"/>
      <c r="C6" s="166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111"/>
      <c r="P6" s="85"/>
      <c r="Q6" s="85"/>
      <c r="R6" s="85"/>
      <c r="S6" s="85"/>
      <c r="T6" s="85"/>
      <c r="U6" s="85"/>
    </row>
    <row r="7" spans="1:21" ht="8.25" customHeight="1" x14ac:dyDescent="0.15">
      <c r="A7" s="79"/>
      <c r="B7" s="86"/>
      <c r="C7" s="166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111"/>
      <c r="P7" s="85"/>
      <c r="Q7" s="85"/>
      <c r="R7" s="85"/>
      <c r="S7" s="85"/>
      <c r="T7" s="85"/>
      <c r="U7" s="85"/>
    </row>
    <row r="8" spans="1:21" ht="8.25" customHeight="1" x14ac:dyDescent="0.15">
      <c r="A8" s="79"/>
      <c r="B8" s="80"/>
      <c r="C8" s="85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111"/>
      <c r="P8" s="97"/>
      <c r="Q8" s="97"/>
      <c r="R8" s="97"/>
      <c r="S8" s="85"/>
      <c r="T8" s="85"/>
      <c r="U8" s="85"/>
    </row>
    <row r="9" spans="1:21" ht="15.75" customHeight="1" x14ac:dyDescent="0.15">
      <c r="A9" s="79"/>
      <c r="B9" s="80"/>
      <c r="C9" s="85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111"/>
      <c r="P9" s="85"/>
      <c r="Q9" s="85"/>
      <c r="R9" s="85"/>
      <c r="S9" s="85"/>
      <c r="T9" s="85"/>
      <c r="U9" s="85"/>
    </row>
    <row r="10" spans="1:21" ht="15.75" customHeight="1" x14ac:dyDescent="0.15">
      <c r="A10" s="198"/>
      <c r="B10" s="199"/>
      <c r="C10" s="198"/>
      <c r="D10" s="112" t="s">
        <v>38</v>
      </c>
      <c r="E10" s="109">
        <v>44926</v>
      </c>
      <c r="F10" s="109">
        <v>44834</v>
      </c>
      <c r="G10" s="109">
        <v>44742</v>
      </c>
      <c r="H10" s="109">
        <v>44651</v>
      </c>
      <c r="I10" s="108">
        <v>44561</v>
      </c>
      <c r="J10" s="109">
        <v>44469</v>
      </c>
      <c r="K10" s="109">
        <v>44377</v>
      </c>
      <c r="L10" s="109">
        <v>44286</v>
      </c>
      <c r="M10" s="110">
        <v>44196</v>
      </c>
      <c r="N10" s="110">
        <v>44012</v>
      </c>
      <c r="O10" s="111"/>
      <c r="P10" s="97"/>
      <c r="Q10" s="97"/>
      <c r="R10" s="97"/>
      <c r="S10" s="97"/>
      <c r="T10" s="97"/>
      <c r="U10" s="97"/>
    </row>
    <row r="11" spans="1:21" ht="15.75" customHeight="1" x14ac:dyDescent="0.15">
      <c r="A11" s="198"/>
      <c r="B11" s="255"/>
      <c r="C11" s="198"/>
      <c r="D11" s="115" t="s">
        <v>39</v>
      </c>
      <c r="E11" s="115" t="s">
        <v>39</v>
      </c>
      <c r="F11" s="115" t="s">
        <v>39</v>
      </c>
      <c r="G11" s="115" t="s">
        <v>39</v>
      </c>
      <c r="H11" s="115" t="s">
        <v>39</v>
      </c>
      <c r="I11" s="115" t="s">
        <v>39</v>
      </c>
      <c r="J11" s="115" t="s">
        <v>39</v>
      </c>
      <c r="K11" s="115" t="s">
        <v>39</v>
      </c>
      <c r="L11" s="115" t="s">
        <v>39</v>
      </c>
      <c r="M11" s="115" t="s">
        <v>39</v>
      </c>
      <c r="N11" s="115" t="s">
        <v>39</v>
      </c>
      <c r="O11" s="111"/>
      <c r="P11" s="113"/>
      <c r="Q11" s="113"/>
      <c r="R11" s="113"/>
      <c r="S11" s="113"/>
      <c r="T11" s="113"/>
      <c r="U11" s="113"/>
    </row>
    <row r="12" spans="1:21" ht="7.5" customHeight="1" x14ac:dyDescent="0.15">
      <c r="A12" s="122"/>
      <c r="B12" s="61"/>
      <c r="C12" s="61"/>
      <c r="D12" s="221"/>
      <c r="E12" s="221"/>
      <c r="F12" s="221"/>
      <c r="G12" s="221"/>
      <c r="H12" s="221"/>
      <c r="I12" s="221"/>
      <c r="J12" s="221"/>
      <c r="K12" s="221"/>
      <c r="L12" s="221"/>
      <c r="M12" s="221"/>
      <c r="N12" s="221"/>
      <c r="O12" s="111"/>
      <c r="P12" s="289"/>
      <c r="Q12" s="289"/>
      <c r="R12" s="94"/>
      <c r="S12" s="97"/>
      <c r="T12" s="97"/>
      <c r="U12" s="97"/>
    </row>
    <row r="13" spans="1:21" ht="15.75" customHeight="1" x14ac:dyDescent="0.15">
      <c r="A13" s="117"/>
      <c r="B13" s="290" t="s">
        <v>408</v>
      </c>
      <c r="C13" s="290" t="s">
        <v>409</v>
      </c>
      <c r="D13" s="291">
        <v>-174938</v>
      </c>
      <c r="E13" s="291">
        <v>-290974</v>
      </c>
      <c r="F13" s="291">
        <v>-182333</v>
      </c>
      <c r="G13" s="291">
        <v>-100089</v>
      </c>
      <c r="H13" s="291">
        <v>-50608</v>
      </c>
      <c r="I13" s="291">
        <v>-118518</v>
      </c>
      <c r="J13" s="291">
        <v>-94346</v>
      </c>
      <c r="K13" s="291">
        <v>-71767</v>
      </c>
      <c r="L13" s="291">
        <v>-43248</v>
      </c>
      <c r="M13" s="291">
        <v>-116856</v>
      </c>
      <c r="N13" s="291">
        <v>-58099</v>
      </c>
      <c r="O13" s="292"/>
      <c r="P13" s="293"/>
      <c r="Q13" s="222"/>
      <c r="R13" s="94"/>
      <c r="S13" s="97"/>
      <c r="T13" s="97"/>
      <c r="U13" s="97"/>
    </row>
    <row r="14" spans="1:21" ht="15.75" customHeight="1" x14ac:dyDescent="0.15">
      <c r="A14" s="117"/>
      <c r="B14" s="294" t="s">
        <v>410</v>
      </c>
      <c r="C14" s="294" t="s">
        <v>411</v>
      </c>
      <c r="D14" s="295">
        <v>-106614</v>
      </c>
      <c r="E14" s="295">
        <v>-408605</v>
      </c>
      <c r="F14" s="295">
        <v>-282374</v>
      </c>
      <c r="G14" s="295">
        <v>-169452</v>
      </c>
      <c r="H14" s="295">
        <v>-11696</v>
      </c>
      <c r="I14" s="295">
        <v>-13223</v>
      </c>
      <c r="J14" s="295">
        <v>-9276</v>
      </c>
      <c r="K14" s="295">
        <v>-7030</v>
      </c>
      <c r="L14" s="295">
        <v>-3614</v>
      </c>
      <c r="M14" s="295">
        <v>-4525</v>
      </c>
      <c r="N14" s="295">
        <v>-293</v>
      </c>
      <c r="O14" s="292"/>
      <c r="P14" s="293"/>
      <c r="Q14" s="222"/>
      <c r="R14" s="94"/>
      <c r="S14" s="97"/>
      <c r="T14" s="97"/>
      <c r="U14" s="97"/>
    </row>
    <row r="15" spans="1:21" ht="15.75" customHeight="1" x14ac:dyDescent="0.15">
      <c r="A15" s="117"/>
      <c r="B15" s="296" t="s">
        <v>412</v>
      </c>
      <c r="C15" s="296" t="s">
        <v>413</v>
      </c>
      <c r="D15" s="297">
        <v>-281552</v>
      </c>
      <c r="E15" s="297">
        <f t="shared" ref="E15:N15" si="0">SUM(E13:E14)</f>
        <v>-699579</v>
      </c>
      <c r="F15" s="297">
        <f t="shared" si="0"/>
        <v>-464707</v>
      </c>
      <c r="G15" s="297">
        <f t="shared" si="0"/>
        <v>-269541</v>
      </c>
      <c r="H15" s="297">
        <f t="shared" si="0"/>
        <v>-62304</v>
      </c>
      <c r="I15" s="297">
        <f t="shared" si="0"/>
        <v>-131741</v>
      </c>
      <c r="J15" s="297">
        <f t="shared" si="0"/>
        <v>-103622</v>
      </c>
      <c r="K15" s="297">
        <f t="shared" si="0"/>
        <v>-78797</v>
      </c>
      <c r="L15" s="297">
        <f t="shared" si="0"/>
        <v>-46862</v>
      </c>
      <c r="M15" s="297">
        <f t="shared" si="0"/>
        <v>-121381</v>
      </c>
      <c r="N15" s="297">
        <f t="shared" si="0"/>
        <v>-58392</v>
      </c>
      <c r="O15" s="292"/>
      <c r="P15" s="293"/>
      <c r="Q15" s="222"/>
      <c r="R15" s="268"/>
      <c r="S15" s="93"/>
      <c r="T15" s="93"/>
      <c r="U15" s="93"/>
    </row>
    <row r="16" spans="1:21" ht="15.75" customHeight="1" x14ac:dyDescent="0.15">
      <c r="A16" s="97"/>
      <c r="B16" s="98"/>
      <c r="C16" s="97"/>
      <c r="D16" s="298"/>
      <c r="E16" s="298"/>
      <c r="F16" s="298"/>
      <c r="G16" s="298"/>
      <c r="H16" s="298"/>
      <c r="I16" s="298"/>
      <c r="J16" s="298"/>
      <c r="K16" s="298"/>
      <c r="L16" s="298"/>
      <c r="M16" s="298"/>
      <c r="N16" s="298"/>
      <c r="O16" s="292"/>
      <c r="P16" s="299"/>
      <c r="Q16" s="97"/>
      <c r="R16" s="97"/>
      <c r="S16" s="97"/>
      <c r="T16" s="97"/>
      <c r="U16" s="97"/>
    </row>
    <row r="17" spans="1:21" ht="15.75" customHeight="1" x14ac:dyDescent="0.15">
      <c r="A17" s="117"/>
      <c r="B17" s="290" t="s">
        <v>408</v>
      </c>
      <c r="C17" s="290" t="s">
        <v>409</v>
      </c>
      <c r="D17" s="291">
        <v>13386</v>
      </c>
      <c r="E17" s="291">
        <v>31491</v>
      </c>
      <c r="F17" s="291">
        <v>18270</v>
      </c>
      <c r="G17" s="291">
        <v>9754</v>
      </c>
      <c r="H17" s="291">
        <v>3545</v>
      </c>
      <c r="I17" s="291">
        <v>22494</v>
      </c>
      <c r="J17" s="291">
        <v>18079</v>
      </c>
      <c r="K17" s="291">
        <v>5811</v>
      </c>
      <c r="L17" s="291">
        <v>5868</v>
      </c>
      <c r="M17" s="291">
        <v>18202</v>
      </c>
      <c r="N17" s="291">
        <v>6558</v>
      </c>
      <c r="O17" s="292"/>
      <c r="P17" s="293"/>
      <c r="Q17" s="222"/>
      <c r="R17" s="94"/>
      <c r="S17" s="97"/>
      <c r="T17" s="97"/>
      <c r="U17" s="97"/>
    </row>
    <row r="18" spans="1:21" ht="15.75" customHeight="1" x14ac:dyDescent="0.15">
      <c r="A18" s="117"/>
      <c r="B18" s="294" t="s">
        <v>410</v>
      </c>
      <c r="C18" s="294" t="s">
        <v>411</v>
      </c>
      <c r="D18" s="295">
        <v>3756</v>
      </c>
      <c r="E18" s="295">
        <v>4520</v>
      </c>
      <c r="F18" s="295">
        <v>1869</v>
      </c>
      <c r="G18" s="295">
        <v>1217</v>
      </c>
      <c r="H18" s="295">
        <v>222</v>
      </c>
      <c r="I18" s="295">
        <v>542</v>
      </c>
      <c r="J18" s="295">
        <v>358</v>
      </c>
      <c r="K18" s="295">
        <v>126</v>
      </c>
      <c r="L18" s="295">
        <v>48</v>
      </c>
      <c r="M18" s="295">
        <v>103</v>
      </c>
      <c r="N18" s="295">
        <v>58</v>
      </c>
      <c r="O18" s="292"/>
      <c r="P18" s="293"/>
      <c r="Q18" s="222"/>
      <c r="R18" s="94"/>
      <c r="S18" s="97"/>
      <c r="T18" s="97"/>
      <c r="U18" s="97"/>
    </row>
    <row r="19" spans="1:21" ht="15.75" customHeight="1" x14ac:dyDescent="0.15">
      <c r="A19" s="117"/>
      <c r="B19" s="296" t="s">
        <v>414</v>
      </c>
      <c r="C19" s="296" t="s">
        <v>415</v>
      </c>
      <c r="D19" s="297">
        <v>17142</v>
      </c>
      <c r="E19" s="297">
        <f t="shared" ref="E19:N19" si="1">SUM(E17:E18)</f>
        <v>36011</v>
      </c>
      <c r="F19" s="297">
        <f t="shared" si="1"/>
        <v>20139</v>
      </c>
      <c r="G19" s="297">
        <f t="shared" si="1"/>
        <v>10971</v>
      </c>
      <c r="H19" s="297">
        <f t="shared" si="1"/>
        <v>3767</v>
      </c>
      <c r="I19" s="297">
        <f t="shared" si="1"/>
        <v>23036</v>
      </c>
      <c r="J19" s="297">
        <f t="shared" si="1"/>
        <v>18437</v>
      </c>
      <c r="K19" s="297">
        <f t="shared" si="1"/>
        <v>5937</v>
      </c>
      <c r="L19" s="297">
        <f t="shared" si="1"/>
        <v>5916</v>
      </c>
      <c r="M19" s="297">
        <f t="shared" si="1"/>
        <v>18305</v>
      </c>
      <c r="N19" s="297">
        <f t="shared" si="1"/>
        <v>6616</v>
      </c>
      <c r="O19" s="292"/>
      <c r="P19" s="293"/>
      <c r="Q19" s="222"/>
      <c r="R19" s="268"/>
      <c r="S19" s="93"/>
      <c r="T19" s="93"/>
      <c r="U19" s="93"/>
    </row>
    <row r="20" spans="1:21" ht="15.75" customHeight="1" x14ac:dyDescent="0.15">
      <c r="A20" s="97"/>
      <c r="B20" s="98"/>
      <c r="C20" s="97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2"/>
      <c r="P20" s="299"/>
      <c r="Q20" s="97"/>
      <c r="R20" s="97"/>
      <c r="S20" s="97"/>
      <c r="T20" s="97"/>
      <c r="U20" s="97"/>
    </row>
    <row r="21" spans="1:21" ht="15.75" customHeight="1" x14ac:dyDescent="0.15">
      <c r="A21" s="97"/>
      <c r="B21" s="274" t="s">
        <v>416</v>
      </c>
      <c r="C21" s="97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2"/>
      <c r="P21" s="299"/>
      <c r="Q21" s="97"/>
      <c r="R21" s="97"/>
      <c r="S21" s="97"/>
      <c r="T21" s="97"/>
      <c r="U21" s="97"/>
    </row>
    <row r="22" spans="1:21" ht="15.75" customHeight="1" x14ac:dyDescent="0.15">
      <c r="A22" s="97"/>
      <c r="B22" s="274" t="s">
        <v>417</v>
      </c>
      <c r="C22" s="97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2"/>
      <c r="P22" s="299"/>
      <c r="Q22" s="97"/>
      <c r="R22" s="97"/>
      <c r="S22" s="97"/>
      <c r="T22" s="97"/>
      <c r="U22" s="97"/>
    </row>
    <row r="23" spans="1:21" ht="15.75" customHeight="1" x14ac:dyDescent="0.15">
      <c r="A23" s="97"/>
      <c r="B23" s="98"/>
      <c r="C23" s="97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2"/>
      <c r="P23" s="299"/>
      <c r="Q23" s="97"/>
      <c r="R23" s="97"/>
      <c r="S23" s="97"/>
      <c r="T23" s="97"/>
      <c r="U23" s="97"/>
    </row>
    <row r="24" spans="1:21" ht="15.75" customHeight="1" x14ac:dyDescent="0.15">
      <c r="A24" s="97"/>
      <c r="B24" s="98"/>
      <c r="C24" s="97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2"/>
      <c r="P24" s="299"/>
      <c r="Q24" s="97"/>
      <c r="R24" s="97"/>
      <c r="S24" s="97"/>
      <c r="T24" s="97"/>
      <c r="U24" s="97"/>
    </row>
    <row r="25" spans="1:21" ht="15.75" customHeight="1" x14ac:dyDescent="0.15">
      <c r="A25" s="97"/>
      <c r="B25" s="98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111"/>
      <c r="P25" s="97"/>
      <c r="Q25" s="97"/>
      <c r="R25" s="97"/>
      <c r="S25" s="97"/>
      <c r="T25" s="97"/>
      <c r="U25" s="97"/>
    </row>
    <row r="26" spans="1:21" ht="15.75" customHeight="1" x14ac:dyDescent="0.15">
      <c r="A26" s="97"/>
      <c r="B26" s="98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111"/>
      <c r="P26" s="97"/>
      <c r="Q26" s="97"/>
      <c r="R26" s="97"/>
      <c r="S26" s="97"/>
      <c r="T26" s="97"/>
      <c r="U26" s="97"/>
    </row>
    <row r="27" spans="1:21" ht="15.75" customHeight="1" x14ac:dyDescent="0.15">
      <c r="A27" s="97"/>
      <c r="B27" s="98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111"/>
      <c r="P27" s="97"/>
      <c r="Q27" s="97"/>
      <c r="R27" s="97"/>
      <c r="S27" s="97"/>
      <c r="T27" s="97"/>
      <c r="U27" s="97"/>
    </row>
    <row r="28" spans="1:21" ht="15.75" customHeight="1" x14ac:dyDescent="0.15">
      <c r="A28" s="97"/>
      <c r="B28" s="98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111"/>
      <c r="P28" s="97"/>
      <c r="Q28" s="97"/>
      <c r="R28" s="97"/>
      <c r="S28" s="97"/>
      <c r="T28" s="97"/>
      <c r="U28" s="97"/>
    </row>
    <row r="29" spans="1:21" ht="15.75" customHeight="1" x14ac:dyDescent="0.15">
      <c r="A29" s="97"/>
      <c r="B29" s="98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111"/>
      <c r="P29" s="97"/>
      <c r="Q29" s="97"/>
      <c r="R29" s="97"/>
      <c r="S29" s="97"/>
      <c r="T29" s="97"/>
      <c r="U29" s="97"/>
    </row>
    <row r="30" spans="1:21" ht="15.75" customHeight="1" x14ac:dyDescent="0.15">
      <c r="A30" s="97"/>
      <c r="B30" s="98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111"/>
      <c r="P30" s="97"/>
      <c r="Q30" s="97"/>
      <c r="R30" s="97"/>
      <c r="S30" s="97"/>
      <c r="T30" s="97"/>
      <c r="U30" s="97"/>
    </row>
    <row r="31" spans="1:21" ht="15.75" customHeight="1" x14ac:dyDescent="0.15">
      <c r="A31" s="97"/>
      <c r="B31" s="98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111"/>
      <c r="P31" s="97"/>
      <c r="Q31" s="97"/>
      <c r="R31" s="97"/>
      <c r="S31" s="97"/>
      <c r="T31" s="97"/>
      <c r="U31" s="97"/>
    </row>
    <row r="32" spans="1:21" ht="15.75" customHeight="1" x14ac:dyDescent="0.15">
      <c r="A32" s="97"/>
      <c r="B32" s="98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111"/>
      <c r="P32" s="97"/>
      <c r="Q32" s="97"/>
      <c r="R32" s="97"/>
      <c r="S32" s="97"/>
      <c r="T32" s="97"/>
      <c r="U32" s="97"/>
    </row>
    <row r="33" spans="1:21" ht="15.75" customHeight="1" x14ac:dyDescent="0.15">
      <c r="A33" s="97"/>
      <c r="B33" s="98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111"/>
      <c r="P33" s="97"/>
      <c r="Q33" s="97"/>
      <c r="R33" s="97"/>
      <c r="S33" s="97"/>
      <c r="T33" s="97"/>
      <c r="U33" s="97"/>
    </row>
    <row r="34" spans="1:21" ht="15.75" customHeight="1" x14ac:dyDescent="0.15">
      <c r="A34" s="97"/>
      <c r="B34" s="98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111"/>
      <c r="P34" s="97"/>
      <c r="Q34" s="97"/>
      <c r="R34" s="97"/>
      <c r="S34" s="97"/>
      <c r="T34" s="97"/>
      <c r="U34" s="97"/>
    </row>
    <row r="35" spans="1:21" ht="15.75" customHeight="1" x14ac:dyDescent="0.15">
      <c r="A35" s="97"/>
      <c r="B35" s="98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111"/>
      <c r="P35" s="97"/>
      <c r="Q35" s="97"/>
      <c r="R35" s="97"/>
      <c r="S35" s="97"/>
      <c r="T35" s="97"/>
      <c r="U35" s="97"/>
    </row>
    <row r="36" spans="1:21" ht="15.75" customHeight="1" x14ac:dyDescent="0.15">
      <c r="A36" s="97"/>
      <c r="B36" s="98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111"/>
      <c r="P36" s="97"/>
      <c r="Q36" s="97"/>
      <c r="R36" s="97"/>
      <c r="S36" s="97"/>
      <c r="T36" s="97"/>
      <c r="U36" s="97"/>
    </row>
    <row r="37" spans="1:21" ht="15.75" customHeight="1" x14ac:dyDescent="0.15">
      <c r="A37" s="97"/>
      <c r="B37" s="98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111"/>
      <c r="P37" s="97"/>
      <c r="Q37" s="97"/>
      <c r="R37" s="97"/>
      <c r="S37" s="97"/>
      <c r="T37" s="97"/>
      <c r="U37" s="97"/>
    </row>
    <row r="38" spans="1:21" ht="15.75" customHeight="1" x14ac:dyDescent="0.15">
      <c r="A38" s="97"/>
      <c r="B38" s="98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111"/>
      <c r="P38" s="97"/>
      <c r="Q38" s="97"/>
      <c r="R38" s="97"/>
      <c r="S38" s="97"/>
      <c r="T38" s="97"/>
      <c r="U38" s="97"/>
    </row>
    <row r="39" spans="1:21" ht="15.75" customHeight="1" x14ac:dyDescent="0.15">
      <c r="A39" s="97"/>
      <c r="B39" s="98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111"/>
      <c r="P39" s="97"/>
      <c r="Q39" s="97"/>
      <c r="R39" s="97"/>
      <c r="S39" s="97"/>
      <c r="T39" s="97"/>
      <c r="U39" s="97"/>
    </row>
    <row r="40" spans="1:21" ht="15.75" customHeight="1" x14ac:dyDescent="0.15">
      <c r="A40" s="97"/>
      <c r="B40" s="98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111"/>
      <c r="P40" s="97"/>
      <c r="Q40" s="97"/>
      <c r="R40" s="97"/>
      <c r="S40" s="97"/>
      <c r="T40" s="97"/>
      <c r="U40" s="97"/>
    </row>
    <row r="41" spans="1:21" ht="15.75" customHeight="1" x14ac:dyDescent="0.15">
      <c r="A41" s="97"/>
      <c r="B41" s="98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111"/>
      <c r="P41" s="97"/>
      <c r="Q41" s="97"/>
      <c r="R41" s="97"/>
      <c r="S41" s="97"/>
      <c r="T41" s="97"/>
      <c r="U41" s="97"/>
    </row>
    <row r="42" spans="1:21" ht="15.75" customHeight="1" x14ac:dyDescent="0.15">
      <c r="A42" s="97"/>
      <c r="B42" s="98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111"/>
      <c r="P42" s="97"/>
      <c r="Q42" s="97"/>
      <c r="R42" s="97"/>
      <c r="S42" s="97"/>
      <c r="T42" s="97"/>
      <c r="U42" s="97"/>
    </row>
    <row r="43" spans="1:21" ht="15.75" customHeight="1" x14ac:dyDescent="0.15">
      <c r="A43" s="97"/>
      <c r="B43" s="98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111"/>
      <c r="P43" s="97"/>
      <c r="Q43" s="97"/>
      <c r="R43" s="97"/>
      <c r="S43" s="97"/>
      <c r="T43" s="97"/>
      <c r="U43" s="97"/>
    </row>
    <row r="44" spans="1:21" ht="15.75" customHeight="1" x14ac:dyDescent="0.15">
      <c r="A44" s="97"/>
      <c r="B44" s="98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111"/>
      <c r="P44" s="97"/>
      <c r="Q44" s="97"/>
      <c r="R44" s="97"/>
      <c r="S44" s="97"/>
      <c r="T44" s="97"/>
      <c r="U44" s="97"/>
    </row>
    <row r="45" spans="1:21" ht="15.75" customHeight="1" x14ac:dyDescent="0.15">
      <c r="A45" s="97"/>
      <c r="B45" s="98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111"/>
      <c r="P45" s="97"/>
      <c r="Q45" s="97"/>
      <c r="R45" s="97"/>
      <c r="S45" s="97"/>
      <c r="T45" s="97"/>
      <c r="U45" s="97"/>
    </row>
    <row r="46" spans="1:21" ht="15.75" customHeight="1" x14ac:dyDescent="0.15">
      <c r="A46" s="97"/>
      <c r="B46" s="98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111"/>
      <c r="P46" s="97"/>
      <c r="Q46" s="97"/>
      <c r="R46" s="97"/>
      <c r="S46" s="97"/>
      <c r="T46" s="97"/>
      <c r="U46" s="97"/>
    </row>
    <row r="47" spans="1:21" ht="15.75" customHeight="1" x14ac:dyDescent="0.15">
      <c r="A47" s="97"/>
      <c r="B47" s="98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111"/>
      <c r="P47" s="97"/>
      <c r="Q47" s="97"/>
      <c r="R47" s="97"/>
      <c r="S47" s="97"/>
      <c r="T47" s="97"/>
      <c r="U47" s="97"/>
    </row>
    <row r="48" spans="1:21" ht="15.75" customHeight="1" x14ac:dyDescent="0.15">
      <c r="A48" s="97"/>
      <c r="B48" s="98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111"/>
      <c r="P48" s="97"/>
      <c r="Q48" s="97"/>
      <c r="R48" s="97"/>
      <c r="S48" s="97"/>
      <c r="T48" s="97"/>
      <c r="U48" s="97"/>
    </row>
    <row r="49" spans="1:21" ht="15.75" customHeight="1" x14ac:dyDescent="0.15">
      <c r="A49" s="97"/>
      <c r="B49" s="98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111"/>
      <c r="P49" s="97"/>
      <c r="Q49" s="97"/>
      <c r="R49" s="97"/>
      <c r="S49" s="97"/>
      <c r="T49" s="97"/>
      <c r="U49" s="97"/>
    </row>
    <row r="50" spans="1:21" ht="15.75" customHeight="1" x14ac:dyDescent="0.15">
      <c r="A50" s="97"/>
      <c r="B50" s="98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111"/>
      <c r="P50" s="97"/>
      <c r="Q50" s="97"/>
      <c r="R50" s="97"/>
      <c r="S50" s="97"/>
      <c r="T50" s="97"/>
      <c r="U50" s="97"/>
    </row>
    <row r="51" spans="1:21" ht="15.75" customHeight="1" x14ac:dyDescent="0.15">
      <c r="A51" s="97"/>
      <c r="B51" s="98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111"/>
      <c r="P51" s="97"/>
      <c r="Q51" s="97"/>
      <c r="R51" s="97"/>
      <c r="S51" s="97"/>
      <c r="T51" s="97"/>
      <c r="U51" s="97"/>
    </row>
    <row r="52" spans="1:21" ht="15.75" customHeight="1" x14ac:dyDescent="0.15">
      <c r="A52" s="97"/>
      <c r="B52" s="98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111"/>
      <c r="P52" s="97"/>
      <c r="Q52" s="97"/>
      <c r="R52" s="97"/>
      <c r="S52" s="97"/>
      <c r="T52" s="97"/>
      <c r="U52" s="97"/>
    </row>
    <row r="53" spans="1:21" ht="15.75" customHeight="1" x14ac:dyDescent="0.15">
      <c r="A53" s="97"/>
      <c r="B53" s="98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111"/>
      <c r="P53" s="97"/>
      <c r="Q53" s="97"/>
      <c r="R53" s="97"/>
      <c r="S53" s="97"/>
      <c r="T53" s="97"/>
      <c r="U53" s="97"/>
    </row>
    <row r="54" spans="1:21" ht="15.75" customHeight="1" x14ac:dyDescent="0.15">
      <c r="A54" s="97"/>
      <c r="B54" s="98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111"/>
      <c r="P54" s="97"/>
      <c r="Q54" s="97"/>
      <c r="R54" s="97"/>
      <c r="S54" s="97"/>
      <c r="T54" s="97"/>
      <c r="U54" s="97"/>
    </row>
    <row r="55" spans="1:21" ht="15.75" customHeight="1" x14ac:dyDescent="0.15">
      <c r="A55" s="97"/>
      <c r="B55" s="98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111"/>
      <c r="P55" s="97"/>
      <c r="Q55" s="97"/>
      <c r="R55" s="97"/>
      <c r="S55" s="97"/>
      <c r="T55" s="97"/>
      <c r="U55" s="97"/>
    </row>
    <row r="56" spans="1:21" ht="15.75" customHeight="1" x14ac:dyDescent="0.15">
      <c r="A56" s="97"/>
      <c r="B56" s="98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111"/>
      <c r="P56" s="97"/>
      <c r="Q56" s="97"/>
      <c r="R56" s="97"/>
      <c r="S56" s="97"/>
      <c r="T56" s="97"/>
      <c r="U56" s="97"/>
    </row>
    <row r="57" spans="1:21" ht="15.75" customHeight="1" x14ac:dyDescent="0.15">
      <c r="A57" s="97"/>
      <c r="B57" s="98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111"/>
      <c r="P57" s="97"/>
      <c r="Q57" s="97"/>
      <c r="R57" s="97"/>
      <c r="S57" s="97"/>
      <c r="T57" s="97"/>
      <c r="U57" s="97"/>
    </row>
    <row r="58" spans="1:21" ht="15.75" customHeight="1" x14ac:dyDescent="0.15">
      <c r="A58" s="97"/>
      <c r="B58" s="98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111"/>
      <c r="P58" s="97"/>
      <c r="Q58" s="97"/>
      <c r="R58" s="97"/>
      <c r="S58" s="97"/>
      <c r="T58" s="97"/>
      <c r="U58" s="97"/>
    </row>
    <row r="59" spans="1:21" ht="15.75" customHeight="1" x14ac:dyDescent="0.15">
      <c r="A59" s="97"/>
      <c r="B59" s="98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111"/>
      <c r="P59" s="97"/>
      <c r="Q59" s="97"/>
      <c r="R59" s="97"/>
      <c r="S59" s="97"/>
      <c r="T59" s="97"/>
      <c r="U59" s="97"/>
    </row>
    <row r="60" spans="1:21" ht="15.75" customHeight="1" x14ac:dyDescent="0.15">
      <c r="A60" s="97"/>
      <c r="B60" s="98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111"/>
      <c r="P60" s="97"/>
      <c r="Q60" s="97"/>
      <c r="R60" s="97"/>
      <c r="S60" s="97"/>
      <c r="T60" s="97"/>
      <c r="U60" s="97"/>
    </row>
    <row r="61" spans="1:21" ht="15.75" customHeight="1" x14ac:dyDescent="0.15">
      <c r="A61" s="97"/>
      <c r="B61" s="98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111"/>
      <c r="P61" s="97"/>
      <c r="Q61" s="97"/>
      <c r="R61" s="97"/>
      <c r="S61" s="97"/>
      <c r="T61" s="97"/>
      <c r="U61" s="97"/>
    </row>
    <row r="62" spans="1:21" ht="15.75" customHeight="1" x14ac:dyDescent="0.15">
      <c r="A62" s="97"/>
      <c r="B62" s="98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111"/>
      <c r="P62" s="97"/>
      <c r="Q62" s="97"/>
      <c r="R62" s="97"/>
      <c r="S62" s="97"/>
      <c r="T62" s="97"/>
      <c r="U62" s="97"/>
    </row>
    <row r="63" spans="1:21" ht="15.75" customHeight="1" x14ac:dyDescent="0.15">
      <c r="A63" s="97"/>
      <c r="B63" s="98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111"/>
      <c r="P63" s="97"/>
      <c r="Q63" s="97"/>
      <c r="R63" s="97"/>
      <c r="S63" s="97"/>
      <c r="T63" s="97"/>
      <c r="U63" s="97"/>
    </row>
    <row r="64" spans="1:21" ht="15.75" customHeight="1" x14ac:dyDescent="0.15">
      <c r="A64" s="97"/>
      <c r="B64" s="98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111"/>
      <c r="P64" s="97"/>
      <c r="Q64" s="97"/>
      <c r="R64" s="97"/>
      <c r="S64" s="97"/>
      <c r="T64" s="97"/>
      <c r="U64" s="97"/>
    </row>
    <row r="65" spans="1:21" ht="15.75" customHeight="1" x14ac:dyDescent="0.15">
      <c r="A65" s="97"/>
      <c r="B65" s="98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111"/>
      <c r="P65" s="97"/>
      <c r="Q65" s="97"/>
      <c r="R65" s="97"/>
      <c r="S65" s="97"/>
      <c r="T65" s="97"/>
      <c r="U65" s="97"/>
    </row>
    <row r="66" spans="1:21" ht="15.75" customHeight="1" x14ac:dyDescent="0.15">
      <c r="A66" s="97"/>
      <c r="B66" s="98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111"/>
      <c r="P66" s="97"/>
      <c r="Q66" s="97"/>
      <c r="R66" s="97"/>
      <c r="S66" s="97"/>
      <c r="T66" s="97"/>
      <c r="U66" s="97"/>
    </row>
    <row r="67" spans="1:21" ht="15.75" customHeight="1" x14ac:dyDescent="0.15">
      <c r="A67" s="97"/>
      <c r="B67" s="98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111"/>
      <c r="P67" s="97"/>
      <c r="Q67" s="97"/>
      <c r="R67" s="97"/>
      <c r="S67" s="97"/>
      <c r="T67" s="97"/>
      <c r="U67" s="97"/>
    </row>
    <row r="68" spans="1:21" ht="15.75" customHeight="1" x14ac:dyDescent="0.15">
      <c r="A68" s="97"/>
      <c r="B68" s="98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111"/>
      <c r="P68" s="97"/>
      <c r="Q68" s="97"/>
      <c r="R68" s="97"/>
      <c r="S68" s="97"/>
      <c r="T68" s="97"/>
      <c r="U68" s="97"/>
    </row>
    <row r="69" spans="1:21" ht="15.75" customHeight="1" x14ac:dyDescent="0.15">
      <c r="A69" s="97"/>
      <c r="B69" s="98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111"/>
      <c r="P69" s="97"/>
      <c r="Q69" s="97"/>
      <c r="R69" s="97"/>
      <c r="S69" s="97"/>
      <c r="T69" s="97"/>
      <c r="U69" s="97"/>
    </row>
    <row r="70" spans="1:21" ht="15.75" customHeight="1" x14ac:dyDescent="0.15">
      <c r="A70" s="97"/>
      <c r="B70" s="98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111"/>
      <c r="P70" s="97"/>
      <c r="Q70" s="97"/>
      <c r="R70" s="97"/>
      <c r="S70" s="97"/>
      <c r="T70" s="97"/>
      <c r="U70" s="97"/>
    </row>
    <row r="71" spans="1:21" ht="15.75" customHeight="1" x14ac:dyDescent="0.15">
      <c r="A71" s="97"/>
      <c r="B71" s="98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111"/>
      <c r="P71" s="97"/>
      <c r="Q71" s="97"/>
      <c r="R71" s="97"/>
      <c r="S71" s="97"/>
      <c r="T71" s="97"/>
      <c r="U71" s="97"/>
    </row>
    <row r="72" spans="1:21" ht="15.75" customHeight="1" x14ac:dyDescent="0.15">
      <c r="A72" s="97"/>
      <c r="B72" s="98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111"/>
      <c r="P72" s="97"/>
      <c r="Q72" s="97"/>
      <c r="R72" s="97"/>
      <c r="S72" s="97"/>
      <c r="T72" s="97"/>
      <c r="U72" s="97"/>
    </row>
    <row r="73" spans="1:21" ht="15.75" customHeight="1" x14ac:dyDescent="0.15">
      <c r="A73" s="97"/>
      <c r="B73" s="98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111"/>
      <c r="P73" s="97"/>
      <c r="Q73" s="97"/>
      <c r="R73" s="97"/>
      <c r="S73" s="97"/>
      <c r="T73" s="97"/>
      <c r="U73" s="97"/>
    </row>
    <row r="74" spans="1:21" ht="15.75" customHeight="1" x14ac:dyDescent="0.15">
      <c r="A74" s="97"/>
      <c r="B74" s="98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111"/>
      <c r="P74" s="97"/>
      <c r="Q74" s="97"/>
      <c r="R74" s="97"/>
      <c r="S74" s="97"/>
      <c r="T74" s="97"/>
      <c r="U74" s="97"/>
    </row>
    <row r="75" spans="1:21" ht="15.75" customHeight="1" x14ac:dyDescent="0.15">
      <c r="A75" s="97"/>
      <c r="B75" s="98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111"/>
      <c r="P75" s="97"/>
      <c r="Q75" s="97"/>
      <c r="R75" s="97"/>
      <c r="S75" s="97"/>
      <c r="T75" s="97"/>
      <c r="U75" s="97"/>
    </row>
    <row r="76" spans="1:21" ht="15.75" customHeight="1" x14ac:dyDescent="0.15">
      <c r="A76" s="97"/>
      <c r="B76" s="98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111"/>
      <c r="P76" s="97"/>
      <c r="Q76" s="97"/>
      <c r="R76" s="97"/>
      <c r="S76" s="97"/>
      <c r="T76" s="97"/>
      <c r="U76" s="97"/>
    </row>
    <row r="77" spans="1:21" ht="15.75" customHeight="1" x14ac:dyDescent="0.15">
      <c r="A77" s="97"/>
      <c r="B77" s="98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111"/>
      <c r="P77" s="97"/>
      <c r="Q77" s="97"/>
      <c r="R77" s="97"/>
      <c r="S77" s="97"/>
      <c r="T77" s="97"/>
      <c r="U77" s="97"/>
    </row>
    <row r="78" spans="1:21" ht="15.75" customHeight="1" x14ac:dyDescent="0.15">
      <c r="A78" s="97"/>
      <c r="B78" s="98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111"/>
      <c r="P78" s="97"/>
      <c r="Q78" s="97"/>
      <c r="R78" s="97"/>
      <c r="S78" s="97"/>
      <c r="T78" s="97"/>
      <c r="U78" s="97"/>
    </row>
    <row r="79" spans="1:21" ht="15.75" customHeight="1" x14ac:dyDescent="0.15">
      <c r="A79" s="97"/>
      <c r="B79" s="98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111"/>
      <c r="P79" s="97"/>
      <c r="Q79" s="97"/>
      <c r="R79" s="97"/>
      <c r="S79" s="97"/>
      <c r="T79" s="97"/>
      <c r="U79" s="97"/>
    </row>
    <row r="80" spans="1:21" ht="15.75" customHeight="1" x14ac:dyDescent="0.15">
      <c r="A80" s="97"/>
      <c r="B80" s="98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111"/>
      <c r="P80" s="97"/>
      <c r="Q80" s="97"/>
      <c r="R80" s="97"/>
      <c r="S80" s="97"/>
      <c r="T80" s="97"/>
      <c r="U80" s="97"/>
    </row>
    <row r="81" spans="1:21" ht="15.75" customHeight="1" x14ac:dyDescent="0.15">
      <c r="A81" s="97"/>
      <c r="B81" s="98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111"/>
      <c r="P81" s="97"/>
      <c r="Q81" s="97"/>
      <c r="R81" s="97"/>
      <c r="S81" s="97"/>
      <c r="T81" s="97"/>
      <c r="U81" s="97"/>
    </row>
    <row r="82" spans="1:21" ht="15.75" customHeight="1" x14ac:dyDescent="0.15">
      <c r="A82" s="97"/>
      <c r="B82" s="98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111"/>
      <c r="P82" s="97"/>
      <c r="Q82" s="97"/>
      <c r="R82" s="97"/>
      <c r="S82" s="97"/>
      <c r="T82" s="97"/>
      <c r="U82" s="97"/>
    </row>
    <row r="83" spans="1:21" ht="15.75" customHeight="1" x14ac:dyDescent="0.15">
      <c r="A83" s="97"/>
      <c r="B83" s="98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111"/>
      <c r="P83" s="97"/>
      <c r="Q83" s="97"/>
      <c r="R83" s="97"/>
      <c r="S83" s="97"/>
      <c r="T83" s="97"/>
      <c r="U83" s="97"/>
    </row>
    <row r="84" spans="1:21" ht="15.75" customHeight="1" x14ac:dyDescent="0.15">
      <c r="A84" s="97"/>
      <c r="B84" s="98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111"/>
      <c r="P84" s="97"/>
      <c r="Q84" s="97"/>
      <c r="R84" s="97"/>
      <c r="S84" s="97"/>
      <c r="T84" s="97"/>
      <c r="U84" s="97"/>
    </row>
    <row r="85" spans="1:21" ht="15.75" customHeight="1" x14ac:dyDescent="0.15">
      <c r="A85" s="97"/>
      <c r="B85" s="98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111"/>
      <c r="P85" s="97"/>
      <c r="Q85" s="97"/>
      <c r="R85" s="97"/>
      <c r="S85" s="97"/>
      <c r="T85" s="97"/>
      <c r="U85" s="97"/>
    </row>
    <row r="86" spans="1:21" ht="15.75" customHeight="1" x14ac:dyDescent="0.15">
      <c r="A86" s="97"/>
      <c r="B86" s="98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111"/>
      <c r="P86" s="97"/>
      <c r="Q86" s="97"/>
      <c r="R86" s="97"/>
      <c r="S86" s="97"/>
      <c r="T86" s="97"/>
      <c r="U86" s="97"/>
    </row>
    <row r="87" spans="1:21" ht="15.75" customHeight="1" x14ac:dyDescent="0.15">
      <c r="A87" s="97"/>
      <c r="B87" s="98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111"/>
      <c r="P87" s="97"/>
      <c r="Q87" s="97"/>
      <c r="R87" s="97"/>
      <c r="S87" s="97"/>
      <c r="T87" s="97"/>
      <c r="U87" s="97"/>
    </row>
    <row r="88" spans="1:21" ht="15.75" customHeight="1" x14ac:dyDescent="0.15">
      <c r="A88" s="97"/>
      <c r="B88" s="98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111"/>
      <c r="P88" s="97"/>
      <c r="Q88" s="97"/>
      <c r="R88" s="97"/>
      <c r="S88" s="97"/>
      <c r="T88" s="97"/>
      <c r="U88" s="97"/>
    </row>
    <row r="89" spans="1:21" ht="15.75" customHeight="1" x14ac:dyDescent="0.15">
      <c r="A89" s="97"/>
      <c r="B89" s="98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111"/>
      <c r="P89" s="97"/>
      <c r="Q89" s="97"/>
      <c r="R89" s="97"/>
      <c r="S89" s="97"/>
      <c r="T89" s="97"/>
      <c r="U89" s="97"/>
    </row>
    <row r="90" spans="1:21" ht="15.75" customHeight="1" x14ac:dyDescent="0.15">
      <c r="A90" s="97"/>
      <c r="B90" s="98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111"/>
      <c r="P90" s="97"/>
      <c r="Q90" s="97"/>
      <c r="R90" s="97"/>
      <c r="S90" s="97"/>
      <c r="T90" s="97"/>
      <c r="U90" s="97"/>
    </row>
    <row r="91" spans="1:21" ht="15.75" customHeight="1" x14ac:dyDescent="0.15">
      <c r="A91" s="97"/>
      <c r="B91" s="98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111"/>
      <c r="P91" s="97"/>
      <c r="Q91" s="97"/>
      <c r="R91" s="97"/>
      <c r="S91" s="97"/>
      <c r="T91" s="97"/>
      <c r="U91" s="97"/>
    </row>
    <row r="92" spans="1:21" ht="15.75" customHeight="1" x14ac:dyDescent="0.15">
      <c r="A92" s="97"/>
      <c r="B92" s="98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111"/>
      <c r="P92" s="97"/>
      <c r="Q92" s="97"/>
      <c r="R92" s="97"/>
      <c r="S92" s="97"/>
      <c r="T92" s="97"/>
      <c r="U92" s="97"/>
    </row>
    <row r="93" spans="1:21" ht="15.75" customHeight="1" x14ac:dyDescent="0.15">
      <c r="A93" s="97"/>
      <c r="B93" s="98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111"/>
      <c r="P93" s="97"/>
      <c r="Q93" s="97"/>
      <c r="R93" s="97"/>
      <c r="S93" s="97"/>
      <c r="T93" s="97"/>
      <c r="U93" s="97"/>
    </row>
    <row r="94" spans="1:21" ht="15.75" customHeight="1" x14ac:dyDescent="0.15">
      <c r="A94" s="97"/>
      <c r="B94" s="98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111"/>
      <c r="P94" s="97"/>
      <c r="Q94" s="97"/>
      <c r="R94" s="97"/>
      <c r="S94" s="97"/>
      <c r="T94" s="97"/>
      <c r="U94" s="97"/>
    </row>
    <row r="95" spans="1:21" ht="15.75" customHeight="1" x14ac:dyDescent="0.15">
      <c r="A95" s="97"/>
      <c r="B95" s="98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111"/>
      <c r="P95" s="97"/>
      <c r="Q95" s="97"/>
      <c r="R95" s="97"/>
      <c r="S95" s="97"/>
      <c r="T95" s="97"/>
      <c r="U95" s="97"/>
    </row>
    <row r="96" spans="1:21" ht="15.75" customHeight="1" x14ac:dyDescent="0.15">
      <c r="A96" s="97"/>
      <c r="B96" s="98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111"/>
      <c r="P96" s="97"/>
      <c r="Q96" s="97"/>
      <c r="R96" s="97"/>
      <c r="S96" s="97"/>
      <c r="T96" s="97"/>
      <c r="U96" s="97"/>
    </row>
    <row r="97" spans="1:21" ht="15.75" customHeight="1" x14ac:dyDescent="0.15">
      <c r="A97" s="97"/>
      <c r="B97" s="98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111"/>
      <c r="P97" s="97"/>
      <c r="Q97" s="97"/>
      <c r="R97" s="97"/>
      <c r="S97" s="97"/>
      <c r="T97" s="97"/>
      <c r="U97" s="97"/>
    </row>
    <row r="98" spans="1:21" ht="15.75" customHeight="1" x14ac:dyDescent="0.15">
      <c r="A98" s="97"/>
      <c r="B98" s="98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111"/>
      <c r="P98" s="97"/>
      <c r="Q98" s="97"/>
      <c r="R98" s="97"/>
      <c r="S98" s="97"/>
      <c r="T98" s="97"/>
      <c r="U98" s="97"/>
    </row>
    <row r="99" spans="1:21" ht="15.75" customHeight="1" x14ac:dyDescent="0.15">
      <c r="A99" s="97"/>
      <c r="B99" s="98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111"/>
      <c r="P99" s="97"/>
      <c r="Q99" s="97"/>
      <c r="R99" s="97"/>
      <c r="S99" s="97"/>
      <c r="T99" s="97"/>
      <c r="U99" s="97"/>
    </row>
    <row r="100" spans="1:21" ht="15.75" customHeight="1" x14ac:dyDescent="0.15">
      <c r="A100" s="97"/>
      <c r="B100" s="98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111"/>
      <c r="P100" s="97"/>
      <c r="Q100" s="97"/>
      <c r="R100" s="97"/>
      <c r="S100" s="97"/>
      <c r="T100" s="97"/>
      <c r="U100" s="97"/>
    </row>
    <row r="101" spans="1:21" ht="15.75" customHeight="1" x14ac:dyDescent="0.15">
      <c r="A101" s="97"/>
      <c r="B101" s="98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111"/>
      <c r="P101" s="97"/>
      <c r="Q101" s="97"/>
      <c r="R101" s="97"/>
      <c r="S101" s="97"/>
      <c r="T101" s="97"/>
      <c r="U101" s="97"/>
    </row>
    <row r="102" spans="1:21" ht="15.75" customHeight="1" x14ac:dyDescent="0.15">
      <c r="A102" s="97"/>
      <c r="B102" s="98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111"/>
      <c r="P102" s="97"/>
      <c r="Q102" s="97"/>
      <c r="R102" s="97"/>
      <c r="S102" s="97"/>
      <c r="T102" s="97"/>
      <c r="U102" s="97"/>
    </row>
    <row r="103" spans="1:21" ht="15.75" customHeight="1" x14ac:dyDescent="0.15">
      <c r="A103" s="97"/>
      <c r="B103" s="98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111"/>
      <c r="P103" s="97"/>
      <c r="Q103" s="97"/>
      <c r="R103" s="97"/>
      <c r="S103" s="97"/>
      <c r="T103" s="97"/>
      <c r="U103" s="97"/>
    </row>
    <row r="104" spans="1:21" ht="15.75" customHeight="1" x14ac:dyDescent="0.15">
      <c r="A104" s="97"/>
      <c r="B104" s="98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111"/>
      <c r="P104" s="97"/>
      <c r="Q104" s="97"/>
      <c r="R104" s="97"/>
      <c r="S104" s="97"/>
      <c r="T104" s="97"/>
      <c r="U104" s="97"/>
    </row>
    <row r="105" spans="1:21" ht="15.75" customHeight="1" x14ac:dyDescent="0.15">
      <c r="A105" s="97"/>
      <c r="B105" s="98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111"/>
      <c r="P105" s="97"/>
      <c r="Q105" s="97"/>
      <c r="R105" s="97"/>
      <c r="S105" s="97"/>
      <c r="T105" s="97"/>
      <c r="U105" s="97"/>
    </row>
    <row r="106" spans="1:21" ht="15.75" customHeight="1" x14ac:dyDescent="0.15">
      <c r="A106" s="97"/>
      <c r="B106" s="98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111"/>
      <c r="P106" s="97"/>
      <c r="Q106" s="97"/>
      <c r="R106" s="97"/>
      <c r="S106" s="97"/>
      <c r="T106" s="97"/>
      <c r="U106" s="97"/>
    </row>
    <row r="107" spans="1:21" ht="15.75" customHeight="1" x14ac:dyDescent="0.15">
      <c r="A107" s="97"/>
      <c r="B107" s="98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111"/>
      <c r="P107" s="97"/>
      <c r="Q107" s="97"/>
      <c r="R107" s="97"/>
      <c r="S107" s="97"/>
      <c r="T107" s="97"/>
      <c r="U107" s="97"/>
    </row>
    <row r="108" spans="1:21" ht="15.75" customHeight="1" x14ac:dyDescent="0.15">
      <c r="A108" s="97"/>
      <c r="B108" s="98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111"/>
      <c r="P108" s="97"/>
      <c r="Q108" s="97"/>
      <c r="R108" s="97"/>
      <c r="S108" s="97"/>
      <c r="T108" s="97"/>
      <c r="U108" s="97"/>
    </row>
    <row r="109" spans="1:21" ht="15.75" customHeight="1" x14ac:dyDescent="0.15">
      <c r="A109" s="97"/>
      <c r="B109" s="98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111"/>
      <c r="P109" s="97"/>
      <c r="Q109" s="97"/>
      <c r="R109" s="97"/>
      <c r="S109" s="97"/>
      <c r="T109" s="97"/>
      <c r="U109" s="97"/>
    </row>
    <row r="110" spans="1:21" ht="15.75" customHeight="1" x14ac:dyDescent="0.15">
      <c r="A110" s="97"/>
      <c r="B110" s="98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111"/>
      <c r="P110" s="97"/>
      <c r="Q110" s="97"/>
      <c r="R110" s="97"/>
      <c r="S110" s="97"/>
      <c r="T110" s="97"/>
      <c r="U110" s="97"/>
    </row>
    <row r="111" spans="1:21" ht="15.75" customHeight="1" x14ac:dyDescent="0.15">
      <c r="A111" s="97"/>
      <c r="B111" s="98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111"/>
      <c r="P111" s="97"/>
      <c r="Q111" s="97"/>
      <c r="R111" s="97"/>
      <c r="S111" s="97"/>
      <c r="T111" s="97"/>
      <c r="U111" s="97"/>
    </row>
    <row r="112" spans="1:21" ht="15.75" customHeight="1" x14ac:dyDescent="0.15">
      <c r="A112" s="97"/>
      <c r="B112" s="98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111"/>
      <c r="P112" s="97"/>
      <c r="Q112" s="97"/>
      <c r="R112" s="97"/>
      <c r="S112" s="97"/>
      <c r="T112" s="97"/>
      <c r="U112" s="97"/>
    </row>
    <row r="113" spans="1:21" ht="15.75" customHeight="1" x14ac:dyDescent="0.15">
      <c r="A113" s="97"/>
      <c r="B113" s="98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111"/>
      <c r="P113" s="97"/>
      <c r="Q113" s="97"/>
      <c r="R113" s="97"/>
      <c r="S113" s="97"/>
      <c r="T113" s="97"/>
      <c r="U113" s="97"/>
    </row>
    <row r="114" spans="1:21" ht="15.75" customHeight="1" x14ac:dyDescent="0.15">
      <c r="A114" s="97"/>
      <c r="B114" s="98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111"/>
      <c r="P114" s="97"/>
      <c r="Q114" s="97"/>
      <c r="R114" s="97"/>
      <c r="S114" s="97"/>
      <c r="T114" s="97"/>
      <c r="U114" s="97"/>
    </row>
    <row r="115" spans="1:21" ht="15.75" customHeight="1" x14ac:dyDescent="0.15">
      <c r="A115" s="97"/>
      <c r="B115" s="98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111"/>
      <c r="P115" s="97"/>
      <c r="Q115" s="97"/>
      <c r="R115" s="97"/>
      <c r="S115" s="97"/>
      <c r="T115" s="97"/>
      <c r="U115" s="97"/>
    </row>
    <row r="116" spans="1:21" ht="15.75" customHeight="1" x14ac:dyDescent="0.15">
      <c r="A116" s="97"/>
      <c r="B116" s="98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111"/>
      <c r="P116" s="97"/>
      <c r="Q116" s="97"/>
      <c r="R116" s="97"/>
      <c r="S116" s="97"/>
      <c r="T116" s="97"/>
      <c r="U116" s="97"/>
    </row>
    <row r="117" spans="1:21" ht="15.75" customHeight="1" x14ac:dyDescent="0.15">
      <c r="A117" s="97"/>
      <c r="B117" s="98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111"/>
      <c r="P117" s="97"/>
      <c r="Q117" s="97"/>
      <c r="R117" s="97"/>
      <c r="S117" s="97"/>
      <c r="T117" s="97"/>
      <c r="U117" s="97"/>
    </row>
    <row r="118" spans="1:21" ht="15.75" customHeight="1" x14ac:dyDescent="0.15">
      <c r="A118" s="97"/>
      <c r="B118" s="98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111"/>
      <c r="P118" s="97"/>
      <c r="Q118" s="97"/>
      <c r="R118" s="97"/>
      <c r="S118" s="97"/>
      <c r="T118" s="97"/>
      <c r="U118" s="97"/>
    </row>
    <row r="119" spans="1:21" ht="15.75" customHeight="1" x14ac:dyDescent="0.15">
      <c r="A119" s="97"/>
      <c r="B119" s="98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111"/>
      <c r="P119" s="97"/>
      <c r="Q119" s="97"/>
      <c r="R119" s="97"/>
      <c r="S119" s="97"/>
      <c r="T119" s="97"/>
      <c r="U119" s="97"/>
    </row>
    <row r="120" spans="1:21" ht="15.75" customHeight="1" x14ac:dyDescent="0.15">
      <c r="A120" s="97"/>
      <c r="B120" s="98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111"/>
      <c r="P120" s="97"/>
      <c r="Q120" s="97"/>
      <c r="R120" s="97"/>
      <c r="S120" s="97"/>
      <c r="T120" s="97"/>
      <c r="U120" s="97"/>
    </row>
    <row r="121" spans="1:21" ht="15.75" customHeight="1" x14ac:dyDescent="0.15">
      <c r="A121" s="97"/>
      <c r="B121" s="98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111"/>
      <c r="P121" s="97"/>
      <c r="Q121" s="97"/>
      <c r="R121" s="97"/>
      <c r="S121" s="97"/>
      <c r="T121" s="97"/>
      <c r="U121" s="97"/>
    </row>
    <row r="122" spans="1:21" ht="15.75" customHeight="1" x14ac:dyDescent="0.15">
      <c r="A122" s="97"/>
      <c r="B122" s="98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111"/>
      <c r="P122" s="97"/>
      <c r="Q122" s="97"/>
      <c r="R122" s="97"/>
      <c r="S122" s="97"/>
      <c r="T122" s="97"/>
      <c r="U122" s="97"/>
    </row>
    <row r="123" spans="1:21" ht="15.75" customHeight="1" x14ac:dyDescent="0.15">
      <c r="A123" s="97"/>
      <c r="B123" s="98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111"/>
      <c r="P123" s="97"/>
      <c r="Q123" s="97"/>
      <c r="R123" s="97"/>
      <c r="S123" s="97"/>
      <c r="T123" s="97"/>
      <c r="U123" s="97"/>
    </row>
    <row r="124" spans="1:21" ht="15.75" customHeight="1" x14ac:dyDescent="0.15">
      <c r="A124" s="97"/>
      <c r="B124" s="98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111"/>
      <c r="P124" s="97"/>
      <c r="Q124" s="97"/>
      <c r="R124" s="97"/>
      <c r="S124" s="97"/>
      <c r="T124" s="97"/>
      <c r="U124" s="97"/>
    </row>
    <row r="125" spans="1:21" ht="15.75" customHeight="1" x14ac:dyDescent="0.15">
      <c r="A125" s="97"/>
      <c r="B125" s="98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111"/>
      <c r="P125" s="97"/>
      <c r="Q125" s="97"/>
      <c r="R125" s="97"/>
      <c r="S125" s="97"/>
      <c r="T125" s="97"/>
      <c r="U125" s="97"/>
    </row>
    <row r="126" spans="1:21" ht="15.75" customHeight="1" x14ac:dyDescent="0.15">
      <c r="A126" s="97"/>
      <c r="B126" s="98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111"/>
      <c r="P126" s="97"/>
      <c r="Q126" s="97"/>
      <c r="R126" s="97"/>
      <c r="S126" s="97"/>
      <c r="T126" s="97"/>
      <c r="U126" s="97"/>
    </row>
    <row r="127" spans="1:21" ht="15.75" customHeight="1" x14ac:dyDescent="0.15">
      <c r="A127" s="97"/>
      <c r="B127" s="98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111"/>
      <c r="P127" s="97"/>
      <c r="Q127" s="97"/>
      <c r="R127" s="97"/>
      <c r="S127" s="97"/>
      <c r="T127" s="97"/>
      <c r="U127" s="97"/>
    </row>
    <row r="128" spans="1:21" ht="15.75" customHeight="1" x14ac:dyDescent="0.15">
      <c r="A128" s="97"/>
      <c r="B128" s="98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111"/>
      <c r="P128" s="97"/>
      <c r="Q128" s="97"/>
      <c r="R128" s="97"/>
      <c r="S128" s="97"/>
      <c r="T128" s="97"/>
      <c r="U128" s="97"/>
    </row>
    <row r="129" spans="1:21" ht="15.75" customHeight="1" x14ac:dyDescent="0.15">
      <c r="A129" s="97"/>
      <c r="B129" s="98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111"/>
      <c r="P129" s="97"/>
      <c r="Q129" s="97"/>
      <c r="R129" s="97"/>
      <c r="S129" s="97"/>
      <c r="T129" s="97"/>
      <c r="U129" s="97"/>
    </row>
    <row r="130" spans="1:21" ht="15.75" customHeight="1" x14ac:dyDescent="0.15">
      <c r="A130" s="97"/>
      <c r="B130" s="98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111"/>
      <c r="P130" s="97"/>
      <c r="Q130" s="97"/>
      <c r="R130" s="97"/>
      <c r="S130" s="97"/>
      <c r="T130" s="97"/>
      <c r="U130" s="97"/>
    </row>
    <row r="131" spans="1:21" ht="15.75" customHeight="1" x14ac:dyDescent="0.15">
      <c r="A131" s="97"/>
      <c r="B131" s="98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111"/>
      <c r="P131" s="97"/>
      <c r="Q131" s="97"/>
      <c r="R131" s="97"/>
      <c r="S131" s="97"/>
      <c r="T131" s="97"/>
      <c r="U131" s="97"/>
    </row>
    <row r="132" spans="1:21" ht="15.75" customHeight="1" x14ac:dyDescent="0.15">
      <c r="A132" s="97"/>
      <c r="B132" s="98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111"/>
      <c r="P132" s="97"/>
      <c r="Q132" s="97"/>
      <c r="R132" s="97"/>
      <c r="S132" s="97"/>
      <c r="T132" s="97"/>
      <c r="U132" s="97"/>
    </row>
    <row r="133" spans="1:21" ht="15.75" customHeight="1" x14ac:dyDescent="0.15">
      <c r="A133" s="97"/>
      <c r="B133" s="98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111"/>
      <c r="P133" s="97"/>
      <c r="Q133" s="97"/>
      <c r="R133" s="97"/>
      <c r="S133" s="97"/>
      <c r="T133" s="97"/>
      <c r="U133" s="97"/>
    </row>
    <row r="134" spans="1:21" ht="15.75" customHeight="1" x14ac:dyDescent="0.15">
      <c r="A134" s="97"/>
      <c r="B134" s="98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111"/>
      <c r="P134" s="97"/>
      <c r="Q134" s="97"/>
      <c r="R134" s="97"/>
      <c r="S134" s="97"/>
      <c r="T134" s="97"/>
      <c r="U134" s="97"/>
    </row>
    <row r="135" spans="1:21" ht="15.75" customHeight="1" x14ac:dyDescent="0.15">
      <c r="A135" s="97"/>
      <c r="B135" s="98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111"/>
      <c r="P135" s="97"/>
      <c r="Q135" s="97"/>
      <c r="R135" s="97"/>
      <c r="S135" s="97"/>
      <c r="T135" s="97"/>
      <c r="U135" s="97"/>
    </row>
    <row r="136" spans="1:21" ht="15.75" customHeight="1" x14ac:dyDescent="0.15">
      <c r="A136" s="97"/>
      <c r="B136" s="98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111"/>
      <c r="P136" s="97"/>
      <c r="Q136" s="97"/>
      <c r="R136" s="97"/>
      <c r="S136" s="97"/>
      <c r="T136" s="97"/>
      <c r="U136" s="97"/>
    </row>
    <row r="137" spans="1:21" ht="15.75" customHeight="1" x14ac:dyDescent="0.15">
      <c r="A137" s="97"/>
      <c r="B137" s="98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111"/>
      <c r="P137" s="97"/>
      <c r="Q137" s="97"/>
      <c r="R137" s="97"/>
      <c r="S137" s="97"/>
      <c r="T137" s="97"/>
      <c r="U137" s="97"/>
    </row>
    <row r="138" spans="1:21" ht="15.75" customHeight="1" x14ac:dyDescent="0.15">
      <c r="A138" s="97"/>
      <c r="B138" s="98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111"/>
      <c r="P138" s="97"/>
      <c r="Q138" s="97"/>
      <c r="R138" s="97"/>
      <c r="S138" s="97"/>
      <c r="T138" s="97"/>
      <c r="U138" s="97"/>
    </row>
    <row r="139" spans="1:21" ht="15.75" customHeight="1" x14ac:dyDescent="0.15">
      <c r="A139" s="97"/>
      <c r="B139" s="98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111"/>
      <c r="P139" s="97"/>
      <c r="Q139" s="97"/>
      <c r="R139" s="97"/>
      <c r="S139" s="97"/>
      <c r="T139" s="97"/>
      <c r="U139" s="97"/>
    </row>
    <row r="140" spans="1:21" ht="15.75" customHeight="1" x14ac:dyDescent="0.15">
      <c r="A140" s="97"/>
      <c r="B140" s="98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111"/>
      <c r="P140" s="97"/>
      <c r="Q140" s="97"/>
      <c r="R140" s="97"/>
      <c r="S140" s="97"/>
      <c r="T140" s="97"/>
      <c r="U140" s="97"/>
    </row>
    <row r="141" spans="1:21" ht="15.75" customHeight="1" x14ac:dyDescent="0.15">
      <c r="A141" s="97"/>
      <c r="B141" s="98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111"/>
      <c r="P141" s="97"/>
      <c r="Q141" s="97"/>
      <c r="R141" s="97"/>
      <c r="S141" s="97"/>
      <c r="T141" s="97"/>
      <c r="U141" s="97"/>
    </row>
    <row r="142" spans="1:21" ht="15.75" customHeight="1" x14ac:dyDescent="0.15">
      <c r="A142" s="97"/>
      <c r="B142" s="98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111"/>
      <c r="P142" s="97"/>
      <c r="Q142" s="97"/>
      <c r="R142" s="97"/>
      <c r="S142" s="97"/>
      <c r="T142" s="97"/>
      <c r="U142" s="97"/>
    </row>
    <row r="143" spans="1:21" ht="15.75" customHeight="1" x14ac:dyDescent="0.15">
      <c r="A143" s="97"/>
      <c r="B143" s="98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111"/>
      <c r="P143" s="97"/>
      <c r="Q143" s="97"/>
      <c r="R143" s="97"/>
      <c r="S143" s="97"/>
      <c r="T143" s="97"/>
      <c r="U143" s="97"/>
    </row>
    <row r="144" spans="1:21" ht="15.75" customHeight="1" x14ac:dyDescent="0.15">
      <c r="A144" s="97"/>
      <c r="B144" s="98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111"/>
      <c r="P144" s="97"/>
      <c r="Q144" s="97"/>
      <c r="R144" s="97"/>
      <c r="S144" s="97"/>
      <c r="T144" s="97"/>
      <c r="U144" s="97"/>
    </row>
    <row r="145" spans="1:21" ht="15.75" customHeight="1" x14ac:dyDescent="0.15">
      <c r="A145" s="97"/>
      <c r="B145" s="98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111"/>
      <c r="P145" s="97"/>
      <c r="Q145" s="97"/>
      <c r="R145" s="97"/>
      <c r="S145" s="97"/>
      <c r="T145" s="97"/>
      <c r="U145" s="97"/>
    </row>
    <row r="146" spans="1:21" ht="15.75" customHeight="1" x14ac:dyDescent="0.15">
      <c r="A146" s="97"/>
      <c r="B146" s="98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111"/>
      <c r="P146" s="97"/>
      <c r="Q146" s="97"/>
      <c r="R146" s="97"/>
      <c r="S146" s="97"/>
      <c r="T146" s="97"/>
      <c r="U146" s="97"/>
    </row>
    <row r="147" spans="1:21" ht="15.75" customHeight="1" x14ac:dyDescent="0.15">
      <c r="A147" s="97"/>
      <c r="B147" s="98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111"/>
      <c r="P147" s="97"/>
      <c r="Q147" s="97"/>
      <c r="R147" s="97"/>
      <c r="S147" s="97"/>
      <c r="T147" s="97"/>
      <c r="U147" s="97"/>
    </row>
    <row r="148" spans="1:21" ht="15.75" customHeight="1" x14ac:dyDescent="0.15">
      <c r="A148" s="97"/>
      <c r="B148" s="98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111"/>
      <c r="P148" s="97"/>
      <c r="Q148" s="97"/>
      <c r="R148" s="97"/>
      <c r="S148" s="97"/>
      <c r="T148" s="97"/>
      <c r="U148" s="97"/>
    </row>
    <row r="149" spans="1:21" ht="15.75" customHeight="1" x14ac:dyDescent="0.15">
      <c r="A149" s="97"/>
      <c r="B149" s="98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111"/>
      <c r="P149" s="97"/>
      <c r="Q149" s="97"/>
      <c r="R149" s="97"/>
      <c r="S149" s="97"/>
      <c r="T149" s="97"/>
      <c r="U149" s="97"/>
    </row>
    <row r="150" spans="1:21" ht="15.75" customHeight="1" x14ac:dyDescent="0.15">
      <c r="A150" s="97"/>
      <c r="B150" s="98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111"/>
      <c r="P150" s="97"/>
      <c r="Q150" s="97"/>
      <c r="R150" s="97"/>
      <c r="S150" s="97"/>
      <c r="T150" s="97"/>
      <c r="U150" s="97"/>
    </row>
    <row r="151" spans="1:21" ht="15.75" customHeight="1" x14ac:dyDescent="0.15">
      <c r="A151" s="97"/>
      <c r="B151" s="98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111"/>
      <c r="P151" s="97"/>
      <c r="Q151" s="97"/>
      <c r="R151" s="97"/>
      <c r="S151" s="97"/>
      <c r="T151" s="97"/>
      <c r="U151" s="97"/>
    </row>
    <row r="152" spans="1:21" ht="15.75" customHeight="1" x14ac:dyDescent="0.15">
      <c r="A152" s="97"/>
      <c r="B152" s="98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111"/>
      <c r="P152" s="97"/>
      <c r="Q152" s="97"/>
      <c r="R152" s="97"/>
      <c r="S152" s="97"/>
      <c r="T152" s="97"/>
      <c r="U152" s="97"/>
    </row>
    <row r="153" spans="1:21" ht="15.75" customHeight="1" x14ac:dyDescent="0.15">
      <c r="A153" s="97"/>
      <c r="B153" s="98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111"/>
      <c r="P153" s="97"/>
      <c r="Q153" s="97"/>
      <c r="R153" s="97"/>
      <c r="S153" s="97"/>
      <c r="T153" s="97"/>
      <c r="U153" s="97"/>
    </row>
    <row r="154" spans="1:21" ht="15.75" customHeight="1" x14ac:dyDescent="0.15">
      <c r="A154" s="97"/>
      <c r="B154" s="98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111"/>
      <c r="P154" s="97"/>
      <c r="Q154" s="97"/>
      <c r="R154" s="97"/>
      <c r="S154" s="97"/>
      <c r="T154" s="97"/>
      <c r="U154" s="97"/>
    </row>
    <row r="155" spans="1:21" ht="15.75" customHeight="1" x14ac:dyDescent="0.15">
      <c r="A155" s="97"/>
      <c r="B155" s="98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111"/>
      <c r="P155" s="97"/>
      <c r="Q155" s="97"/>
      <c r="R155" s="97"/>
      <c r="S155" s="97"/>
      <c r="T155" s="97"/>
      <c r="U155" s="97"/>
    </row>
    <row r="156" spans="1:21" ht="15.75" customHeight="1" x14ac:dyDescent="0.15">
      <c r="A156" s="97"/>
      <c r="B156" s="98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111"/>
      <c r="P156" s="97"/>
      <c r="Q156" s="97"/>
      <c r="R156" s="97"/>
      <c r="S156" s="97"/>
      <c r="T156" s="97"/>
      <c r="U156" s="97"/>
    </row>
    <row r="157" spans="1:21" ht="15.75" customHeight="1" x14ac:dyDescent="0.15">
      <c r="A157" s="97"/>
      <c r="B157" s="98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111"/>
      <c r="P157" s="97"/>
      <c r="Q157" s="97"/>
      <c r="R157" s="97"/>
      <c r="S157" s="97"/>
      <c r="T157" s="97"/>
      <c r="U157" s="97"/>
    </row>
    <row r="158" spans="1:21" ht="15.75" customHeight="1" x14ac:dyDescent="0.15">
      <c r="A158" s="97"/>
      <c r="B158" s="98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111"/>
      <c r="P158" s="97"/>
      <c r="Q158" s="97"/>
      <c r="R158" s="97"/>
      <c r="S158" s="97"/>
      <c r="T158" s="97"/>
      <c r="U158" s="97"/>
    </row>
    <row r="159" spans="1:21" ht="15.75" customHeight="1" x14ac:dyDescent="0.15">
      <c r="A159" s="97"/>
      <c r="B159" s="98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111"/>
      <c r="P159" s="97"/>
      <c r="Q159" s="97"/>
      <c r="R159" s="97"/>
      <c r="S159" s="97"/>
      <c r="T159" s="97"/>
      <c r="U159" s="97"/>
    </row>
    <row r="160" spans="1:21" ht="15.75" customHeight="1" x14ac:dyDescent="0.15">
      <c r="A160" s="97"/>
      <c r="B160" s="98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111"/>
      <c r="P160" s="97"/>
      <c r="Q160" s="97"/>
      <c r="R160" s="97"/>
      <c r="S160" s="97"/>
      <c r="T160" s="97"/>
      <c r="U160" s="97"/>
    </row>
    <row r="161" spans="1:21" ht="15.75" customHeight="1" x14ac:dyDescent="0.15">
      <c r="A161" s="97"/>
      <c r="B161" s="98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111"/>
      <c r="P161" s="97"/>
      <c r="Q161" s="97"/>
      <c r="R161" s="97"/>
      <c r="S161" s="97"/>
      <c r="T161" s="97"/>
      <c r="U161" s="97"/>
    </row>
    <row r="162" spans="1:21" ht="15.75" customHeight="1" x14ac:dyDescent="0.15">
      <c r="A162" s="97"/>
      <c r="B162" s="98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111"/>
      <c r="P162" s="97"/>
      <c r="Q162" s="97"/>
      <c r="R162" s="97"/>
      <c r="S162" s="97"/>
      <c r="T162" s="97"/>
      <c r="U162" s="97"/>
    </row>
    <row r="163" spans="1:21" ht="15.75" customHeight="1" x14ac:dyDescent="0.15">
      <c r="A163" s="97"/>
      <c r="B163" s="98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111"/>
      <c r="P163" s="97"/>
      <c r="Q163" s="97"/>
      <c r="R163" s="97"/>
      <c r="S163" s="97"/>
      <c r="T163" s="97"/>
      <c r="U163" s="97"/>
    </row>
    <row r="164" spans="1:21" ht="15.75" customHeight="1" x14ac:dyDescent="0.15">
      <c r="A164" s="97"/>
      <c r="B164" s="98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111"/>
      <c r="P164" s="97"/>
      <c r="Q164" s="97"/>
      <c r="R164" s="97"/>
      <c r="S164" s="97"/>
      <c r="T164" s="97"/>
      <c r="U164" s="97"/>
    </row>
    <row r="165" spans="1:21" ht="15.75" customHeight="1" x14ac:dyDescent="0.15">
      <c r="A165" s="97"/>
      <c r="B165" s="98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111"/>
      <c r="P165" s="97"/>
      <c r="Q165" s="97"/>
      <c r="R165" s="97"/>
      <c r="S165" s="97"/>
      <c r="T165" s="97"/>
      <c r="U165" s="97"/>
    </row>
    <row r="166" spans="1:21" ht="15.75" customHeight="1" x14ac:dyDescent="0.15">
      <c r="A166" s="97"/>
      <c r="B166" s="98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111"/>
      <c r="P166" s="97"/>
      <c r="Q166" s="97"/>
      <c r="R166" s="97"/>
      <c r="S166" s="97"/>
      <c r="T166" s="97"/>
      <c r="U166" s="97"/>
    </row>
    <row r="167" spans="1:21" ht="15.75" customHeight="1" x14ac:dyDescent="0.15">
      <c r="A167" s="97"/>
      <c r="B167" s="98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111"/>
      <c r="P167" s="97"/>
      <c r="Q167" s="97"/>
      <c r="R167" s="97"/>
      <c r="S167" s="97"/>
      <c r="T167" s="97"/>
      <c r="U167" s="97"/>
    </row>
    <row r="168" spans="1:21" ht="15.75" customHeight="1" x14ac:dyDescent="0.15">
      <c r="A168" s="97"/>
      <c r="B168" s="98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111"/>
      <c r="P168" s="97"/>
      <c r="Q168" s="97"/>
      <c r="R168" s="97"/>
      <c r="S168" s="97"/>
      <c r="T168" s="97"/>
      <c r="U168" s="97"/>
    </row>
    <row r="169" spans="1:21" ht="15.75" customHeight="1" x14ac:dyDescent="0.15">
      <c r="A169" s="97"/>
      <c r="B169" s="98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111"/>
      <c r="P169" s="97"/>
      <c r="Q169" s="97"/>
      <c r="R169" s="97"/>
      <c r="S169" s="97"/>
      <c r="T169" s="97"/>
      <c r="U169" s="97"/>
    </row>
    <row r="170" spans="1:21" ht="15.75" customHeight="1" x14ac:dyDescent="0.15">
      <c r="A170" s="97"/>
      <c r="B170" s="98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111"/>
      <c r="P170" s="97"/>
      <c r="Q170" s="97"/>
      <c r="R170" s="97"/>
      <c r="S170" s="97"/>
      <c r="T170" s="97"/>
      <c r="U170" s="97"/>
    </row>
    <row r="171" spans="1:21" ht="15.75" customHeight="1" x14ac:dyDescent="0.15">
      <c r="A171" s="97"/>
      <c r="B171" s="98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111"/>
      <c r="P171" s="97"/>
      <c r="Q171" s="97"/>
      <c r="R171" s="97"/>
      <c r="S171" s="97"/>
      <c r="T171" s="97"/>
      <c r="U171" s="97"/>
    </row>
    <row r="172" spans="1:21" ht="15.75" customHeight="1" x14ac:dyDescent="0.15">
      <c r="A172" s="97"/>
      <c r="B172" s="98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111"/>
      <c r="P172" s="97"/>
      <c r="Q172" s="97"/>
      <c r="R172" s="97"/>
      <c r="S172" s="97"/>
      <c r="T172" s="97"/>
      <c r="U172" s="97"/>
    </row>
    <row r="173" spans="1:21" ht="15.75" customHeight="1" x14ac:dyDescent="0.15">
      <c r="A173" s="97"/>
      <c r="B173" s="98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111"/>
      <c r="P173" s="97"/>
      <c r="Q173" s="97"/>
      <c r="R173" s="97"/>
      <c r="S173" s="97"/>
      <c r="T173" s="97"/>
      <c r="U173" s="97"/>
    </row>
    <row r="174" spans="1:21" ht="15.75" customHeight="1" x14ac:dyDescent="0.15">
      <c r="A174" s="97"/>
      <c r="B174" s="98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111"/>
      <c r="P174" s="97"/>
      <c r="Q174" s="97"/>
      <c r="R174" s="97"/>
      <c r="S174" s="97"/>
      <c r="T174" s="97"/>
      <c r="U174" s="97"/>
    </row>
    <row r="175" spans="1:21" ht="15.75" customHeight="1" x14ac:dyDescent="0.15">
      <c r="A175" s="97"/>
      <c r="B175" s="98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111"/>
      <c r="P175" s="97"/>
      <c r="Q175" s="97"/>
      <c r="R175" s="97"/>
      <c r="S175" s="97"/>
      <c r="T175" s="97"/>
      <c r="U175" s="97"/>
    </row>
    <row r="176" spans="1:21" ht="15.75" customHeight="1" x14ac:dyDescent="0.15">
      <c r="A176" s="97"/>
      <c r="B176" s="98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111"/>
      <c r="P176" s="97"/>
      <c r="Q176" s="97"/>
      <c r="R176" s="97"/>
      <c r="S176" s="97"/>
      <c r="T176" s="97"/>
      <c r="U176" s="97"/>
    </row>
    <row r="177" spans="1:21" ht="15.75" customHeight="1" x14ac:dyDescent="0.15">
      <c r="A177" s="97"/>
      <c r="B177" s="98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111"/>
      <c r="P177" s="97"/>
      <c r="Q177" s="97"/>
      <c r="R177" s="97"/>
      <c r="S177" s="97"/>
      <c r="T177" s="97"/>
      <c r="U177" s="97"/>
    </row>
    <row r="178" spans="1:21" ht="15.75" customHeight="1" x14ac:dyDescent="0.15">
      <c r="A178" s="97"/>
      <c r="B178" s="98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111"/>
      <c r="P178" s="97"/>
      <c r="Q178" s="97"/>
      <c r="R178" s="97"/>
      <c r="S178" s="97"/>
      <c r="T178" s="97"/>
      <c r="U178" s="97"/>
    </row>
    <row r="179" spans="1:21" ht="15.75" customHeight="1" x14ac:dyDescent="0.15">
      <c r="A179" s="97"/>
      <c r="B179" s="98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111"/>
      <c r="P179" s="97"/>
      <c r="Q179" s="97"/>
      <c r="R179" s="97"/>
      <c r="S179" s="97"/>
      <c r="T179" s="97"/>
      <c r="U179" s="97"/>
    </row>
    <row r="180" spans="1:21" ht="15.75" customHeight="1" x14ac:dyDescent="0.15">
      <c r="A180" s="97"/>
      <c r="B180" s="98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111"/>
      <c r="P180" s="97"/>
      <c r="Q180" s="97"/>
      <c r="R180" s="97"/>
      <c r="S180" s="97"/>
      <c r="T180" s="97"/>
      <c r="U180" s="97"/>
    </row>
    <row r="181" spans="1:21" ht="15.75" customHeight="1" x14ac:dyDescent="0.15">
      <c r="A181" s="97"/>
      <c r="B181" s="98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111"/>
      <c r="P181" s="97"/>
      <c r="Q181" s="97"/>
      <c r="R181" s="97"/>
      <c r="S181" s="97"/>
      <c r="T181" s="97"/>
      <c r="U181" s="97"/>
    </row>
    <row r="182" spans="1:21" ht="15.75" customHeight="1" x14ac:dyDescent="0.15">
      <c r="A182" s="97"/>
      <c r="B182" s="98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111"/>
      <c r="P182" s="97"/>
      <c r="Q182" s="97"/>
      <c r="R182" s="97"/>
      <c r="S182" s="97"/>
      <c r="T182" s="97"/>
      <c r="U182" s="97"/>
    </row>
    <row r="183" spans="1:21" ht="15.75" customHeight="1" x14ac:dyDescent="0.15">
      <c r="A183" s="97"/>
      <c r="B183" s="98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111"/>
      <c r="P183" s="97"/>
      <c r="Q183" s="97"/>
      <c r="R183" s="97"/>
      <c r="S183" s="97"/>
      <c r="T183" s="97"/>
      <c r="U183" s="97"/>
    </row>
    <row r="184" spans="1:21" ht="15.75" customHeight="1" x14ac:dyDescent="0.15">
      <c r="A184" s="97"/>
      <c r="B184" s="98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111"/>
      <c r="P184" s="97"/>
      <c r="Q184" s="97"/>
      <c r="R184" s="97"/>
      <c r="S184" s="97"/>
      <c r="T184" s="97"/>
      <c r="U184" s="97"/>
    </row>
    <row r="185" spans="1:21" ht="15.75" customHeight="1" x14ac:dyDescent="0.15">
      <c r="A185" s="97"/>
      <c r="B185" s="98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111"/>
      <c r="P185" s="97"/>
      <c r="Q185" s="97"/>
      <c r="R185" s="97"/>
      <c r="S185" s="97"/>
      <c r="T185" s="97"/>
      <c r="U185" s="97"/>
    </row>
    <row r="186" spans="1:21" ht="15.75" customHeight="1" x14ac:dyDescent="0.15">
      <c r="A186" s="97"/>
      <c r="B186" s="98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111"/>
      <c r="P186" s="97"/>
      <c r="Q186" s="97"/>
      <c r="R186" s="97"/>
      <c r="S186" s="97"/>
      <c r="T186" s="97"/>
      <c r="U186" s="97"/>
    </row>
    <row r="187" spans="1:21" ht="15.75" customHeight="1" x14ac:dyDescent="0.15">
      <c r="A187" s="97"/>
      <c r="B187" s="98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111"/>
      <c r="P187" s="97"/>
      <c r="Q187" s="97"/>
      <c r="R187" s="97"/>
      <c r="S187" s="97"/>
      <c r="T187" s="97"/>
      <c r="U187" s="97"/>
    </row>
    <row r="188" spans="1:21" ht="15.75" customHeight="1" x14ac:dyDescent="0.15">
      <c r="A188" s="97"/>
      <c r="B188" s="98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111"/>
      <c r="P188" s="97"/>
      <c r="Q188" s="97"/>
      <c r="R188" s="97"/>
      <c r="S188" s="97"/>
      <c r="T188" s="97"/>
      <c r="U188" s="97"/>
    </row>
    <row r="189" spans="1:21" ht="15.75" customHeight="1" x14ac:dyDescent="0.15">
      <c r="A189" s="97"/>
      <c r="B189" s="98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111"/>
      <c r="P189" s="97"/>
      <c r="Q189" s="97"/>
      <c r="R189" s="97"/>
      <c r="S189" s="97"/>
      <c r="T189" s="97"/>
      <c r="U189" s="97"/>
    </row>
    <row r="190" spans="1:21" ht="15.75" customHeight="1" x14ac:dyDescent="0.15">
      <c r="A190" s="97"/>
      <c r="B190" s="98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111"/>
      <c r="P190" s="97"/>
      <c r="Q190" s="97"/>
      <c r="R190" s="97"/>
      <c r="S190" s="97"/>
      <c r="T190" s="97"/>
      <c r="U190" s="97"/>
    </row>
    <row r="191" spans="1:21" ht="15.75" customHeight="1" x14ac:dyDescent="0.15">
      <c r="A191" s="97"/>
      <c r="B191" s="98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111"/>
      <c r="P191" s="97"/>
      <c r="Q191" s="97"/>
      <c r="R191" s="97"/>
      <c r="S191" s="97"/>
      <c r="T191" s="97"/>
      <c r="U191" s="97"/>
    </row>
    <row r="192" spans="1:21" ht="15.75" customHeight="1" x14ac:dyDescent="0.15">
      <c r="A192" s="97"/>
      <c r="B192" s="98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111"/>
      <c r="P192" s="97"/>
      <c r="Q192" s="97"/>
      <c r="R192" s="97"/>
      <c r="S192" s="97"/>
      <c r="T192" s="97"/>
      <c r="U192" s="97"/>
    </row>
    <row r="193" spans="1:21" ht="15.75" customHeight="1" x14ac:dyDescent="0.15">
      <c r="A193" s="97"/>
      <c r="B193" s="98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111"/>
      <c r="P193" s="97"/>
      <c r="Q193" s="97"/>
      <c r="R193" s="97"/>
      <c r="S193" s="97"/>
      <c r="T193" s="97"/>
      <c r="U193" s="97"/>
    </row>
    <row r="194" spans="1:21" ht="15.75" customHeight="1" x14ac:dyDescent="0.15">
      <c r="A194" s="97"/>
      <c r="B194" s="98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111"/>
      <c r="P194" s="97"/>
      <c r="Q194" s="97"/>
      <c r="R194" s="97"/>
      <c r="S194" s="97"/>
      <c r="T194" s="97"/>
      <c r="U194" s="97"/>
    </row>
    <row r="195" spans="1:21" ht="15.75" customHeight="1" x14ac:dyDescent="0.15">
      <c r="A195" s="97"/>
      <c r="B195" s="98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111"/>
      <c r="P195" s="97"/>
      <c r="Q195" s="97"/>
      <c r="R195" s="97"/>
      <c r="S195" s="97"/>
      <c r="T195" s="97"/>
      <c r="U195" s="97"/>
    </row>
    <row r="196" spans="1:21" ht="15.75" customHeight="1" x14ac:dyDescent="0.15">
      <c r="A196" s="97"/>
      <c r="B196" s="98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111"/>
      <c r="P196" s="97"/>
      <c r="Q196" s="97"/>
      <c r="R196" s="97"/>
      <c r="S196" s="97"/>
      <c r="T196" s="97"/>
      <c r="U196" s="97"/>
    </row>
    <row r="197" spans="1:21" ht="15.75" customHeight="1" x14ac:dyDescent="0.15">
      <c r="A197" s="97"/>
      <c r="B197" s="98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111"/>
      <c r="P197" s="97"/>
      <c r="Q197" s="97"/>
      <c r="R197" s="97"/>
      <c r="S197" s="97"/>
      <c r="T197" s="97"/>
      <c r="U197" s="97"/>
    </row>
    <row r="198" spans="1:21" ht="15.75" customHeight="1" x14ac:dyDescent="0.15">
      <c r="A198" s="97"/>
      <c r="B198" s="98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111"/>
      <c r="P198" s="97"/>
      <c r="Q198" s="97"/>
      <c r="R198" s="97"/>
      <c r="S198" s="97"/>
      <c r="T198" s="97"/>
      <c r="U198" s="97"/>
    </row>
    <row r="199" spans="1:21" ht="15.75" customHeight="1" x14ac:dyDescent="0.15">
      <c r="A199" s="97"/>
      <c r="B199" s="98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111"/>
      <c r="P199" s="97"/>
      <c r="Q199" s="97"/>
      <c r="R199" s="97"/>
      <c r="S199" s="97"/>
      <c r="T199" s="97"/>
      <c r="U199" s="97"/>
    </row>
    <row r="200" spans="1:21" ht="15.75" customHeight="1" x14ac:dyDescent="0.15">
      <c r="A200" s="97"/>
      <c r="B200" s="98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111"/>
      <c r="P200" s="97"/>
      <c r="Q200" s="97"/>
      <c r="R200" s="97"/>
      <c r="S200" s="97"/>
      <c r="T200" s="97"/>
      <c r="U200" s="97"/>
    </row>
    <row r="201" spans="1:21" ht="15.75" customHeight="1" x14ac:dyDescent="0.15">
      <c r="A201" s="97"/>
      <c r="B201" s="98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111"/>
      <c r="P201" s="97"/>
      <c r="Q201" s="97"/>
      <c r="R201" s="97"/>
      <c r="S201" s="97"/>
      <c r="T201" s="97"/>
      <c r="U201" s="97"/>
    </row>
    <row r="202" spans="1:21" ht="15.75" customHeight="1" x14ac:dyDescent="0.15">
      <c r="A202" s="97"/>
      <c r="B202" s="98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111"/>
      <c r="P202" s="97"/>
      <c r="Q202" s="97"/>
      <c r="R202" s="97"/>
      <c r="S202" s="97"/>
      <c r="T202" s="97"/>
      <c r="U202" s="97"/>
    </row>
    <row r="203" spans="1:21" ht="15.75" customHeight="1" x14ac:dyDescent="0.15">
      <c r="A203" s="97"/>
      <c r="B203" s="98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111"/>
      <c r="P203" s="97"/>
      <c r="Q203" s="97"/>
      <c r="R203" s="97"/>
      <c r="S203" s="97"/>
      <c r="T203" s="97"/>
      <c r="U203" s="97"/>
    </row>
    <row r="204" spans="1:21" ht="15.75" customHeight="1" x14ac:dyDescent="0.15">
      <c r="A204" s="97"/>
      <c r="B204" s="98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111"/>
      <c r="P204" s="97"/>
      <c r="Q204" s="97"/>
      <c r="R204" s="97"/>
      <c r="S204" s="97"/>
      <c r="T204" s="97"/>
      <c r="U204" s="97"/>
    </row>
    <row r="205" spans="1:21" ht="15.75" customHeight="1" x14ac:dyDescent="0.15">
      <c r="A205" s="97"/>
      <c r="B205" s="98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111"/>
      <c r="P205" s="97"/>
      <c r="Q205" s="97"/>
      <c r="R205" s="97"/>
      <c r="S205" s="97"/>
      <c r="T205" s="97"/>
      <c r="U205" s="97"/>
    </row>
    <row r="206" spans="1:21" ht="15.75" customHeight="1" x14ac:dyDescent="0.15">
      <c r="A206" s="97"/>
      <c r="B206" s="98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111"/>
      <c r="P206" s="97"/>
      <c r="Q206" s="97"/>
      <c r="R206" s="97"/>
      <c r="S206" s="97"/>
      <c r="T206" s="97"/>
      <c r="U206" s="97"/>
    </row>
    <row r="207" spans="1:21" ht="15.75" customHeight="1" x14ac:dyDescent="0.15">
      <c r="A207" s="97"/>
      <c r="B207" s="98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111"/>
      <c r="P207" s="97"/>
      <c r="Q207" s="97"/>
      <c r="R207" s="97"/>
      <c r="S207" s="97"/>
      <c r="T207" s="97"/>
      <c r="U207" s="97"/>
    </row>
    <row r="208" spans="1:21" ht="15.75" customHeight="1" x14ac:dyDescent="0.15">
      <c r="A208" s="97"/>
      <c r="B208" s="98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111"/>
      <c r="P208" s="97"/>
      <c r="Q208" s="97"/>
      <c r="R208" s="97"/>
      <c r="S208" s="97"/>
      <c r="T208" s="97"/>
      <c r="U208" s="97"/>
    </row>
    <row r="209" spans="1:21" ht="15.75" customHeight="1" x14ac:dyDescent="0.15">
      <c r="A209" s="97"/>
      <c r="B209" s="98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111"/>
      <c r="P209" s="97"/>
      <c r="Q209" s="97"/>
      <c r="R209" s="97"/>
      <c r="S209" s="97"/>
      <c r="T209" s="97"/>
      <c r="U209" s="97"/>
    </row>
    <row r="210" spans="1:21" ht="15.75" customHeight="1" x14ac:dyDescent="0.15">
      <c r="A210" s="97"/>
      <c r="B210" s="98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111"/>
      <c r="P210" s="97"/>
      <c r="Q210" s="97"/>
      <c r="R210" s="97"/>
      <c r="S210" s="97"/>
      <c r="T210" s="97"/>
      <c r="U210" s="97"/>
    </row>
    <row r="211" spans="1:21" ht="15.75" customHeight="1" x14ac:dyDescent="0.15">
      <c r="A211" s="97"/>
      <c r="B211" s="98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111"/>
      <c r="P211" s="97"/>
      <c r="Q211" s="97"/>
      <c r="R211" s="97"/>
      <c r="S211" s="97"/>
      <c r="T211" s="97"/>
      <c r="U211" s="97"/>
    </row>
    <row r="212" spans="1:21" ht="15.75" customHeight="1" x14ac:dyDescent="0.15">
      <c r="A212" s="97"/>
      <c r="B212" s="98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111"/>
      <c r="P212" s="97"/>
      <c r="Q212" s="97"/>
      <c r="R212" s="97"/>
      <c r="S212" s="97"/>
      <c r="T212" s="97"/>
      <c r="U212" s="97"/>
    </row>
    <row r="213" spans="1:21" ht="15.75" customHeight="1" x14ac:dyDescent="0.15">
      <c r="A213" s="97"/>
      <c r="B213" s="98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111"/>
      <c r="P213" s="97"/>
      <c r="Q213" s="97"/>
      <c r="R213" s="97"/>
      <c r="S213" s="97"/>
      <c r="T213" s="97"/>
      <c r="U213" s="97"/>
    </row>
    <row r="214" spans="1:21" ht="15.75" customHeight="1" x14ac:dyDescent="0.15">
      <c r="A214" s="97"/>
      <c r="B214" s="98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111"/>
      <c r="P214" s="97"/>
      <c r="Q214" s="97"/>
      <c r="R214" s="97"/>
      <c r="S214" s="97"/>
      <c r="T214" s="97"/>
      <c r="U214" s="97"/>
    </row>
    <row r="215" spans="1:21" ht="15.75" customHeight="1" x14ac:dyDescent="0.15">
      <c r="A215" s="97"/>
      <c r="B215" s="98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111"/>
      <c r="P215" s="97"/>
      <c r="Q215" s="97"/>
      <c r="R215" s="97"/>
      <c r="S215" s="97"/>
      <c r="T215" s="97"/>
      <c r="U215" s="97"/>
    </row>
    <row r="216" spans="1:21" ht="15.75" customHeight="1" x14ac:dyDescent="0.15">
      <c r="A216" s="97"/>
      <c r="B216" s="98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111"/>
      <c r="P216" s="97"/>
      <c r="Q216" s="97"/>
      <c r="R216" s="97"/>
      <c r="S216" s="97"/>
      <c r="T216" s="97"/>
      <c r="U216" s="97"/>
    </row>
    <row r="217" spans="1:21" ht="15.75" customHeight="1" x14ac:dyDescent="0.15">
      <c r="A217" s="97"/>
      <c r="B217" s="98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111"/>
      <c r="P217" s="97"/>
      <c r="Q217" s="97"/>
      <c r="R217" s="97"/>
      <c r="S217" s="97"/>
      <c r="T217" s="97"/>
      <c r="U217" s="97"/>
    </row>
    <row r="218" spans="1:21" ht="15.75" customHeight="1" x14ac:dyDescent="0.15">
      <c r="A218" s="97"/>
      <c r="B218" s="98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111"/>
      <c r="P218" s="97"/>
      <c r="Q218" s="97"/>
      <c r="R218" s="97"/>
      <c r="S218" s="97"/>
      <c r="T218" s="97"/>
      <c r="U218" s="97"/>
    </row>
    <row r="219" spans="1:21" ht="15.75" customHeight="1" x14ac:dyDescent="0.15">
      <c r="A219" s="97"/>
      <c r="B219" s="98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111"/>
      <c r="P219" s="97"/>
      <c r="Q219" s="97"/>
      <c r="R219" s="97"/>
      <c r="S219" s="97"/>
      <c r="T219" s="97"/>
      <c r="U219" s="97"/>
    </row>
    <row r="220" spans="1:21" ht="15.75" customHeight="1" x14ac:dyDescent="0.15">
      <c r="A220" s="97"/>
      <c r="B220" s="98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111"/>
      <c r="P220" s="97"/>
      <c r="Q220" s="97"/>
      <c r="R220" s="97"/>
      <c r="S220" s="97"/>
      <c r="T220" s="97"/>
      <c r="U220" s="97"/>
    </row>
    <row r="221" spans="1:21" ht="15.75" customHeight="1" x14ac:dyDescent="0.15"/>
    <row r="222" spans="1:21" ht="15.75" customHeight="1" x14ac:dyDescent="0.15"/>
    <row r="223" spans="1:21" ht="15.75" customHeight="1" x14ac:dyDescent="0.15"/>
    <row r="224" spans="1:21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B5" location="'Contents (Indice)'!A1" display="Back to Contents" xr:uid="{00000000-0004-0000-0800-000000000000}"/>
    <hyperlink ref="H5" location="'Contents (Indice)'!A1" display="Retornar ao Índice" xr:uid="{00000000-0004-0000-0800-000001000000}"/>
  </hyperlink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U1000"/>
  <sheetViews>
    <sheetView showGridLines="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baseColWidth="10" defaultColWidth="12.6640625" defaultRowHeight="15" customHeight="1" x14ac:dyDescent="0.15"/>
  <cols>
    <col min="1" max="1" width="2.6640625" customWidth="1"/>
    <col min="2" max="3" width="27.1640625" customWidth="1"/>
    <col min="4" max="16" width="10.6640625" customWidth="1"/>
    <col min="17" max="17" width="2.6640625" customWidth="1"/>
  </cols>
  <sheetData>
    <row r="1" spans="1:21" ht="8.25" customHeight="1" x14ac:dyDescent="0.15">
      <c r="A1" s="79"/>
      <c r="B1" s="80"/>
      <c r="C1" s="85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111"/>
      <c r="R1" s="85"/>
      <c r="S1" s="85"/>
      <c r="T1" s="85"/>
      <c r="U1" s="85"/>
    </row>
    <row r="2" spans="1:21" ht="15.75" customHeight="1" x14ac:dyDescent="0.15">
      <c r="A2" s="79"/>
      <c r="B2" s="86" t="s">
        <v>1</v>
      </c>
      <c r="C2" s="166"/>
      <c r="D2" s="87"/>
      <c r="E2" s="87"/>
      <c r="F2" s="87"/>
      <c r="G2" s="87"/>
      <c r="H2" s="167" t="s">
        <v>1</v>
      </c>
      <c r="I2" s="87"/>
      <c r="J2" s="87"/>
      <c r="K2" s="87"/>
      <c r="L2" s="87"/>
      <c r="M2" s="87"/>
      <c r="N2" s="87"/>
      <c r="O2" s="87"/>
      <c r="P2" s="87"/>
      <c r="Q2" s="111"/>
      <c r="R2" s="85"/>
      <c r="S2" s="85"/>
      <c r="T2" s="85"/>
      <c r="U2" s="85"/>
    </row>
    <row r="3" spans="1:21" ht="15.75" customHeight="1" x14ac:dyDescent="0.15">
      <c r="A3" s="79"/>
      <c r="B3" s="86" t="s">
        <v>7</v>
      </c>
      <c r="C3" s="166"/>
      <c r="D3" s="87"/>
      <c r="E3" s="87"/>
      <c r="F3" s="87"/>
      <c r="G3" s="87"/>
      <c r="H3" s="167" t="s">
        <v>21</v>
      </c>
      <c r="I3" s="87"/>
      <c r="J3" s="87"/>
      <c r="K3" s="87"/>
      <c r="L3" s="87"/>
      <c r="M3" s="87"/>
      <c r="N3" s="87"/>
      <c r="O3" s="87"/>
      <c r="P3" s="87"/>
      <c r="Q3" s="111"/>
      <c r="R3" s="85"/>
      <c r="S3" s="85"/>
      <c r="T3" s="85"/>
      <c r="U3" s="85"/>
    </row>
    <row r="4" spans="1:21" ht="15.75" customHeight="1" x14ac:dyDescent="0.15">
      <c r="A4" s="79"/>
      <c r="B4" s="88" t="s">
        <v>418</v>
      </c>
      <c r="C4" s="166"/>
      <c r="D4" s="87"/>
      <c r="E4" s="87"/>
      <c r="F4" s="87"/>
      <c r="G4" s="87"/>
      <c r="H4" s="88" t="s">
        <v>418</v>
      </c>
      <c r="I4" s="87"/>
      <c r="J4" s="87"/>
      <c r="K4" s="87"/>
      <c r="L4" s="87"/>
      <c r="M4" s="87"/>
      <c r="N4" s="87"/>
      <c r="O4" s="87"/>
      <c r="P4" s="87"/>
      <c r="Q4" s="111"/>
      <c r="R4" s="85"/>
      <c r="S4" s="85"/>
      <c r="T4" s="85"/>
      <c r="U4" s="85"/>
    </row>
    <row r="5" spans="1:21" ht="12" customHeight="1" x14ac:dyDescent="0.15">
      <c r="A5" s="79"/>
      <c r="B5" s="89" t="s">
        <v>34</v>
      </c>
      <c r="C5" s="166"/>
      <c r="D5" s="87"/>
      <c r="E5" s="87"/>
      <c r="F5" s="87"/>
      <c r="G5" s="87"/>
      <c r="H5" s="170" t="s">
        <v>35</v>
      </c>
      <c r="I5" s="87"/>
      <c r="J5" s="87"/>
      <c r="K5" s="87"/>
      <c r="L5" s="87"/>
      <c r="M5" s="87"/>
      <c r="N5" s="87"/>
      <c r="O5" s="87"/>
      <c r="P5" s="87"/>
      <c r="Q5" s="111"/>
      <c r="R5" s="85"/>
      <c r="S5" s="85"/>
      <c r="T5" s="85"/>
      <c r="U5" s="85"/>
    </row>
    <row r="6" spans="1:21" ht="8.25" customHeight="1" x14ac:dyDescent="0.15">
      <c r="A6" s="79"/>
      <c r="B6" s="86"/>
      <c r="C6" s="166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169"/>
      <c r="R6" s="85"/>
      <c r="S6" s="85"/>
      <c r="T6" s="85"/>
      <c r="U6" s="85"/>
    </row>
    <row r="7" spans="1:21" ht="8.25" customHeight="1" x14ac:dyDescent="0.15">
      <c r="A7" s="79"/>
      <c r="B7" s="86"/>
      <c r="C7" s="166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169"/>
      <c r="R7" s="85"/>
      <c r="S7" s="85"/>
      <c r="T7" s="85"/>
      <c r="U7" s="85"/>
    </row>
    <row r="8" spans="1:21" ht="8.25" customHeight="1" x14ac:dyDescent="0.15">
      <c r="A8" s="79"/>
      <c r="B8" s="80"/>
      <c r="C8" s="85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97"/>
      <c r="R8" s="97"/>
      <c r="S8" s="97"/>
      <c r="T8" s="97"/>
      <c r="U8" s="85"/>
    </row>
    <row r="9" spans="1:21" ht="15.75" customHeight="1" x14ac:dyDescent="0.15">
      <c r="A9" s="79"/>
      <c r="B9" s="80"/>
      <c r="C9" s="85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169"/>
      <c r="R9" s="85"/>
      <c r="S9" s="85"/>
      <c r="T9" s="85"/>
      <c r="U9" s="85"/>
    </row>
    <row r="10" spans="1:21" ht="15.75" customHeight="1" x14ac:dyDescent="0.15">
      <c r="A10" s="198"/>
      <c r="B10" s="199"/>
      <c r="C10" s="198"/>
      <c r="D10" s="109">
        <v>45016</v>
      </c>
      <c r="E10" s="109">
        <v>44926</v>
      </c>
      <c r="F10" s="109">
        <v>44834</v>
      </c>
      <c r="G10" s="109">
        <v>44742</v>
      </c>
      <c r="H10" s="109">
        <v>44651</v>
      </c>
      <c r="I10" s="108">
        <v>44561</v>
      </c>
      <c r="J10" s="109">
        <v>44469</v>
      </c>
      <c r="K10" s="109">
        <v>44377</v>
      </c>
      <c r="L10" s="109">
        <v>44286</v>
      </c>
      <c r="M10" s="110">
        <v>44196</v>
      </c>
      <c r="N10" s="110">
        <v>44104</v>
      </c>
      <c r="O10" s="110">
        <v>44012</v>
      </c>
      <c r="P10" s="110">
        <v>43921</v>
      </c>
      <c r="Q10" s="200"/>
      <c r="R10" s="97"/>
      <c r="S10" s="97"/>
      <c r="T10" s="97"/>
      <c r="U10" s="97"/>
    </row>
    <row r="11" spans="1:21" ht="15.75" customHeight="1" x14ac:dyDescent="0.15">
      <c r="A11" s="198"/>
      <c r="B11" s="255" t="s">
        <v>419</v>
      </c>
      <c r="C11" s="255" t="s">
        <v>420</v>
      </c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200"/>
      <c r="R11" s="113"/>
      <c r="S11" s="113"/>
      <c r="T11" s="113"/>
      <c r="U11" s="113"/>
    </row>
    <row r="12" spans="1:21" ht="7.5" customHeight="1" x14ac:dyDescent="0.15">
      <c r="A12" s="122"/>
      <c r="B12" s="61"/>
      <c r="C12" s="61"/>
      <c r="D12" s="221"/>
      <c r="E12" s="221"/>
      <c r="F12" s="221"/>
      <c r="G12" s="221"/>
      <c r="H12" s="221"/>
      <c r="I12" s="221"/>
      <c r="J12" s="221"/>
      <c r="K12" s="221"/>
      <c r="L12" s="221"/>
      <c r="M12" s="221"/>
      <c r="N12" s="221"/>
      <c r="O12" s="221"/>
      <c r="P12" s="221"/>
      <c r="Q12" s="289"/>
      <c r="R12" s="94"/>
      <c r="S12" s="97"/>
      <c r="T12" s="97"/>
      <c r="U12" s="97"/>
    </row>
    <row r="13" spans="1:21" ht="15.75" customHeight="1" x14ac:dyDescent="0.15">
      <c r="A13" s="117"/>
      <c r="B13" s="290" t="s">
        <v>421</v>
      </c>
      <c r="C13" s="290" t="s">
        <v>422</v>
      </c>
      <c r="D13" s="300">
        <v>4.3999999999999997E-2</v>
      </c>
      <c r="E13" s="300">
        <v>3.6999999999999998E-2</v>
      </c>
      <c r="F13" s="300">
        <v>4.2000000000000003E-2</v>
      </c>
      <c r="G13" s="300">
        <v>3.6999999999999998E-2</v>
      </c>
      <c r="H13" s="300">
        <v>3.6999999999999998E-2</v>
      </c>
      <c r="I13" s="300">
        <v>2.5999999999999999E-2</v>
      </c>
      <c r="J13" s="300">
        <v>2.3E-2</v>
      </c>
      <c r="K13" s="300">
        <v>2.1999999999999999E-2</v>
      </c>
      <c r="L13" s="300">
        <v>2.4E-2</v>
      </c>
      <c r="M13" s="300">
        <v>1.2999999999999999E-2</v>
      </c>
      <c r="N13" s="300">
        <v>1.2E-2</v>
      </c>
      <c r="O13" s="300">
        <v>2.1999999999999999E-2</v>
      </c>
      <c r="P13" s="300">
        <v>3.4000000000000002E-2</v>
      </c>
      <c r="Q13" s="222"/>
      <c r="R13" s="94"/>
      <c r="S13" s="97"/>
      <c r="T13" s="97"/>
      <c r="U13" s="97"/>
    </row>
    <row r="14" spans="1:21" ht="15.75" customHeight="1" x14ac:dyDescent="0.15">
      <c r="A14" s="117"/>
      <c r="B14" s="294" t="s">
        <v>423</v>
      </c>
      <c r="C14" s="294" t="s">
        <v>424</v>
      </c>
      <c r="D14" s="301">
        <v>5.5E-2</v>
      </c>
      <c r="E14" s="301">
        <v>5.1999999999999998E-2</v>
      </c>
      <c r="F14" s="301">
        <v>4.7E-2</v>
      </c>
      <c r="G14" s="301">
        <v>4.1000000000000002E-2</v>
      </c>
      <c r="H14" s="301">
        <v>3.5000000000000003E-2</v>
      </c>
      <c r="I14" s="301">
        <v>3.1E-2</v>
      </c>
      <c r="J14" s="301">
        <v>3.2000000000000001E-2</v>
      </c>
      <c r="K14" s="301">
        <v>0.03</v>
      </c>
      <c r="L14" s="301">
        <v>0.03</v>
      </c>
      <c r="M14" s="301">
        <v>3.6999999999999998E-2</v>
      </c>
      <c r="N14" s="301">
        <v>5.1999999999999998E-2</v>
      </c>
      <c r="O14" s="301">
        <v>6.2E-2</v>
      </c>
      <c r="P14" s="301">
        <v>0.05</v>
      </c>
      <c r="Q14" s="222"/>
      <c r="R14" s="94"/>
      <c r="S14" s="97"/>
      <c r="T14" s="97"/>
      <c r="U14" s="97"/>
    </row>
    <row r="15" spans="1:21" ht="15.75" customHeight="1" x14ac:dyDescent="0.15">
      <c r="A15" s="97"/>
      <c r="B15" s="98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111"/>
      <c r="R15" s="97"/>
      <c r="S15" s="97"/>
      <c r="T15" s="97"/>
      <c r="U15" s="97"/>
    </row>
    <row r="16" spans="1:21" ht="15.75" customHeight="1" x14ac:dyDescent="0.15">
      <c r="A16" s="198"/>
      <c r="B16" s="255" t="s">
        <v>425</v>
      </c>
      <c r="C16" s="255" t="s">
        <v>426</v>
      </c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200"/>
      <c r="R16" s="113"/>
      <c r="S16" s="113"/>
      <c r="T16" s="113"/>
      <c r="U16" s="113"/>
    </row>
    <row r="17" spans="1:21" ht="7.5" customHeight="1" x14ac:dyDescent="0.15">
      <c r="A17" s="122"/>
      <c r="B17" s="61"/>
      <c r="C17" s="61"/>
      <c r="D17" s="221"/>
      <c r="E17" s="221"/>
      <c r="F17" s="221"/>
      <c r="G17" s="221"/>
      <c r="H17" s="221"/>
      <c r="I17" s="221"/>
      <c r="J17" s="221"/>
      <c r="K17" s="221"/>
      <c r="L17" s="221"/>
      <c r="M17" s="221"/>
      <c r="N17" s="221"/>
      <c r="O17" s="221"/>
      <c r="P17" s="221"/>
      <c r="Q17" s="289"/>
      <c r="R17" s="94"/>
      <c r="S17" s="97"/>
      <c r="T17" s="97"/>
      <c r="U17" s="97"/>
    </row>
    <row r="18" spans="1:21" ht="15.75" customHeight="1" x14ac:dyDescent="0.15">
      <c r="A18" s="117"/>
      <c r="B18" s="290" t="s">
        <v>421</v>
      </c>
      <c r="C18" s="290" t="s">
        <v>422</v>
      </c>
      <c r="D18" s="300">
        <v>3.9E-2</v>
      </c>
      <c r="E18" s="300">
        <v>3.1E-2</v>
      </c>
      <c r="F18" s="300">
        <v>3.4000000000000002E-2</v>
      </c>
      <c r="G18" s="300">
        <v>2.9000000000000001E-2</v>
      </c>
      <c r="H18" s="300">
        <v>0.03</v>
      </c>
      <c r="I18" s="300">
        <v>2.1999999999999999E-2</v>
      </c>
      <c r="J18" s="300">
        <v>2.1000000000000001E-2</v>
      </c>
      <c r="K18" s="300">
        <v>2.1000000000000001E-2</v>
      </c>
      <c r="L18" s="300">
        <v>2.4E-2</v>
      </c>
      <c r="M18" s="300">
        <v>1.2E-2</v>
      </c>
      <c r="N18" s="300">
        <v>1.2E-2</v>
      </c>
      <c r="O18" s="300">
        <v>2.1999999999999999E-2</v>
      </c>
      <c r="P18" s="300">
        <v>3.4000000000000002E-2</v>
      </c>
      <c r="Q18" s="222"/>
      <c r="R18" s="94"/>
      <c r="S18" s="97"/>
      <c r="T18" s="97"/>
      <c r="U18" s="97"/>
    </row>
    <row r="19" spans="1:21" ht="15.75" customHeight="1" x14ac:dyDescent="0.15">
      <c r="A19" s="117"/>
      <c r="B19" s="294" t="s">
        <v>423</v>
      </c>
      <c r="C19" s="294" t="s">
        <v>424</v>
      </c>
      <c r="D19" s="301">
        <v>0.06</v>
      </c>
      <c r="E19" s="301">
        <v>5.6000000000000001E-2</v>
      </c>
      <c r="F19" s="301">
        <v>5.0999999999999997E-2</v>
      </c>
      <c r="G19" s="301">
        <v>4.3999999999999997E-2</v>
      </c>
      <c r="H19" s="301">
        <v>3.9E-2</v>
      </c>
      <c r="I19" s="301">
        <v>3.5999999999999997E-2</v>
      </c>
      <c r="J19" s="301">
        <v>3.5999999999999997E-2</v>
      </c>
      <c r="K19" s="301">
        <v>3.2000000000000001E-2</v>
      </c>
      <c r="L19" s="301">
        <v>3.1E-2</v>
      </c>
      <c r="M19" s="301">
        <v>3.9E-2</v>
      </c>
      <c r="N19" s="301">
        <v>5.2999999999999999E-2</v>
      </c>
      <c r="O19" s="301">
        <v>6.2E-2</v>
      </c>
      <c r="P19" s="301">
        <v>0.05</v>
      </c>
      <c r="Q19" s="222"/>
      <c r="R19" s="94"/>
      <c r="S19" s="97"/>
      <c r="T19" s="97"/>
      <c r="U19" s="97"/>
    </row>
    <row r="20" spans="1:21" ht="15.75" customHeight="1" x14ac:dyDescent="0.15">
      <c r="A20" s="97"/>
      <c r="B20" s="98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111"/>
      <c r="R20" s="97"/>
      <c r="S20" s="97"/>
      <c r="T20" s="97"/>
      <c r="U20" s="97"/>
    </row>
    <row r="21" spans="1:21" ht="15.75" customHeight="1" x14ac:dyDescent="0.15">
      <c r="A21" s="97"/>
      <c r="B21" s="274" t="s">
        <v>427</v>
      </c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111"/>
      <c r="R21" s="97"/>
      <c r="S21" s="97"/>
      <c r="T21" s="97"/>
      <c r="U21" s="97"/>
    </row>
    <row r="22" spans="1:21" ht="15.75" customHeight="1" x14ac:dyDescent="0.15">
      <c r="A22" s="97"/>
      <c r="B22" s="274" t="s">
        <v>428</v>
      </c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111"/>
      <c r="R22" s="97"/>
      <c r="S22" s="97"/>
      <c r="T22" s="97"/>
      <c r="U22" s="97"/>
    </row>
    <row r="23" spans="1:21" ht="15.75" customHeight="1" x14ac:dyDescent="0.15">
      <c r="A23" s="97"/>
      <c r="B23" s="98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111"/>
      <c r="R23" s="97"/>
      <c r="S23" s="97"/>
      <c r="T23" s="97"/>
      <c r="U23" s="97"/>
    </row>
    <row r="24" spans="1:21" ht="15.75" customHeight="1" x14ac:dyDescent="0.15">
      <c r="A24" s="97"/>
      <c r="B24" s="98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111"/>
      <c r="R24" s="97"/>
      <c r="S24" s="97"/>
      <c r="T24" s="97"/>
      <c r="U24" s="97"/>
    </row>
    <row r="25" spans="1:21" ht="15.75" customHeight="1" x14ac:dyDescent="0.15">
      <c r="A25" s="97"/>
      <c r="B25" s="98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111"/>
      <c r="R25" s="97"/>
      <c r="S25" s="97"/>
      <c r="T25" s="97"/>
      <c r="U25" s="97"/>
    </row>
    <row r="26" spans="1:21" ht="15.75" customHeight="1" x14ac:dyDescent="0.15">
      <c r="A26" s="97"/>
      <c r="B26" s="98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111"/>
      <c r="R26" s="97"/>
      <c r="S26" s="97"/>
      <c r="T26" s="97"/>
      <c r="U26" s="97"/>
    </row>
    <row r="27" spans="1:21" ht="15.75" customHeight="1" x14ac:dyDescent="0.15">
      <c r="A27" s="97"/>
      <c r="B27" s="98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111"/>
      <c r="R27" s="97"/>
      <c r="S27" s="97"/>
      <c r="T27" s="97"/>
      <c r="U27" s="97"/>
    </row>
    <row r="28" spans="1:21" ht="15.75" customHeight="1" x14ac:dyDescent="0.15">
      <c r="A28" s="97"/>
      <c r="B28" s="98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111"/>
      <c r="R28" s="97"/>
      <c r="S28" s="97"/>
      <c r="T28" s="97"/>
      <c r="U28" s="97"/>
    </row>
    <row r="29" spans="1:21" ht="15.75" customHeight="1" x14ac:dyDescent="0.15">
      <c r="A29" s="97"/>
      <c r="B29" s="98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111"/>
      <c r="R29" s="97"/>
      <c r="S29" s="97"/>
      <c r="T29" s="97"/>
      <c r="U29" s="97"/>
    </row>
    <row r="30" spans="1:21" ht="15.75" customHeight="1" x14ac:dyDescent="0.15">
      <c r="A30" s="97"/>
      <c r="B30" s="98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111"/>
      <c r="R30" s="97"/>
      <c r="S30" s="97"/>
      <c r="T30" s="97"/>
      <c r="U30" s="97"/>
    </row>
    <row r="31" spans="1:21" ht="15.75" customHeight="1" x14ac:dyDescent="0.15">
      <c r="A31" s="97"/>
      <c r="B31" s="98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111"/>
      <c r="R31" s="97"/>
      <c r="S31" s="97"/>
      <c r="T31" s="97"/>
      <c r="U31" s="97"/>
    </row>
    <row r="32" spans="1:21" ht="15.75" customHeight="1" x14ac:dyDescent="0.15">
      <c r="A32" s="97"/>
      <c r="B32" s="98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111"/>
      <c r="R32" s="97"/>
      <c r="S32" s="97"/>
      <c r="T32" s="97"/>
      <c r="U32" s="97"/>
    </row>
    <row r="33" spans="1:21" ht="15.75" customHeight="1" x14ac:dyDescent="0.15">
      <c r="A33" s="97"/>
      <c r="B33" s="98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111"/>
      <c r="R33" s="97"/>
      <c r="S33" s="97"/>
      <c r="T33" s="97"/>
      <c r="U33" s="97"/>
    </row>
    <row r="34" spans="1:21" ht="15.75" customHeight="1" x14ac:dyDescent="0.15">
      <c r="A34" s="97"/>
      <c r="B34" s="98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111"/>
      <c r="R34" s="97"/>
      <c r="S34" s="97"/>
      <c r="T34" s="97"/>
      <c r="U34" s="97"/>
    </row>
    <row r="35" spans="1:21" ht="15.75" customHeight="1" x14ac:dyDescent="0.15">
      <c r="A35" s="97"/>
      <c r="B35" s="98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111"/>
      <c r="R35" s="97"/>
      <c r="S35" s="97"/>
      <c r="T35" s="97"/>
      <c r="U35" s="97"/>
    </row>
    <row r="36" spans="1:21" ht="15.75" customHeight="1" x14ac:dyDescent="0.15">
      <c r="A36" s="97"/>
      <c r="B36" s="98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111"/>
      <c r="R36" s="97"/>
      <c r="S36" s="97"/>
      <c r="T36" s="97"/>
      <c r="U36" s="97"/>
    </row>
    <row r="37" spans="1:21" ht="15.75" customHeight="1" x14ac:dyDescent="0.15">
      <c r="A37" s="97"/>
      <c r="B37" s="98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111"/>
      <c r="R37" s="97"/>
      <c r="S37" s="97"/>
      <c r="T37" s="97"/>
      <c r="U37" s="97"/>
    </row>
    <row r="38" spans="1:21" ht="15.75" customHeight="1" x14ac:dyDescent="0.15">
      <c r="A38" s="97"/>
      <c r="B38" s="98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111"/>
      <c r="R38" s="97"/>
      <c r="S38" s="97"/>
      <c r="T38" s="97"/>
      <c r="U38" s="97"/>
    </row>
    <row r="39" spans="1:21" ht="15.75" customHeight="1" x14ac:dyDescent="0.15">
      <c r="A39" s="97"/>
      <c r="B39" s="98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111"/>
      <c r="R39" s="97"/>
      <c r="S39" s="97"/>
      <c r="T39" s="97"/>
      <c r="U39" s="97"/>
    </row>
    <row r="40" spans="1:21" ht="15.75" customHeight="1" x14ac:dyDescent="0.15">
      <c r="A40" s="97"/>
      <c r="B40" s="98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111"/>
      <c r="R40" s="97"/>
      <c r="S40" s="97"/>
      <c r="T40" s="97"/>
      <c r="U40" s="97"/>
    </row>
    <row r="41" spans="1:21" ht="15.75" customHeight="1" x14ac:dyDescent="0.15">
      <c r="A41" s="97"/>
      <c r="B41" s="98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111"/>
      <c r="R41" s="97"/>
      <c r="S41" s="97"/>
      <c r="T41" s="97"/>
      <c r="U41" s="97"/>
    </row>
    <row r="42" spans="1:21" ht="15.75" customHeight="1" x14ac:dyDescent="0.15">
      <c r="A42" s="97"/>
      <c r="B42" s="98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111"/>
      <c r="R42" s="97"/>
      <c r="S42" s="97"/>
      <c r="T42" s="97"/>
      <c r="U42" s="97"/>
    </row>
    <row r="43" spans="1:21" ht="15.75" customHeight="1" x14ac:dyDescent="0.15">
      <c r="A43" s="97"/>
      <c r="B43" s="98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111"/>
      <c r="R43" s="97"/>
      <c r="S43" s="97"/>
      <c r="T43" s="97"/>
      <c r="U43" s="97"/>
    </row>
    <row r="44" spans="1:21" ht="15.75" customHeight="1" x14ac:dyDescent="0.15">
      <c r="A44" s="97"/>
      <c r="B44" s="98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111"/>
      <c r="R44" s="97"/>
      <c r="S44" s="97"/>
      <c r="T44" s="97"/>
      <c r="U44" s="97"/>
    </row>
    <row r="45" spans="1:21" ht="15.75" customHeight="1" x14ac:dyDescent="0.15">
      <c r="A45" s="97"/>
      <c r="B45" s="98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111"/>
      <c r="R45" s="97"/>
      <c r="S45" s="97"/>
      <c r="T45" s="97"/>
      <c r="U45" s="97"/>
    </row>
    <row r="46" spans="1:21" ht="15.75" customHeight="1" x14ac:dyDescent="0.15">
      <c r="A46" s="97"/>
      <c r="B46" s="98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111"/>
      <c r="R46" s="97"/>
      <c r="S46" s="97"/>
      <c r="T46" s="97"/>
      <c r="U46" s="97"/>
    </row>
    <row r="47" spans="1:21" ht="15.75" customHeight="1" x14ac:dyDescent="0.15">
      <c r="A47" s="97"/>
      <c r="B47" s="98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111"/>
      <c r="R47" s="97"/>
      <c r="S47" s="97"/>
      <c r="T47" s="97"/>
      <c r="U47" s="97"/>
    </row>
    <row r="48" spans="1:21" ht="15.75" customHeight="1" x14ac:dyDescent="0.15">
      <c r="A48" s="97"/>
      <c r="B48" s="98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111"/>
      <c r="R48" s="97"/>
      <c r="S48" s="97"/>
      <c r="T48" s="97"/>
      <c r="U48" s="97"/>
    </row>
    <row r="49" spans="1:21" ht="15.75" customHeight="1" x14ac:dyDescent="0.15">
      <c r="A49" s="97"/>
      <c r="B49" s="98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111"/>
      <c r="R49" s="97"/>
      <c r="S49" s="97"/>
      <c r="T49" s="97"/>
      <c r="U49" s="97"/>
    </row>
    <row r="50" spans="1:21" ht="15.75" customHeight="1" x14ac:dyDescent="0.15">
      <c r="A50" s="97"/>
      <c r="B50" s="98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111"/>
      <c r="R50" s="97"/>
      <c r="S50" s="97"/>
      <c r="T50" s="97"/>
      <c r="U50" s="97"/>
    </row>
    <row r="51" spans="1:21" ht="15.75" customHeight="1" x14ac:dyDescent="0.15">
      <c r="A51" s="97"/>
      <c r="B51" s="98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111"/>
      <c r="R51" s="97"/>
      <c r="S51" s="97"/>
      <c r="T51" s="97"/>
      <c r="U51" s="97"/>
    </row>
    <row r="52" spans="1:21" ht="15.75" customHeight="1" x14ac:dyDescent="0.15">
      <c r="A52" s="97"/>
      <c r="B52" s="98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111"/>
      <c r="R52" s="97"/>
      <c r="S52" s="97"/>
      <c r="T52" s="97"/>
      <c r="U52" s="97"/>
    </row>
    <row r="53" spans="1:21" ht="15.75" customHeight="1" x14ac:dyDescent="0.15">
      <c r="A53" s="97"/>
      <c r="B53" s="98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111"/>
      <c r="R53" s="97"/>
      <c r="S53" s="97"/>
      <c r="T53" s="97"/>
      <c r="U53" s="97"/>
    </row>
    <row r="54" spans="1:21" ht="15.75" customHeight="1" x14ac:dyDescent="0.15">
      <c r="A54" s="97"/>
      <c r="B54" s="98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111"/>
      <c r="R54" s="97"/>
      <c r="S54" s="97"/>
      <c r="T54" s="97"/>
      <c r="U54" s="97"/>
    </row>
    <row r="55" spans="1:21" ht="15.75" customHeight="1" x14ac:dyDescent="0.15">
      <c r="A55" s="97"/>
      <c r="B55" s="98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111"/>
      <c r="R55" s="97"/>
      <c r="S55" s="97"/>
      <c r="T55" s="97"/>
      <c r="U55" s="97"/>
    </row>
    <row r="56" spans="1:21" ht="15.75" customHeight="1" x14ac:dyDescent="0.15">
      <c r="A56" s="97"/>
      <c r="B56" s="98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111"/>
      <c r="R56" s="97"/>
      <c r="S56" s="97"/>
      <c r="T56" s="97"/>
      <c r="U56" s="97"/>
    </row>
    <row r="57" spans="1:21" ht="15.75" customHeight="1" x14ac:dyDescent="0.15">
      <c r="A57" s="97"/>
      <c r="B57" s="98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111"/>
      <c r="R57" s="97"/>
      <c r="S57" s="97"/>
      <c r="T57" s="97"/>
      <c r="U57" s="97"/>
    </row>
    <row r="58" spans="1:21" ht="15.75" customHeight="1" x14ac:dyDescent="0.15">
      <c r="A58" s="97"/>
      <c r="B58" s="98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111"/>
      <c r="R58" s="97"/>
      <c r="S58" s="97"/>
      <c r="T58" s="97"/>
      <c r="U58" s="97"/>
    </row>
    <row r="59" spans="1:21" ht="15.75" customHeight="1" x14ac:dyDescent="0.15">
      <c r="A59" s="97"/>
      <c r="B59" s="98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111"/>
      <c r="R59" s="97"/>
      <c r="S59" s="97"/>
      <c r="T59" s="97"/>
      <c r="U59" s="97"/>
    </row>
    <row r="60" spans="1:21" ht="15.75" customHeight="1" x14ac:dyDescent="0.15">
      <c r="A60" s="97"/>
      <c r="B60" s="98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111"/>
      <c r="R60" s="97"/>
      <c r="S60" s="97"/>
      <c r="T60" s="97"/>
      <c r="U60" s="97"/>
    </row>
    <row r="61" spans="1:21" ht="15.75" customHeight="1" x14ac:dyDescent="0.15">
      <c r="A61" s="97"/>
      <c r="B61" s="98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111"/>
      <c r="R61" s="97"/>
      <c r="S61" s="97"/>
      <c r="T61" s="97"/>
      <c r="U61" s="97"/>
    </row>
    <row r="62" spans="1:21" ht="15.75" customHeight="1" x14ac:dyDescent="0.15">
      <c r="A62" s="97"/>
      <c r="B62" s="98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111"/>
      <c r="R62" s="97"/>
      <c r="S62" s="97"/>
      <c r="T62" s="97"/>
      <c r="U62" s="97"/>
    </row>
    <row r="63" spans="1:21" ht="15.75" customHeight="1" x14ac:dyDescent="0.15">
      <c r="A63" s="97"/>
      <c r="B63" s="98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111"/>
      <c r="R63" s="97"/>
      <c r="S63" s="97"/>
      <c r="T63" s="97"/>
      <c r="U63" s="97"/>
    </row>
    <row r="64" spans="1:21" ht="15.75" customHeight="1" x14ac:dyDescent="0.15">
      <c r="A64" s="97"/>
      <c r="B64" s="98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111"/>
      <c r="R64" s="97"/>
      <c r="S64" s="97"/>
      <c r="T64" s="97"/>
      <c r="U64" s="97"/>
    </row>
    <row r="65" spans="1:21" ht="15.75" customHeight="1" x14ac:dyDescent="0.15">
      <c r="A65" s="97"/>
      <c r="B65" s="98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111"/>
      <c r="R65" s="97"/>
      <c r="S65" s="97"/>
      <c r="T65" s="97"/>
      <c r="U65" s="97"/>
    </row>
    <row r="66" spans="1:21" ht="15.75" customHeight="1" x14ac:dyDescent="0.15">
      <c r="A66" s="97"/>
      <c r="B66" s="98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111"/>
      <c r="R66" s="97"/>
      <c r="S66" s="97"/>
      <c r="T66" s="97"/>
      <c r="U66" s="97"/>
    </row>
    <row r="67" spans="1:21" ht="15.75" customHeight="1" x14ac:dyDescent="0.15">
      <c r="A67" s="97"/>
      <c r="B67" s="98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111"/>
      <c r="R67" s="97"/>
      <c r="S67" s="97"/>
      <c r="T67" s="97"/>
      <c r="U67" s="97"/>
    </row>
    <row r="68" spans="1:21" ht="15.75" customHeight="1" x14ac:dyDescent="0.15">
      <c r="A68" s="97"/>
      <c r="B68" s="98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111"/>
      <c r="R68" s="97"/>
      <c r="S68" s="97"/>
      <c r="T68" s="97"/>
      <c r="U68" s="97"/>
    </row>
    <row r="69" spans="1:21" ht="15.75" customHeight="1" x14ac:dyDescent="0.15">
      <c r="A69" s="97"/>
      <c r="B69" s="98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111"/>
      <c r="R69" s="97"/>
      <c r="S69" s="97"/>
      <c r="T69" s="97"/>
      <c r="U69" s="97"/>
    </row>
    <row r="70" spans="1:21" ht="15.75" customHeight="1" x14ac:dyDescent="0.15">
      <c r="A70" s="97"/>
      <c r="B70" s="98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111"/>
      <c r="R70" s="97"/>
      <c r="S70" s="97"/>
      <c r="T70" s="97"/>
      <c r="U70" s="97"/>
    </row>
    <row r="71" spans="1:21" ht="15.75" customHeight="1" x14ac:dyDescent="0.15">
      <c r="A71" s="97"/>
      <c r="B71" s="98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111"/>
      <c r="R71" s="97"/>
      <c r="S71" s="97"/>
      <c r="T71" s="97"/>
      <c r="U71" s="97"/>
    </row>
    <row r="72" spans="1:21" ht="15.75" customHeight="1" x14ac:dyDescent="0.15">
      <c r="A72" s="97"/>
      <c r="B72" s="98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111"/>
      <c r="R72" s="97"/>
      <c r="S72" s="97"/>
      <c r="T72" s="97"/>
      <c r="U72" s="97"/>
    </row>
    <row r="73" spans="1:21" ht="15.75" customHeight="1" x14ac:dyDescent="0.15">
      <c r="A73" s="97"/>
      <c r="B73" s="98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111"/>
      <c r="R73" s="97"/>
      <c r="S73" s="97"/>
      <c r="T73" s="97"/>
      <c r="U73" s="97"/>
    </row>
    <row r="74" spans="1:21" ht="15.75" customHeight="1" x14ac:dyDescent="0.15">
      <c r="A74" s="97"/>
      <c r="B74" s="98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111"/>
      <c r="R74" s="97"/>
      <c r="S74" s="97"/>
      <c r="T74" s="97"/>
      <c r="U74" s="97"/>
    </row>
    <row r="75" spans="1:21" ht="15.75" customHeight="1" x14ac:dyDescent="0.15">
      <c r="A75" s="97"/>
      <c r="B75" s="98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111"/>
      <c r="R75" s="97"/>
      <c r="S75" s="97"/>
      <c r="T75" s="97"/>
      <c r="U75" s="97"/>
    </row>
    <row r="76" spans="1:21" ht="15.75" customHeight="1" x14ac:dyDescent="0.15">
      <c r="A76" s="97"/>
      <c r="B76" s="98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111"/>
      <c r="R76" s="97"/>
      <c r="S76" s="97"/>
      <c r="T76" s="97"/>
      <c r="U76" s="97"/>
    </row>
    <row r="77" spans="1:21" ht="15.75" customHeight="1" x14ac:dyDescent="0.15">
      <c r="A77" s="97"/>
      <c r="B77" s="98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111"/>
      <c r="R77" s="97"/>
      <c r="S77" s="97"/>
      <c r="T77" s="97"/>
      <c r="U77" s="97"/>
    </row>
    <row r="78" spans="1:21" ht="15.75" customHeight="1" x14ac:dyDescent="0.15">
      <c r="A78" s="97"/>
      <c r="B78" s="98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111"/>
      <c r="R78" s="97"/>
      <c r="S78" s="97"/>
      <c r="T78" s="97"/>
      <c r="U78" s="97"/>
    </row>
    <row r="79" spans="1:21" ht="15.75" customHeight="1" x14ac:dyDescent="0.15">
      <c r="A79" s="97"/>
      <c r="B79" s="98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111"/>
      <c r="R79" s="97"/>
      <c r="S79" s="97"/>
      <c r="T79" s="97"/>
      <c r="U79" s="97"/>
    </row>
    <row r="80" spans="1:21" ht="15.75" customHeight="1" x14ac:dyDescent="0.15">
      <c r="A80" s="97"/>
      <c r="B80" s="98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111"/>
      <c r="R80" s="97"/>
      <c r="S80" s="97"/>
      <c r="T80" s="97"/>
      <c r="U80" s="97"/>
    </row>
    <row r="81" spans="1:21" ht="15.75" customHeight="1" x14ac:dyDescent="0.15">
      <c r="A81" s="97"/>
      <c r="B81" s="98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111"/>
      <c r="R81" s="97"/>
      <c r="S81" s="97"/>
      <c r="T81" s="97"/>
      <c r="U81" s="97"/>
    </row>
    <row r="82" spans="1:21" ht="15.75" customHeight="1" x14ac:dyDescent="0.15">
      <c r="A82" s="97"/>
      <c r="B82" s="98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111"/>
      <c r="R82" s="97"/>
      <c r="S82" s="97"/>
      <c r="T82" s="97"/>
      <c r="U82" s="97"/>
    </row>
    <row r="83" spans="1:21" ht="15.75" customHeight="1" x14ac:dyDescent="0.15">
      <c r="A83" s="97"/>
      <c r="B83" s="98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111"/>
      <c r="R83" s="97"/>
      <c r="S83" s="97"/>
      <c r="T83" s="97"/>
      <c r="U83" s="97"/>
    </row>
    <row r="84" spans="1:21" ht="15.75" customHeight="1" x14ac:dyDescent="0.15">
      <c r="A84" s="97"/>
      <c r="B84" s="98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111"/>
      <c r="R84" s="97"/>
      <c r="S84" s="97"/>
      <c r="T84" s="97"/>
      <c r="U84" s="97"/>
    </row>
    <row r="85" spans="1:21" ht="15.75" customHeight="1" x14ac:dyDescent="0.15">
      <c r="A85" s="97"/>
      <c r="B85" s="98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111"/>
      <c r="R85" s="97"/>
      <c r="S85" s="97"/>
      <c r="T85" s="97"/>
      <c r="U85" s="97"/>
    </row>
    <row r="86" spans="1:21" ht="15.75" customHeight="1" x14ac:dyDescent="0.15">
      <c r="A86" s="97"/>
      <c r="B86" s="98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111"/>
      <c r="R86" s="97"/>
      <c r="S86" s="97"/>
      <c r="T86" s="97"/>
      <c r="U86" s="97"/>
    </row>
    <row r="87" spans="1:21" ht="15.75" customHeight="1" x14ac:dyDescent="0.15">
      <c r="A87" s="97"/>
      <c r="B87" s="98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111"/>
      <c r="R87" s="97"/>
      <c r="S87" s="97"/>
      <c r="T87" s="97"/>
      <c r="U87" s="97"/>
    </row>
    <row r="88" spans="1:21" ht="15.75" customHeight="1" x14ac:dyDescent="0.15">
      <c r="A88" s="97"/>
      <c r="B88" s="98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111"/>
      <c r="R88" s="97"/>
      <c r="S88" s="97"/>
      <c r="T88" s="97"/>
      <c r="U88" s="97"/>
    </row>
    <row r="89" spans="1:21" ht="15.75" customHeight="1" x14ac:dyDescent="0.15">
      <c r="A89" s="97"/>
      <c r="B89" s="98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111"/>
      <c r="R89" s="97"/>
      <c r="S89" s="97"/>
      <c r="T89" s="97"/>
      <c r="U89" s="97"/>
    </row>
    <row r="90" spans="1:21" ht="15.75" customHeight="1" x14ac:dyDescent="0.15">
      <c r="A90" s="97"/>
      <c r="B90" s="98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111"/>
      <c r="R90" s="97"/>
      <c r="S90" s="97"/>
      <c r="T90" s="97"/>
      <c r="U90" s="97"/>
    </row>
    <row r="91" spans="1:21" ht="15.75" customHeight="1" x14ac:dyDescent="0.15">
      <c r="A91" s="97"/>
      <c r="B91" s="98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111"/>
      <c r="R91" s="97"/>
      <c r="S91" s="97"/>
      <c r="T91" s="97"/>
      <c r="U91" s="97"/>
    </row>
    <row r="92" spans="1:21" ht="15.75" customHeight="1" x14ac:dyDescent="0.15">
      <c r="A92" s="97"/>
      <c r="B92" s="98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111"/>
      <c r="R92" s="97"/>
      <c r="S92" s="97"/>
      <c r="T92" s="97"/>
      <c r="U92" s="97"/>
    </row>
    <row r="93" spans="1:21" ht="15.75" customHeight="1" x14ac:dyDescent="0.15">
      <c r="A93" s="97"/>
      <c r="B93" s="98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111"/>
      <c r="R93" s="97"/>
      <c r="S93" s="97"/>
      <c r="T93" s="97"/>
      <c r="U93" s="97"/>
    </row>
    <row r="94" spans="1:21" ht="15.75" customHeight="1" x14ac:dyDescent="0.15">
      <c r="A94" s="97"/>
      <c r="B94" s="98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111"/>
      <c r="R94" s="97"/>
      <c r="S94" s="97"/>
      <c r="T94" s="97"/>
      <c r="U94" s="97"/>
    </row>
    <row r="95" spans="1:21" ht="15.75" customHeight="1" x14ac:dyDescent="0.15">
      <c r="A95" s="97"/>
      <c r="B95" s="98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111"/>
      <c r="R95" s="97"/>
      <c r="S95" s="97"/>
      <c r="T95" s="97"/>
      <c r="U95" s="97"/>
    </row>
    <row r="96" spans="1:21" ht="15.75" customHeight="1" x14ac:dyDescent="0.15">
      <c r="A96" s="97"/>
      <c r="B96" s="98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111"/>
      <c r="R96" s="97"/>
      <c r="S96" s="97"/>
      <c r="T96" s="97"/>
      <c r="U96" s="97"/>
    </row>
    <row r="97" spans="1:21" ht="15.75" customHeight="1" x14ac:dyDescent="0.15">
      <c r="A97" s="97"/>
      <c r="B97" s="98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111"/>
      <c r="R97" s="97"/>
      <c r="S97" s="97"/>
      <c r="T97" s="97"/>
      <c r="U97" s="97"/>
    </row>
    <row r="98" spans="1:21" ht="15.75" customHeight="1" x14ac:dyDescent="0.15">
      <c r="A98" s="97"/>
      <c r="B98" s="98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111"/>
      <c r="R98" s="97"/>
      <c r="S98" s="97"/>
      <c r="T98" s="97"/>
      <c r="U98" s="97"/>
    </row>
    <row r="99" spans="1:21" ht="15.75" customHeight="1" x14ac:dyDescent="0.15">
      <c r="A99" s="97"/>
      <c r="B99" s="98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111"/>
      <c r="R99" s="97"/>
      <c r="S99" s="97"/>
      <c r="T99" s="97"/>
      <c r="U99" s="97"/>
    </row>
    <row r="100" spans="1:21" ht="15.75" customHeight="1" x14ac:dyDescent="0.15">
      <c r="A100" s="97"/>
      <c r="B100" s="98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111"/>
      <c r="R100" s="97"/>
      <c r="S100" s="97"/>
      <c r="T100" s="97"/>
      <c r="U100" s="97"/>
    </row>
    <row r="101" spans="1:21" ht="15.75" customHeight="1" x14ac:dyDescent="0.15">
      <c r="A101" s="97"/>
      <c r="B101" s="98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111"/>
      <c r="R101" s="97"/>
      <c r="S101" s="97"/>
      <c r="T101" s="97"/>
      <c r="U101" s="97"/>
    </row>
    <row r="102" spans="1:21" ht="15.75" customHeight="1" x14ac:dyDescent="0.15">
      <c r="A102" s="97"/>
      <c r="B102" s="98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111"/>
      <c r="R102" s="97"/>
      <c r="S102" s="97"/>
      <c r="T102" s="97"/>
      <c r="U102" s="97"/>
    </row>
    <row r="103" spans="1:21" ht="15.75" customHeight="1" x14ac:dyDescent="0.15">
      <c r="A103" s="97"/>
      <c r="B103" s="98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111"/>
      <c r="R103" s="97"/>
      <c r="S103" s="97"/>
      <c r="T103" s="97"/>
      <c r="U103" s="97"/>
    </row>
    <row r="104" spans="1:21" ht="15.75" customHeight="1" x14ac:dyDescent="0.15">
      <c r="A104" s="97"/>
      <c r="B104" s="98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111"/>
      <c r="R104" s="97"/>
      <c r="S104" s="97"/>
      <c r="T104" s="97"/>
      <c r="U104" s="97"/>
    </row>
    <row r="105" spans="1:21" ht="15.75" customHeight="1" x14ac:dyDescent="0.15">
      <c r="A105" s="97"/>
      <c r="B105" s="98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111"/>
      <c r="R105" s="97"/>
      <c r="S105" s="97"/>
      <c r="T105" s="97"/>
      <c r="U105" s="97"/>
    </row>
    <row r="106" spans="1:21" ht="15.75" customHeight="1" x14ac:dyDescent="0.15">
      <c r="A106" s="97"/>
      <c r="B106" s="98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111"/>
      <c r="R106" s="97"/>
      <c r="S106" s="97"/>
      <c r="T106" s="97"/>
      <c r="U106" s="97"/>
    </row>
    <row r="107" spans="1:21" ht="15.75" customHeight="1" x14ac:dyDescent="0.15">
      <c r="A107" s="97"/>
      <c r="B107" s="98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111"/>
      <c r="R107" s="97"/>
      <c r="S107" s="97"/>
      <c r="T107" s="97"/>
      <c r="U107" s="97"/>
    </row>
    <row r="108" spans="1:21" ht="15.75" customHeight="1" x14ac:dyDescent="0.15">
      <c r="A108" s="97"/>
      <c r="B108" s="98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111"/>
      <c r="R108" s="97"/>
      <c r="S108" s="97"/>
      <c r="T108" s="97"/>
      <c r="U108" s="97"/>
    </row>
    <row r="109" spans="1:21" ht="15.75" customHeight="1" x14ac:dyDescent="0.15">
      <c r="A109" s="97"/>
      <c r="B109" s="98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111"/>
      <c r="R109" s="97"/>
      <c r="S109" s="97"/>
      <c r="T109" s="97"/>
      <c r="U109" s="97"/>
    </row>
    <row r="110" spans="1:21" ht="15.75" customHeight="1" x14ac:dyDescent="0.15">
      <c r="A110" s="97"/>
      <c r="B110" s="98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111"/>
      <c r="R110" s="97"/>
      <c r="S110" s="97"/>
      <c r="T110" s="97"/>
      <c r="U110" s="97"/>
    </row>
    <row r="111" spans="1:21" ht="15.75" customHeight="1" x14ac:dyDescent="0.15">
      <c r="A111" s="97"/>
      <c r="B111" s="98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111"/>
      <c r="R111" s="97"/>
      <c r="S111" s="97"/>
      <c r="T111" s="97"/>
      <c r="U111" s="97"/>
    </row>
    <row r="112" spans="1:21" ht="15.75" customHeight="1" x14ac:dyDescent="0.15">
      <c r="A112" s="97"/>
      <c r="B112" s="98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111"/>
      <c r="R112" s="97"/>
      <c r="S112" s="97"/>
      <c r="T112" s="97"/>
      <c r="U112" s="97"/>
    </row>
    <row r="113" spans="1:21" ht="15.75" customHeight="1" x14ac:dyDescent="0.15">
      <c r="A113" s="97"/>
      <c r="B113" s="98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111"/>
      <c r="R113" s="97"/>
      <c r="S113" s="97"/>
      <c r="T113" s="97"/>
      <c r="U113" s="97"/>
    </row>
    <row r="114" spans="1:21" ht="15.75" customHeight="1" x14ac:dyDescent="0.15">
      <c r="A114" s="97"/>
      <c r="B114" s="98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111"/>
      <c r="R114" s="97"/>
      <c r="S114" s="97"/>
      <c r="T114" s="97"/>
      <c r="U114" s="97"/>
    </row>
    <row r="115" spans="1:21" ht="15.75" customHeight="1" x14ac:dyDescent="0.15">
      <c r="A115" s="97"/>
      <c r="B115" s="98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111"/>
      <c r="R115" s="97"/>
      <c r="S115" s="97"/>
      <c r="T115" s="97"/>
      <c r="U115" s="97"/>
    </row>
    <row r="116" spans="1:21" ht="15.75" customHeight="1" x14ac:dyDescent="0.15">
      <c r="A116" s="97"/>
      <c r="B116" s="98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111"/>
      <c r="R116" s="97"/>
      <c r="S116" s="97"/>
      <c r="T116" s="97"/>
      <c r="U116" s="97"/>
    </row>
    <row r="117" spans="1:21" ht="15.75" customHeight="1" x14ac:dyDescent="0.15">
      <c r="A117" s="97"/>
      <c r="B117" s="98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111"/>
      <c r="R117" s="97"/>
      <c r="S117" s="97"/>
      <c r="T117" s="97"/>
      <c r="U117" s="97"/>
    </row>
    <row r="118" spans="1:21" ht="15.75" customHeight="1" x14ac:dyDescent="0.15">
      <c r="A118" s="97"/>
      <c r="B118" s="98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111"/>
      <c r="R118" s="97"/>
      <c r="S118" s="97"/>
      <c r="T118" s="97"/>
      <c r="U118" s="97"/>
    </row>
    <row r="119" spans="1:21" ht="15.75" customHeight="1" x14ac:dyDescent="0.15">
      <c r="A119" s="97"/>
      <c r="B119" s="98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111"/>
      <c r="R119" s="97"/>
      <c r="S119" s="97"/>
      <c r="T119" s="97"/>
      <c r="U119" s="97"/>
    </row>
    <row r="120" spans="1:21" ht="15.75" customHeight="1" x14ac:dyDescent="0.15">
      <c r="A120" s="97"/>
      <c r="B120" s="98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111"/>
      <c r="R120" s="97"/>
      <c r="S120" s="97"/>
      <c r="T120" s="97"/>
      <c r="U120" s="97"/>
    </row>
    <row r="121" spans="1:21" ht="15.75" customHeight="1" x14ac:dyDescent="0.15">
      <c r="A121" s="97"/>
      <c r="B121" s="98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111"/>
      <c r="R121" s="97"/>
      <c r="S121" s="97"/>
      <c r="T121" s="97"/>
      <c r="U121" s="97"/>
    </row>
    <row r="122" spans="1:21" ht="15.75" customHeight="1" x14ac:dyDescent="0.15">
      <c r="A122" s="97"/>
      <c r="B122" s="98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111"/>
      <c r="R122" s="97"/>
      <c r="S122" s="97"/>
      <c r="T122" s="97"/>
      <c r="U122" s="97"/>
    </row>
    <row r="123" spans="1:21" ht="15.75" customHeight="1" x14ac:dyDescent="0.15">
      <c r="A123" s="97"/>
      <c r="B123" s="98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111"/>
      <c r="R123" s="97"/>
      <c r="S123" s="97"/>
      <c r="T123" s="97"/>
      <c r="U123" s="97"/>
    </row>
    <row r="124" spans="1:21" ht="15.75" customHeight="1" x14ac:dyDescent="0.15">
      <c r="A124" s="97"/>
      <c r="B124" s="98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111"/>
      <c r="R124" s="97"/>
      <c r="S124" s="97"/>
      <c r="T124" s="97"/>
      <c r="U124" s="97"/>
    </row>
    <row r="125" spans="1:21" ht="15.75" customHeight="1" x14ac:dyDescent="0.15">
      <c r="A125" s="97"/>
      <c r="B125" s="98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111"/>
      <c r="R125" s="97"/>
      <c r="S125" s="97"/>
      <c r="T125" s="97"/>
      <c r="U125" s="97"/>
    </row>
    <row r="126" spans="1:21" ht="15.75" customHeight="1" x14ac:dyDescent="0.15">
      <c r="A126" s="97"/>
      <c r="B126" s="98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111"/>
      <c r="R126" s="97"/>
      <c r="S126" s="97"/>
      <c r="T126" s="97"/>
      <c r="U126" s="97"/>
    </row>
    <row r="127" spans="1:21" ht="15.75" customHeight="1" x14ac:dyDescent="0.15">
      <c r="A127" s="97"/>
      <c r="B127" s="98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111"/>
      <c r="R127" s="97"/>
      <c r="S127" s="97"/>
      <c r="T127" s="97"/>
      <c r="U127" s="97"/>
    </row>
    <row r="128" spans="1:21" ht="15.75" customHeight="1" x14ac:dyDescent="0.15">
      <c r="A128" s="97"/>
      <c r="B128" s="98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111"/>
      <c r="R128" s="97"/>
      <c r="S128" s="97"/>
      <c r="T128" s="97"/>
      <c r="U128" s="97"/>
    </row>
    <row r="129" spans="1:21" ht="15.75" customHeight="1" x14ac:dyDescent="0.15">
      <c r="A129" s="97"/>
      <c r="B129" s="98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111"/>
      <c r="R129" s="97"/>
      <c r="S129" s="97"/>
      <c r="T129" s="97"/>
      <c r="U129" s="97"/>
    </row>
    <row r="130" spans="1:21" ht="15.75" customHeight="1" x14ac:dyDescent="0.15">
      <c r="A130" s="97"/>
      <c r="B130" s="98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111"/>
      <c r="R130" s="97"/>
      <c r="S130" s="97"/>
      <c r="T130" s="97"/>
      <c r="U130" s="97"/>
    </row>
    <row r="131" spans="1:21" ht="15.75" customHeight="1" x14ac:dyDescent="0.15">
      <c r="A131" s="97"/>
      <c r="B131" s="98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111"/>
      <c r="R131" s="97"/>
      <c r="S131" s="97"/>
      <c r="T131" s="97"/>
      <c r="U131" s="97"/>
    </row>
    <row r="132" spans="1:21" ht="15.75" customHeight="1" x14ac:dyDescent="0.15">
      <c r="A132" s="97"/>
      <c r="B132" s="98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111"/>
      <c r="R132" s="97"/>
      <c r="S132" s="97"/>
      <c r="T132" s="97"/>
      <c r="U132" s="97"/>
    </row>
    <row r="133" spans="1:21" ht="15.75" customHeight="1" x14ac:dyDescent="0.15">
      <c r="A133" s="97"/>
      <c r="B133" s="98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111"/>
      <c r="R133" s="97"/>
      <c r="S133" s="97"/>
      <c r="T133" s="97"/>
      <c r="U133" s="97"/>
    </row>
    <row r="134" spans="1:21" ht="15.75" customHeight="1" x14ac:dyDescent="0.15">
      <c r="A134" s="97"/>
      <c r="B134" s="98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111"/>
      <c r="R134" s="97"/>
      <c r="S134" s="97"/>
      <c r="T134" s="97"/>
      <c r="U134" s="97"/>
    </row>
    <row r="135" spans="1:21" ht="15.75" customHeight="1" x14ac:dyDescent="0.15">
      <c r="A135" s="97"/>
      <c r="B135" s="98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111"/>
      <c r="R135" s="97"/>
      <c r="S135" s="97"/>
      <c r="T135" s="97"/>
      <c r="U135" s="97"/>
    </row>
    <row r="136" spans="1:21" ht="15.75" customHeight="1" x14ac:dyDescent="0.15">
      <c r="A136" s="97"/>
      <c r="B136" s="98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111"/>
      <c r="R136" s="97"/>
      <c r="S136" s="97"/>
      <c r="T136" s="97"/>
      <c r="U136" s="97"/>
    </row>
    <row r="137" spans="1:21" ht="15.75" customHeight="1" x14ac:dyDescent="0.15">
      <c r="A137" s="97"/>
      <c r="B137" s="98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111"/>
      <c r="R137" s="97"/>
      <c r="S137" s="97"/>
      <c r="T137" s="97"/>
      <c r="U137" s="97"/>
    </row>
    <row r="138" spans="1:21" ht="15.75" customHeight="1" x14ac:dyDescent="0.15">
      <c r="A138" s="97"/>
      <c r="B138" s="98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111"/>
      <c r="R138" s="97"/>
      <c r="S138" s="97"/>
      <c r="T138" s="97"/>
      <c r="U138" s="97"/>
    </row>
    <row r="139" spans="1:21" ht="15.75" customHeight="1" x14ac:dyDescent="0.15">
      <c r="A139" s="97"/>
      <c r="B139" s="98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111"/>
      <c r="R139" s="97"/>
      <c r="S139" s="97"/>
      <c r="T139" s="97"/>
      <c r="U139" s="97"/>
    </row>
    <row r="140" spans="1:21" ht="15.75" customHeight="1" x14ac:dyDescent="0.15">
      <c r="A140" s="97"/>
      <c r="B140" s="98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111"/>
      <c r="R140" s="97"/>
      <c r="S140" s="97"/>
      <c r="T140" s="97"/>
      <c r="U140" s="97"/>
    </row>
    <row r="141" spans="1:21" ht="15.75" customHeight="1" x14ac:dyDescent="0.15">
      <c r="A141" s="97"/>
      <c r="B141" s="98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111"/>
      <c r="R141" s="97"/>
      <c r="S141" s="97"/>
      <c r="T141" s="97"/>
      <c r="U141" s="97"/>
    </row>
    <row r="142" spans="1:21" ht="15.75" customHeight="1" x14ac:dyDescent="0.15">
      <c r="A142" s="97"/>
      <c r="B142" s="98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111"/>
      <c r="R142" s="97"/>
      <c r="S142" s="97"/>
      <c r="T142" s="97"/>
      <c r="U142" s="97"/>
    </row>
    <row r="143" spans="1:21" ht="15.75" customHeight="1" x14ac:dyDescent="0.15">
      <c r="A143" s="97"/>
      <c r="B143" s="98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111"/>
      <c r="R143" s="97"/>
      <c r="S143" s="97"/>
      <c r="T143" s="97"/>
      <c r="U143" s="97"/>
    </row>
    <row r="144" spans="1:21" ht="15.75" customHeight="1" x14ac:dyDescent="0.15">
      <c r="A144" s="97"/>
      <c r="B144" s="98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111"/>
      <c r="R144" s="97"/>
      <c r="S144" s="97"/>
      <c r="T144" s="97"/>
      <c r="U144" s="97"/>
    </row>
    <row r="145" spans="1:21" ht="15.75" customHeight="1" x14ac:dyDescent="0.15">
      <c r="A145" s="97"/>
      <c r="B145" s="98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111"/>
      <c r="R145" s="97"/>
      <c r="S145" s="97"/>
      <c r="T145" s="97"/>
      <c r="U145" s="97"/>
    </row>
    <row r="146" spans="1:21" ht="15.75" customHeight="1" x14ac:dyDescent="0.15">
      <c r="A146" s="97"/>
      <c r="B146" s="98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111"/>
      <c r="R146" s="97"/>
      <c r="S146" s="97"/>
      <c r="T146" s="97"/>
      <c r="U146" s="97"/>
    </row>
    <row r="147" spans="1:21" ht="15.75" customHeight="1" x14ac:dyDescent="0.15">
      <c r="A147" s="97"/>
      <c r="B147" s="98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111"/>
      <c r="R147" s="97"/>
      <c r="S147" s="97"/>
      <c r="T147" s="97"/>
      <c r="U147" s="97"/>
    </row>
    <row r="148" spans="1:21" ht="15.75" customHeight="1" x14ac:dyDescent="0.15">
      <c r="A148" s="97"/>
      <c r="B148" s="98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111"/>
      <c r="R148" s="97"/>
      <c r="S148" s="97"/>
      <c r="T148" s="97"/>
      <c r="U148" s="97"/>
    </row>
    <row r="149" spans="1:21" ht="15.75" customHeight="1" x14ac:dyDescent="0.15">
      <c r="A149" s="97"/>
      <c r="B149" s="98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111"/>
      <c r="R149" s="97"/>
      <c r="S149" s="97"/>
      <c r="T149" s="97"/>
      <c r="U149" s="97"/>
    </row>
    <row r="150" spans="1:21" ht="15.75" customHeight="1" x14ac:dyDescent="0.15">
      <c r="A150" s="97"/>
      <c r="B150" s="98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111"/>
      <c r="R150" s="97"/>
      <c r="S150" s="97"/>
      <c r="T150" s="97"/>
      <c r="U150" s="97"/>
    </row>
    <row r="151" spans="1:21" ht="15.75" customHeight="1" x14ac:dyDescent="0.15">
      <c r="A151" s="97"/>
      <c r="B151" s="98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111"/>
      <c r="R151" s="97"/>
      <c r="S151" s="97"/>
      <c r="T151" s="97"/>
      <c r="U151" s="97"/>
    </row>
    <row r="152" spans="1:21" ht="15.75" customHeight="1" x14ac:dyDescent="0.15">
      <c r="A152" s="97"/>
      <c r="B152" s="98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111"/>
      <c r="R152" s="97"/>
      <c r="S152" s="97"/>
      <c r="T152" s="97"/>
      <c r="U152" s="97"/>
    </row>
    <row r="153" spans="1:21" ht="15.75" customHeight="1" x14ac:dyDescent="0.15">
      <c r="A153" s="97"/>
      <c r="B153" s="98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111"/>
      <c r="R153" s="97"/>
      <c r="S153" s="97"/>
      <c r="T153" s="97"/>
      <c r="U153" s="97"/>
    </row>
    <row r="154" spans="1:21" ht="15.75" customHeight="1" x14ac:dyDescent="0.15">
      <c r="A154" s="97"/>
      <c r="B154" s="98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111"/>
      <c r="R154" s="97"/>
      <c r="S154" s="97"/>
      <c r="T154" s="97"/>
      <c r="U154" s="97"/>
    </row>
    <row r="155" spans="1:21" ht="15.75" customHeight="1" x14ac:dyDescent="0.15">
      <c r="A155" s="97"/>
      <c r="B155" s="98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111"/>
      <c r="R155" s="97"/>
      <c r="S155" s="97"/>
      <c r="T155" s="97"/>
      <c r="U155" s="97"/>
    </row>
    <row r="156" spans="1:21" ht="15.75" customHeight="1" x14ac:dyDescent="0.15">
      <c r="A156" s="97"/>
      <c r="B156" s="98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111"/>
      <c r="R156" s="97"/>
      <c r="S156" s="97"/>
      <c r="T156" s="97"/>
      <c r="U156" s="97"/>
    </row>
    <row r="157" spans="1:21" ht="15.75" customHeight="1" x14ac:dyDescent="0.15">
      <c r="A157" s="97"/>
      <c r="B157" s="98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111"/>
      <c r="R157" s="97"/>
      <c r="S157" s="97"/>
      <c r="T157" s="97"/>
      <c r="U157" s="97"/>
    </row>
    <row r="158" spans="1:21" ht="15.75" customHeight="1" x14ac:dyDescent="0.15">
      <c r="A158" s="97"/>
      <c r="B158" s="98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111"/>
      <c r="R158" s="97"/>
      <c r="S158" s="97"/>
      <c r="T158" s="97"/>
      <c r="U158" s="97"/>
    </row>
    <row r="159" spans="1:21" ht="15.75" customHeight="1" x14ac:dyDescent="0.15">
      <c r="A159" s="97"/>
      <c r="B159" s="98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111"/>
      <c r="R159" s="97"/>
      <c r="S159" s="97"/>
      <c r="T159" s="97"/>
      <c r="U159" s="97"/>
    </row>
    <row r="160" spans="1:21" ht="15.75" customHeight="1" x14ac:dyDescent="0.15">
      <c r="A160" s="97"/>
      <c r="B160" s="98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111"/>
      <c r="R160" s="97"/>
      <c r="S160" s="97"/>
      <c r="T160" s="97"/>
      <c r="U160" s="97"/>
    </row>
    <row r="161" spans="1:21" ht="15.75" customHeight="1" x14ac:dyDescent="0.15">
      <c r="A161" s="97"/>
      <c r="B161" s="98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111"/>
      <c r="R161" s="97"/>
      <c r="S161" s="97"/>
      <c r="T161" s="97"/>
      <c r="U161" s="97"/>
    </row>
    <row r="162" spans="1:21" ht="15.75" customHeight="1" x14ac:dyDescent="0.15">
      <c r="A162" s="97"/>
      <c r="B162" s="98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111"/>
      <c r="R162" s="97"/>
      <c r="S162" s="97"/>
      <c r="T162" s="97"/>
      <c r="U162" s="97"/>
    </row>
    <row r="163" spans="1:21" ht="15.75" customHeight="1" x14ac:dyDescent="0.15">
      <c r="A163" s="97"/>
      <c r="B163" s="98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111"/>
      <c r="R163" s="97"/>
      <c r="S163" s="97"/>
      <c r="T163" s="97"/>
      <c r="U163" s="97"/>
    </row>
    <row r="164" spans="1:21" ht="15.75" customHeight="1" x14ac:dyDescent="0.15">
      <c r="A164" s="97"/>
      <c r="B164" s="98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111"/>
      <c r="R164" s="97"/>
      <c r="S164" s="97"/>
      <c r="T164" s="97"/>
      <c r="U164" s="97"/>
    </row>
    <row r="165" spans="1:21" ht="15.75" customHeight="1" x14ac:dyDescent="0.15">
      <c r="A165" s="97"/>
      <c r="B165" s="98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111"/>
      <c r="R165" s="97"/>
      <c r="S165" s="97"/>
      <c r="T165" s="97"/>
      <c r="U165" s="97"/>
    </row>
    <row r="166" spans="1:21" ht="15.75" customHeight="1" x14ac:dyDescent="0.15">
      <c r="A166" s="97"/>
      <c r="B166" s="98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111"/>
      <c r="R166" s="97"/>
      <c r="S166" s="97"/>
      <c r="T166" s="97"/>
      <c r="U166" s="97"/>
    </row>
    <row r="167" spans="1:21" ht="15.75" customHeight="1" x14ac:dyDescent="0.15">
      <c r="A167" s="97"/>
      <c r="B167" s="98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111"/>
      <c r="R167" s="97"/>
      <c r="S167" s="97"/>
      <c r="T167" s="97"/>
      <c r="U167" s="97"/>
    </row>
    <row r="168" spans="1:21" ht="15.75" customHeight="1" x14ac:dyDescent="0.15">
      <c r="A168" s="97"/>
      <c r="B168" s="98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111"/>
      <c r="R168" s="97"/>
      <c r="S168" s="97"/>
      <c r="T168" s="97"/>
      <c r="U168" s="97"/>
    </row>
    <row r="169" spans="1:21" ht="15.75" customHeight="1" x14ac:dyDescent="0.15">
      <c r="A169" s="97"/>
      <c r="B169" s="98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111"/>
      <c r="R169" s="97"/>
      <c r="S169" s="97"/>
      <c r="T169" s="97"/>
      <c r="U169" s="97"/>
    </row>
    <row r="170" spans="1:21" ht="15.75" customHeight="1" x14ac:dyDescent="0.15">
      <c r="A170" s="97"/>
      <c r="B170" s="98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111"/>
      <c r="R170" s="97"/>
      <c r="S170" s="97"/>
      <c r="T170" s="97"/>
      <c r="U170" s="97"/>
    </row>
    <row r="171" spans="1:21" ht="15.75" customHeight="1" x14ac:dyDescent="0.15">
      <c r="A171" s="97"/>
      <c r="B171" s="98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111"/>
      <c r="R171" s="97"/>
      <c r="S171" s="97"/>
      <c r="T171" s="97"/>
      <c r="U171" s="97"/>
    </row>
    <row r="172" spans="1:21" ht="15.75" customHeight="1" x14ac:dyDescent="0.15">
      <c r="A172" s="97"/>
      <c r="B172" s="98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111"/>
      <c r="R172" s="97"/>
      <c r="S172" s="97"/>
      <c r="T172" s="97"/>
      <c r="U172" s="97"/>
    </row>
    <row r="173" spans="1:21" ht="15.75" customHeight="1" x14ac:dyDescent="0.15">
      <c r="A173" s="97"/>
      <c r="B173" s="98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111"/>
      <c r="R173" s="97"/>
      <c r="S173" s="97"/>
      <c r="T173" s="97"/>
      <c r="U173" s="97"/>
    </row>
    <row r="174" spans="1:21" ht="15.75" customHeight="1" x14ac:dyDescent="0.15">
      <c r="A174" s="97"/>
      <c r="B174" s="98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111"/>
      <c r="R174" s="97"/>
      <c r="S174" s="97"/>
      <c r="T174" s="97"/>
      <c r="U174" s="97"/>
    </row>
    <row r="175" spans="1:21" ht="15.75" customHeight="1" x14ac:dyDescent="0.15">
      <c r="A175" s="97"/>
      <c r="B175" s="98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111"/>
      <c r="R175" s="97"/>
      <c r="S175" s="97"/>
      <c r="T175" s="97"/>
      <c r="U175" s="97"/>
    </row>
    <row r="176" spans="1:21" ht="15.75" customHeight="1" x14ac:dyDescent="0.15">
      <c r="A176" s="97"/>
      <c r="B176" s="98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111"/>
      <c r="R176" s="97"/>
      <c r="S176" s="97"/>
      <c r="T176" s="97"/>
      <c r="U176" s="97"/>
    </row>
    <row r="177" spans="1:21" ht="15.75" customHeight="1" x14ac:dyDescent="0.15">
      <c r="A177" s="97"/>
      <c r="B177" s="98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111"/>
      <c r="R177" s="97"/>
      <c r="S177" s="97"/>
      <c r="T177" s="97"/>
      <c r="U177" s="97"/>
    </row>
    <row r="178" spans="1:21" ht="15.75" customHeight="1" x14ac:dyDescent="0.15">
      <c r="A178" s="97"/>
      <c r="B178" s="98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111"/>
      <c r="R178" s="97"/>
      <c r="S178" s="97"/>
      <c r="T178" s="97"/>
      <c r="U178" s="97"/>
    </row>
    <row r="179" spans="1:21" ht="15.75" customHeight="1" x14ac:dyDescent="0.15">
      <c r="A179" s="97"/>
      <c r="B179" s="98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111"/>
      <c r="R179" s="97"/>
      <c r="S179" s="97"/>
      <c r="T179" s="97"/>
      <c r="U179" s="97"/>
    </row>
    <row r="180" spans="1:21" ht="15.75" customHeight="1" x14ac:dyDescent="0.15">
      <c r="A180" s="97"/>
      <c r="B180" s="98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111"/>
      <c r="R180" s="97"/>
      <c r="S180" s="97"/>
      <c r="T180" s="97"/>
      <c r="U180" s="97"/>
    </row>
    <row r="181" spans="1:21" ht="15.75" customHeight="1" x14ac:dyDescent="0.15">
      <c r="A181" s="97"/>
      <c r="B181" s="98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111"/>
      <c r="R181" s="97"/>
      <c r="S181" s="97"/>
      <c r="T181" s="97"/>
      <c r="U181" s="97"/>
    </row>
    <row r="182" spans="1:21" ht="15.75" customHeight="1" x14ac:dyDescent="0.15">
      <c r="A182" s="97"/>
      <c r="B182" s="98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111"/>
      <c r="R182" s="97"/>
      <c r="S182" s="97"/>
      <c r="T182" s="97"/>
      <c r="U182" s="97"/>
    </row>
    <row r="183" spans="1:21" ht="15.75" customHeight="1" x14ac:dyDescent="0.15">
      <c r="A183" s="97"/>
      <c r="B183" s="98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111"/>
      <c r="R183" s="97"/>
      <c r="S183" s="97"/>
      <c r="T183" s="97"/>
      <c r="U183" s="97"/>
    </row>
    <row r="184" spans="1:21" ht="15.75" customHeight="1" x14ac:dyDescent="0.15">
      <c r="A184" s="97"/>
      <c r="B184" s="98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111"/>
      <c r="R184" s="97"/>
      <c r="S184" s="97"/>
      <c r="T184" s="97"/>
      <c r="U184" s="97"/>
    </row>
    <row r="185" spans="1:21" ht="15.75" customHeight="1" x14ac:dyDescent="0.15">
      <c r="A185" s="97"/>
      <c r="B185" s="98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111"/>
      <c r="R185" s="97"/>
      <c r="S185" s="97"/>
      <c r="T185" s="97"/>
      <c r="U185" s="97"/>
    </row>
    <row r="186" spans="1:21" ht="15.75" customHeight="1" x14ac:dyDescent="0.15">
      <c r="A186" s="97"/>
      <c r="B186" s="98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111"/>
      <c r="R186" s="97"/>
      <c r="S186" s="97"/>
      <c r="T186" s="97"/>
      <c r="U186" s="97"/>
    </row>
    <row r="187" spans="1:21" ht="15.75" customHeight="1" x14ac:dyDescent="0.15">
      <c r="A187" s="97"/>
      <c r="B187" s="98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111"/>
      <c r="R187" s="97"/>
      <c r="S187" s="97"/>
      <c r="T187" s="97"/>
      <c r="U187" s="97"/>
    </row>
    <row r="188" spans="1:21" ht="15.75" customHeight="1" x14ac:dyDescent="0.15">
      <c r="A188" s="97"/>
      <c r="B188" s="98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111"/>
      <c r="R188" s="97"/>
      <c r="S188" s="97"/>
      <c r="T188" s="97"/>
      <c r="U188" s="97"/>
    </row>
    <row r="189" spans="1:21" ht="15.75" customHeight="1" x14ac:dyDescent="0.15">
      <c r="A189" s="97"/>
      <c r="B189" s="98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111"/>
      <c r="R189" s="97"/>
      <c r="S189" s="97"/>
      <c r="T189" s="97"/>
      <c r="U189" s="97"/>
    </row>
    <row r="190" spans="1:21" ht="15.75" customHeight="1" x14ac:dyDescent="0.15">
      <c r="A190" s="97"/>
      <c r="B190" s="98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111"/>
      <c r="R190" s="97"/>
      <c r="S190" s="97"/>
      <c r="T190" s="97"/>
      <c r="U190" s="97"/>
    </row>
    <row r="191" spans="1:21" ht="15.75" customHeight="1" x14ac:dyDescent="0.15">
      <c r="A191" s="97"/>
      <c r="B191" s="98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111"/>
      <c r="R191" s="97"/>
      <c r="S191" s="97"/>
      <c r="T191" s="97"/>
      <c r="U191" s="97"/>
    </row>
    <row r="192" spans="1:21" ht="15.75" customHeight="1" x14ac:dyDescent="0.15">
      <c r="A192" s="97"/>
      <c r="B192" s="98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111"/>
      <c r="R192" s="97"/>
      <c r="S192" s="97"/>
      <c r="T192" s="97"/>
      <c r="U192" s="97"/>
    </row>
    <row r="193" spans="1:21" ht="15.75" customHeight="1" x14ac:dyDescent="0.15">
      <c r="A193" s="97"/>
      <c r="B193" s="98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111"/>
      <c r="R193" s="97"/>
      <c r="S193" s="97"/>
      <c r="T193" s="97"/>
      <c r="U193" s="97"/>
    </row>
    <row r="194" spans="1:21" ht="15.75" customHeight="1" x14ac:dyDescent="0.15">
      <c r="A194" s="97"/>
      <c r="B194" s="98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111"/>
      <c r="R194" s="97"/>
      <c r="S194" s="97"/>
      <c r="T194" s="97"/>
      <c r="U194" s="97"/>
    </row>
    <row r="195" spans="1:21" ht="15.75" customHeight="1" x14ac:dyDescent="0.15">
      <c r="A195" s="97"/>
      <c r="B195" s="98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111"/>
      <c r="R195" s="97"/>
      <c r="S195" s="97"/>
      <c r="T195" s="97"/>
      <c r="U195" s="97"/>
    </row>
    <row r="196" spans="1:21" ht="15.75" customHeight="1" x14ac:dyDescent="0.15">
      <c r="A196" s="97"/>
      <c r="B196" s="98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111"/>
      <c r="R196" s="97"/>
      <c r="S196" s="97"/>
      <c r="T196" s="97"/>
      <c r="U196" s="97"/>
    </row>
    <row r="197" spans="1:21" ht="15.75" customHeight="1" x14ac:dyDescent="0.15">
      <c r="A197" s="97"/>
      <c r="B197" s="98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111"/>
      <c r="R197" s="97"/>
      <c r="S197" s="97"/>
      <c r="T197" s="97"/>
      <c r="U197" s="97"/>
    </row>
    <row r="198" spans="1:21" ht="15.75" customHeight="1" x14ac:dyDescent="0.15">
      <c r="A198" s="97"/>
      <c r="B198" s="98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111"/>
      <c r="R198" s="97"/>
      <c r="S198" s="97"/>
      <c r="T198" s="97"/>
      <c r="U198" s="97"/>
    </row>
    <row r="199" spans="1:21" ht="15.75" customHeight="1" x14ac:dyDescent="0.15">
      <c r="A199" s="97"/>
      <c r="B199" s="98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111"/>
      <c r="R199" s="97"/>
      <c r="S199" s="97"/>
      <c r="T199" s="97"/>
      <c r="U199" s="97"/>
    </row>
    <row r="200" spans="1:21" ht="15.75" customHeight="1" x14ac:dyDescent="0.15">
      <c r="A200" s="97"/>
      <c r="B200" s="98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111"/>
      <c r="R200" s="97"/>
      <c r="S200" s="97"/>
      <c r="T200" s="97"/>
      <c r="U200" s="97"/>
    </row>
    <row r="201" spans="1:21" ht="15.75" customHeight="1" x14ac:dyDescent="0.15">
      <c r="A201" s="97"/>
      <c r="B201" s="98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111"/>
      <c r="R201" s="97"/>
      <c r="S201" s="97"/>
      <c r="T201" s="97"/>
      <c r="U201" s="97"/>
    </row>
    <row r="202" spans="1:21" ht="15.75" customHeight="1" x14ac:dyDescent="0.15">
      <c r="A202" s="97"/>
      <c r="B202" s="98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111"/>
      <c r="R202" s="97"/>
      <c r="S202" s="97"/>
      <c r="T202" s="97"/>
      <c r="U202" s="97"/>
    </row>
    <row r="203" spans="1:21" ht="15.75" customHeight="1" x14ac:dyDescent="0.15">
      <c r="A203" s="97"/>
      <c r="B203" s="98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111"/>
      <c r="R203" s="97"/>
      <c r="S203" s="97"/>
      <c r="T203" s="97"/>
      <c r="U203" s="97"/>
    </row>
    <row r="204" spans="1:21" ht="15.75" customHeight="1" x14ac:dyDescent="0.15">
      <c r="A204" s="97"/>
      <c r="B204" s="98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111"/>
      <c r="R204" s="97"/>
      <c r="S204" s="97"/>
      <c r="T204" s="97"/>
      <c r="U204" s="97"/>
    </row>
    <row r="205" spans="1:21" ht="15.75" customHeight="1" x14ac:dyDescent="0.15">
      <c r="A205" s="97"/>
      <c r="B205" s="98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111"/>
      <c r="R205" s="97"/>
      <c r="S205" s="97"/>
      <c r="T205" s="97"/>
      <c r="U205" s="97"/>
    </row>
    <row r="206" spans="1:21" ht="15.75" customHeight="1" x14ac:dyDescent="0.15">
      <c r="A206" s="97"/>
      <c r="B206" s="98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111"/>
      <c r="R206" s="97"/>
      <c r="S206" s="97"/>
      <c r="T206" s="97"/>
      <c r="U206" s="97"/>
    </row>
    <row r="207" spans="1:21" ht="15.75" customHeight="1" x14ac:dyDescent="0.15">
      <c r="A207" s="97"/>
      <c r="B207" s="98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111"/>
      <c r="R207" s="97"/>
      <c r="S207" s="97"/>
      <c r="T207" s="97"/>
      <c r="U207" s="97"/>
    </row>
    <row r="208" spans="1:21" ht="15.75" customHeight="1" x14ac:dyDescent="0.15">
      <c r="A208" s="97"/>
      <c r="B208" s="98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111"/>
      <c r="R208" s="97"/>
      <c r="S208" s="97"/>
      <c r="T208" s="97"/>
      <c r="U208" s="97"/>
    </row>
    <row r="209" spans="1:21" ht="15.75" customHeight="1" x14ac:dyDescent="0.15">
      <c r="A209" s="97"/>
      <c r="B209" s="98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111"/>
      <c r="R209" s="97"/>
      <c r="S209" s="97"/>
      <c r="T209" s="97"/>
      <c r="U209" s="97"/>
    </row>
    <row r="210" spans="1:21" ht="15.75" customHeight="1" x14ac:dyDescent="0.15">
      <c r="A210" s="97"/>
      <c r="B210" s="98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111"/>
      <c r="R210" s="97"/>
      <c r="S210" s="97"/>
      <c r="T210" s="97"/>
      <c r="U210" s="97"/>
    </row>
    <row r="211" spans="1:21" ht="15.75" customHeight="1" x14ac:dyDescent="0.15">
      <c r="A211" s="97"/>
      <c r="B211" s="98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111"/>
      <c r="R211" s="97"/>
      <c r="S211" s="97"/>
      <c r="T211" s="97"/>
      <c r="U211" s="97"/>
    </row>
    <row r="212" spans="1:21" ht="15.75" customHeight="1" x14ac:dyDescent="0.15">
      <c r="A212" s="97"/>
      <c r="B212" s="98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111"/>
      <c r="R212" s="97"/>
      <c r="S212" s="97"/>
      <c r="T212" s="97"/>
      <c r="U212" s="97"/>
    </row>
    <row r="213" spans="1:21" ht="15.75" customHeight="1" x14ac:dyDescent="0.15">
      <c r="A213" s="97"/>
      <c r="B213" s="98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111"/>
      <c r="R213" s="97"/>
      <c r="S213" s="97"/>
      <c r="T213" s="97"/>
      <c r="U213" s="97"/>
    </row>
    <row r="214" spans="1:21" ht="15.75" customHeight="1" x14ac:dyDescent="0.15">
      <c r="A214" s="97"/>
      <c r="B214" s="98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111"/>
      <c r="R214" s="97"/>
      <c r="S214" s="97"/>
      <c r="T214" s="97"/>
      <c r="U214" s="97"/>
    </row>
    <row r="215" spans="1:21" ht="15.75" customHeight="1" x14ac:dyDescent="0.15">
      <c r="A215" s="97"/>
      <c r="B215" s="98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111"/>
      <c r="R215" s="97"/>
      <c r="S215" s="97"/>
      <c r="T215" s="97"/>
      <c r="U215" s="97"/>
    </row>
    <row r="216" spans="1:21" ht="15.75" customHeight="1" x14ac:dyDescent="0.15">
      <c r="A216" s="97"/>
      <c r="B216" s="98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111"/>
      <c r="R216" s="97"/>
      <c r="S216" s="97"/>
      <c r="T216" s="97"/>
      <c r="U216" s="97"/>
    </row>
    <row r="217" spans="1:21" ht="15.75" customHeight="1" x14ac:dyDescent="0.15">
      <c r="A217" s="97"/>
      <c r="B217" s="98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111"/>
      <c r="R217" s="97"/>
      <c r="S217" s="97"/>
      <c r="T217" s="97"/>
      <c r="U217" s="97"/>
    </row>
    <row r="218" spans="1:21" ht="15.75" customHeight="1" x14ac:dyDescent="0.15">
      <c r="A218" s="97"/>
      <c r="B218" s="98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111"/>
      <c r="R218" s="97"/>
      <c r="S218" s="97"/>
      <c r="T218" s="97"/>
      <c r="U218" s="97"/>
    </row>
    <row r="219" spans="1:21" ht="15.75" customHeight="1" x14ac:dyDescent="0.15">
      <c r="A219" s="97"/>
      <c r="B219" s="98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111"/>
      <c r="R219" s="97"/>
      <c r="S219" s="97"/>
      <c r="T219" s="97"/>
      <c r="U219" s="97"/>
    </row>
    <row r="220" spans="1:21" ht="15.75" customHeight="1" x14ac:dyDescent="0.15">
      <c r="A220" s="97"/>
      <c r="B220" s="98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111"/>
      <c r="R220" s="97"/>
      <c r="S220" s="97"/>
      <c r="T220" s="97"/>
      <c r="U220" s="97"/>
    </row>
    <row r="221" spans="1:21" ht="15.75" customHeight="1" x14ac:dyDescent="0.15">
      <c r="A221" s="97"/>
      <c r="B221" s="98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111"/>
      <c r="R221" s="97"/>
      <c r="S221" s="97"/>
      <c r="T221" s="97"/>
      <c r="U221" s="97"/>
    </row>
    <row r="222" spans="1:21" ht="15.75" customHeight="1" x14ac:dyDescent="0.15">
      <c r="A222" s="97"/>
      <c r="B222" s="98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111"/>
      <c r="R222" s="97"/>
      <c r="S222" s="97"/>
      <c r="T222" s="97"/>
      <c r="U222" s="97"/>
    </row>
    <row r="223" spans="1:21" ht="15.75" customHeight="1" x14ac:dyDescent="0.15"/>
    <row r="224" spans="1:21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B5" location="'Contents (Indice)'!A1" display="Back to Contents" xr:uid="{00000000-0004-0000-0900-000000000000}"/>
    <hyperlink ref="H5" location="'Contents (Indice)'!A1" display="Retornar ao Índice" xr:uid="{00000000-0004-0000-0900-000001000000}"/>
  </hyperlinks>
  <pageMargins left="0.7" right="0.7" top="0.75" bottom="0.75" header="0" footer="0"/>
  <pageSetup orientation="landscape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P1000"/>
  <sheetViews>
    <sheetView showGridLines="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baseColWidth="10" defaultColWidth="12.6640625" defaultRowHeight="15" customHeight="1" x14ac:dyDescent="0.15"/>
  <cols>
    <col min="1" max="1" width="2.6640625" customWidth="1"/>
    <col min="2" max="2" width="39.6640625" customWidth="1"/>
    <col min="3" max="15" width="10.6640625" customWidth="1"/>
    <col min="16" max="16" width="2.6640625" customWidth="1"/>
  </cols>
  <sheetData>
    <row r="1" spans="1:16" ht="8.25" customHeight="1" x14ac:dyDescent="0.15">
      <c r="A1" s="79"/>
      <c r="B1" s="80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111"/>
    </row>
    <row r="2" spans="1:16" ht="15.75" customHeight="1" x14ac:dyDescent="0.15">
      <c r="A2" s="79"/>
      <c r="B2" s="86" t="s">
        <v>1</v>
      </c>
      <c r="C2" s="87"/>
      <c r="D2" s="87"/>
      <c r="E2" s="87"/>
      <c r="F2" s="87"/>
      <c r="G2" s="167" t="s">
        <v>1</v>
      </c>
      <c r="H2" s="87"/>
      <c r="I2" s="87"/>
      <c r="J2" s="87"/>
      <c r="K2" s="87"/>
      <c r="L2" s="87"/>
      <c r="M2" s="87"/>
      <c r="N2" s="87"/>
      <c r="O2" s="87"/>
      <c r="P2" s="111"/>
    </row>
    <row r="3" spans="1:16" ht="15.75" customHeight="1" x14ac:dyDescent="0.15">
      <c r="A3" s="79"/>
      <c r="B3" s="86" t="s">
        <v>9</v>
      </c>
      <c r="C3" s="87"/>
      <c r="D3" s="87"/>
      <c r="E3" s="87"/>
      <c r="F3" s="87"/>
      <c r="G3" s="167" t="s">
        <v>23</v>
      </c>
      <c r="H3" s="87"/>
      <c r="I3" s="87"/>
      <c r="J3" s="87"/>
      <c r="K3" s="87"/>
      <c r="L3" s="87"/>
      <c r="M3" s="87"/>
      <c r="N3" s="87"/>
      <c r="O3" s="87"/>
      <c r="P3" s="111"/>
    </row>
    <row r="4" spans="1:16" ht="15.75" customHeight="1" x14ac:dyDescent="0.15">
      <c r="A4" s="79"/>
      <c r="B4" s="302" t="s">
        <v>429</v>
      </c>
      <c r="C4" s="87"/>
      <c r="D4" s="87"/>
      <c r="E4" s="87"/>
      <c r="F4" s="87"/>
      <c r="G4" s="303" t="s">
        <v>430</v>
      </c>
      <c r="H4" s="87"/>
      <c r="I4" s="87"/>
      <c r="J4" s="87"/>
      <c r="K4" s="87"/>
      <c r="L4" s="87"/>
      <c r="M4" s="87"/>
      <c r="N4" s="87"/>
      <c r="O4" s="87"/>
      <c r="P4" s="111"/>
    </row>
    <row r="5" spans="1:16" ht="12" customHeight="1" x14ac:dyDescent="0.15">
      <c r="A5" s="79"/>
      <c r="B5" s="89" t="s">
        <v>34</v>
      </c>
      <c r="C5" s="87"/>
      <c r="D5" s="87"/>
      <c r="E5" s="87"/>
      <c r="F5" s="87"/>
      <c r="G5" s="170" t="s">
        <v>35</v>
      </c>
      <c r="H5" s="87"/>
      <c r="I5" s="87"/>
      <c r="J5" s="87"/>
      <c r="K5" s="87"/>
      <c r="L5" s="87"/>
      <c r="M5" s="87"/>
      <c r="N5" s="87"/>
      <c r="O5" s="87"/>
      <c r="P5" s="111"/>
    </row>
    <row r="6" spans="1:16" ht="8.25" customHeight="1" x14ac:dyDescent="0.15">
      <c r="A6" s="79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169"/>
    </row>
    <row r="7" spans="1:16" ht="8.25" customHeight="1" x14ac:dyDescent="0.15">
      <c r="A7" s="79"/>
      <c r="B7" s="86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169"/>
    </row>
    <row r="8" spans="1:16" ht="8.25" customHeight="1" x14ac:dyDescent="0.15">
      <c r="A8" s="79"/>
      <c r="B8" s="80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97"/>
    </row>
    <row r="9" spans="1:16" ht="15.75" customHeight="1" x14ac:dyDescent="0.15">
      <c r="A9" s="79"/>
      <c r="B9" s="80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169"/>
    </row>
    <row r="10" spans="1:16" ht="15.75" customHeight="1" x14ac:dyDescent="0.15">
      <c r="A10" s="198"/>
      <c r="B10" s="199"/>
      <c r="C10" s="109">
        <v>45016</v>
      </c>
      <c r="D10" s="108">
        <v>44926</v>
      </c>
      <c r="E10" s="108">
        <v>44834</v>
      </c>
      <c r="F10" s="109">
        <v>44742</v>
      </c>
      <c r="G10" s="109">
        <v>44651</v>
      </c>
      <c r="H10" s="108">
        <v>44561</v>
      </c>
      <c r="I10" s="109">
        <v>44469</v>
      </c>
      <c r="J10" s="109">
        <v>44377</v>
      </c>
      <c r="K10" s="109">
        <v>44286</v>
      </c>
      <c r="L10" s="110">
        <v>44196</v>
      </c>
      <c r="M10" s="110">
        <v>44104</v>
      </c>
      <c r="N10" s="110">
        <v>44012</v>
      </c>
      <c r="O10" s="172">
        <v>43921</v>
      </c>
      <c r="P10" s="200"/>
    </row>
    <row r="11" spans="1:16" ht="15.75" customHeight="1" x14ac:dyDescent="0.15">
      <c r="A11" s="97"/>
      <c r="B11" s="255" t="s">
        <v>431</v>
      </c>
      <c r="C11" s="79"/>
      <c r="D11" s="79"/>
      <c r="E11" s="255"/>
      <c r="F11" s="255"/>
      <c r="G11" s="255"/>
      <c r="H11" s="255"/>
      <c r="I11" s="255"/>
      <c r="J11" s="255"/>
      <c r="K11" s="255"/>
      <c r="L11" s="255"/>
      <c r="M11" s="255"/>
      <c r="N11" s="255"/>
      <c r="O11" s="255"/>
      <c r="P11" s="111"/>
    </row>
    <row r="12" spans="1:16" ht="6" customHeight="1" x14ac:dyDescent="0.15">
      <c r="A12" s="97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304"/>
    </row>
    <row r="13" spans="1:16" ht="15.75" customHeight="1" x14ac:dyDescent="0.15">
      <c r="A13" s="117"/>
      <c r="B13" s="290" t="s">
        <v>432</v>
      </c>
      <c r="C13" s="305">
        <v>75.3</v>
      </c>
      <c r="D13" s="305">
        <v>70.900000000000006</v>
      </c>
      <c r="E13" s="305">
        <v>66.900000000000006</v>
      </c>
      <c r="F13" s="305">
        <v>62.3</v>
      </c>
      <c r="G13" s="305">
        <v>57.3</v>
      </c>
      <c r="H13" s="305">
        <v>52.4</v>
      </c>
      <c r="I13" s="305">
        <v>47.3</v>
      </c>
      <c r="J13" s="305">
        <v>41.3</v>
      </c>
      <c r="K13" s="305">
        <v>36.9</v>
      </c>
      <c r="L13" s="305">
        <v>33.200000000000003</v>
      </c>
      <c r="M13" s="305">
        <v>29.7</v>
      </c>
      <c r="N13" s="305">
        <v>26.1</v>
      </c>
      <c r="O13" s="305">
        <v>23.5</v>
      </c>
      <c r="P13" s="222"/>
    </row>
    <row r="14" spans="1:16" ht="15.75" customHeight="1" x14ac:dyDescent="0.15">
      <c r="A14" s="117"/>
      <c r="B14" s="294" t="s">
        <v>433</v>
      </c>
      <c r="C14" s="306">
        <v>3.2</v>
      </c>
      <c r="D14" s="306">
        <v>3.2</v>
      </c>
      <c r="E14" s="306">
        <v>3</v>
      </c>
      <c r="F14" s="306">
        <v>2.7</v>
      </c>
      <c r="G14" s="306">
        <v>2.1</v>
      </c>
      <c r="H14" s="306">
        <v>1.4</v>
      </c>
      <c r="I14" s="306">
        <v>0.7</v>
      </c>
      <c r="J14" s="306">
        <v>0.4</v>
      </c>
      <c r="K14" s="306">
        <v>0.2</v>
      </c>
      <c r="L14" s="306">
        <v>0.1</v>
      </c>
      <c r="M14" s="306">
        <v>0</v>
      </c>
      <c r="N14" s="306">
        <v>0</v>
      </c>
      <c r="O14" s="306">
        <v>0</v>
      </c>
      <c r="P14" s="222"/>
    </row>
    <row r="15" spans="1:16" ht="15.75" customHeight="1" x14ac:dyDescent="0.15">
      <c r="A15" s="117"/>
      <c r="B15" s="290" t="s">
        <v>434</v>
      </c>
      <c r="C15" s="305">
        <v>0.6</v>
      </c>
      <c r="D15" s="305">
        <v>0.6</v>
      </c>
      <c r="E15" s="305">
        <v>0.4</v>
      </c>
      <c r="F15" s="305">
        <v>0.3</v>
      </c>
      <c r="G15" s="305">
        <v>0.2</v>
      </c>
      <c r="H15" s="305">
        <v>0.1</v>
      </c>
      <c r="I15" s="305">
        <v>0</v>
      </c>
      <c r="J15" s="305">
        <v>0</v>
      </c>
      <c r="K15" s="305">
        <v>0</v>
      </c>
      <c r="L15" s="305">
        <v>0</v>
      </c>
      <c r="M15" s="305">
        <v>0</v>
      </c>
      <c r="N15" s="305">
        <v>0</v>
      </c>
      <c r="O15" s="305">
        <v>0</v>
      </c>
      <c r="P15" s="222"/>
    </row>
    <row r="16" spans="1:16" ht="15.75" customHeight="1" x14ac:dyDescent="0.15">
      <c r="A16" s="97"/>
      <c r="B16" s="98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</row>
    <row r="17" spans="1:16" ht="15.75" customHeight="1" x14ac:dyDescent="0.15">
      <c r="A17" s="97"/>
      <c r="B17" s="255" t="s">
        <v>435</v>
      </c>
      <c r="C17" s="79"/>
      <c r="D17" s="79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304"/>
    </row>
    <row r="18" spans="1:16" ht="6" customHeight="1" x14ac:dyDescent="0.15">
      <c r="A18" s="97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304"/>
    </row>
    <row r="19" spans="1:16" ht="15.75" customHeight="1" x14ac:dyDescent="0.15">
      <c r="A19" s="117"/>
      <c r="B19" s="307" t="s">
        <v>432</v>
      </c>
      <c r="C19" s="305">
        <v>61.7</v>
      </c>
      <c r="D19" s="305">
        <v>58.1</v>
      </c>
      <c r="E19" s="305">
        <v>54.5</v>
      </c>
      <c r="F19" s="305">
        <v>49.8</v>
      </c>
      <c r="G19" s="305">
        <v>44.6</v>
      </c>
      <c r="H19" s="305">
        <v>39.9</v>
      </c>
      <c r="I19" s="305">
        <v>34.6</v>
      </c>
      <c r="J19" s="305">
        <v>29.6</v>
      </c>
      <c r="K19" s="305">
        <v>25.4</v>
      </c>
      <c r="L19" s="305">
        <v>21.7</v>
      </c>
      <c r="M19" s="305">
        <v>18.600000000000001</v>
      </c>
      <c r="N19" s="305">
        <v>15.7</v>
      </c>
      <c r="O19" s="305">
        <v>14</v>
      </c>
      <c r="P19" s="222"/>
    </row>
    <row r="20" spans="1:16" ht="15.75" customHeight="1" x14ac:dyDescent="0.15">
      <c r="A20" s="117"/>
      <c r="B20" s="82" t="s">
        <v>436</v>
      </c>
      <c r="C20" s="306">
        <v>55.8</v>
      </c>
      <c r="D20" s="306">
        <v>52.5</v>
      </c>
      <c r="E20" s="306">
        <v>49.2</v>
      </c>
      <c r="F20" s="306">
        <v>44.6</v>
      </c>
      <c r="G20" s="306">
        <v>39.5</v>
      </c>
      <c r="H20" s="306">
        <v>34.700000000000003</v>
      </c>
      <c r="I20" s="306">
        <v>29.3</v>
      </c>
      <c r="J20" s="306">
        <v>24.3</v>
      </c>
      <c r="K20" s="306">
        <v>19.600000000000001</v>
      </c>
      <c r="L20" s="306">
        <v>16.3</v>
      </c>
      <c r="M20" s="306">
        <v>12.9</v>
      </c>
      <c r="N20" s="306">
        <v>9.4</v>
      </c>
      <c r="O20" s="306">
        <v>7.1</v>
      </c>
      <c r="P20" s="222"/>
    </row>
    <row r="21" spans="1:16" ht="15.75" customHeight="1" x14ac:dyDescent="0.15">
      <c r="A21" s="97"/>
      <c r="B21" s="307" t="s">
        <v>437</v>
      </c>
      <c r="C21" s="305">
        <v>31.5</v>
      </c>
      <c r="D21" s="305">
        <v>30.4</v>
      </c>
      <c r="E21" s="305">
        <v>28.9</v>
      </c>
      <c r="F21" s="305">
        <v>26.7</v>
      </c>
      <c r="G21" s="305">
        <v>25</v>
      </c>
      <c r="H21" s="305">
        <v>23.3</v>
      </c>
      <c r="I21" s="305">
        <v>20.9</v>
      </c>
      <c r="J21" s="305">
        <v>18.2</v>
      </c>
      <c r="K21" s="305">
        <v>16.3</v>
      </c>
      <c r="L21" s="305">
        <v>14.2</v>
      </c>
      <c r="M21" s="305">
        <v>11.7</v>
      </c>
      <c r="N21" s="305">
        <v>10.3</v>
      </c>
      <c r="O21" s="305">
        <v>9.9</v>
      </c>
      <c r="P21" s="222"/>
    </row>
    <row r="22" spans="1:16" ht="15.75" customHeight="1" x14ac:dyDescent="0.15">
      <c r="A22" s="117"/>
      <c r="B22" s="82" t="s">
        <v>438</v>
      </c>
      <c r="C22" s="306">
        <v>6.1</v>
      </c>
      <c r="D22" s="306">
        <v>5.2</v>
      </c>
      <c r="E22" s="306">
        <v>5.3</v>
      </c>
      <c r="F22" s="306">
        <v>4.2</v>
      </c>
      <c r="G22" s="306">
        <v>2.7</v>
      </c>
      <c r="H22" s="306">
        <v>2.2999999999999998</v>
      </c>
      <c r="I22" s="306">
        <v>1.4</v>
      </c>
      <c r="J22" s="306">
        <v>0.9</v>
      </c>
      <c r="K22" s="306">
        <v>0.5</v>
      </c>
      <c r="L22" s="306">
        <v>0.3</v>
      </c>
      <c r="M22" s="306">
        <v>0.1</v>
      </c>
      <c r="N22" s="306">
        <v>0.1</v>
      </c>
      <c r="O22" s="306">
        <v>0.1</v>
      </c>
      <c r="P22" s="222"/>
    </row>
    <row r="23" spans="1:16" ht="15.75" customHeight="1" x14ac:dyDescent="0.15">
      <c r="A23" s="97"/>
      <c r="B23" s="307" t="s">
        <v>439</v>
      </c>
      <c r="C23" s="305">
        <v>1</v>
      </c>
      <c r="D23" s="305">
        <v>1</v>
      </c>
      <c r="E23" s="305">
        <v>0.8</v>
      </c>
      <c r="F23" s="305">
        <v>0.7</v>
      </c>
      <c r="G23" s="305">
        <v>0.6</v>
      </c>
      <c r="H23" s="305">
        <v>0.5</v>
      </c>
      <c r="I23" s="305">
        <v>0.4</v>
      </c>
      <c r="J23" s="305">
        <v>0.3</v>
      </c>
      <c r="K23" s="305">
        <v>0.2</v>
      </c>
      <c r="L23" s="305">
        <v>0</v>
      </c>
      <c r="M23" s="305">
        <v>0</v>
      </c>
      <c r="N23" s="305">
        <v>0</v>
      </c>
      <c r="O23" s="305">
        <v>0</v>
      </c>
      <c r="P23" s="222"/>
    </row>
    <row r="24" spans="1:16" ht="15.75" customHeight="1" x14ac:dyDescent="0.15">
      <c r="A24" s="97"/>
      <c r="B24" s="82" t="s">
        <v>440</v>
      </c>
      <c r="C24" s="306">
        <v>9.1999999999999993</v>
      </c>
      <c r="D24" s="306">
        <v>7.4</v>
      </c>
      <c r="E24" s="306">
        <v>6.2</v>
      </c>
      <c r="F24" s="306">
        <v>4.7</v>
      </c>
      <c r="G24" s="306">
        <v>4</v>
      </c>
      <c r="H24" s="306">
        <v>3.5</v>
      </c>
      <c r="I24" s="306">
        <v>2.5</v>
      </c>
      <c r="J24" s="306">
        <v>2</v>
      </c>
      <c r="K24" s="306">
        <v>1.6</v>
      </c>
      <c r="L24" s="306">
        <v>0</v>
      </c>
      <c r="M24" s="306">
        <v>0</v>
      </c>
      <c r="N24" s="306">
        <v>0</v>
      </c>
      <c r="O24" s="306">
        <v>0</v>
      </c>
      <c r="P24" s="222"/>
    </row>
    <row r="25" spans="1:16" ht="15.75" customHeight="1" x14ac:dyDescent="0.15">
      <c r="A25" s="117"/>
      <c r="B25" s="307" t="s">
        <v>441</v>
      </c>
      <c r="C25" s="305">
        <v>1.4</v>
      </c>
      <c r="D25" s="305">
        <v>1.3</v>
      </c>
      <c r="E25" s="305">
        <v>1.3</v>
      </c>
      <c r="F25" s="305">
        <v>0.5</v>
      </c>
      <c r="G25" s="305">
        <v>0</v>
      </c>
      <c r="H25" s="305">
        <v>0</v>
      </c>
      <c r="I25" s="305">
        <v>0</v>
      </c>
      <c r="J25" s="305">
        <v>0</v>
      </c>
      <c r="K25" s="305">
        <v>0</v>
      </c>
      <c r="L25" s="305">
        <v>0</v>
      </c>
      <c r="M25" s="305">
        <v>0</v>
      </c>
      <c r="N25" s="305">
        <v>0</v>
      </c>
      <c r="O25" s="305">
        <v>0</v>
      </c>
      <c r="P25" s="222"/>
    </row>
    <row r="26" spans="1:16" ht="15.75" customHeight="1" x14ac:dyDescent="0.15">
      <c r="A26" s="117"/>
      <c r="B26" s="294" t="s">
        <v>442</v>
      </c>
      <c r="C26" s="306">
        <v>1.6</v>
      </c>
      <c r="D26" s="306">
        <v>1.4</v>
      </c>
      <c r="E26" s="306">
        <v>1.3</v>
      </c>
      <c r="F26" s="306">
        <v>1.1000000000000001</v>
      </c>
      <c r="G26" s="306">
        <v>0.9</v>
      </c>
      <c r="H26" s="306">
        <v>0.8</v>
      </c>
      <c r="I26" s="306">
        <v>0.6</v>
      </c>
      <c r="J26" s="306">
        <v>0.4</v>
      </c>
      <c r="K26" s="306">
        <v>0.3</v>
      </c>
      <c r="L26" s="306">
        <v>0</v>
      </c>
      <c r="M26" s="306">
        <v>0</v>
      </c>
      <c r="N26" s="306">
        <v>0</v>
      </c>
      <c r="O26" s="306">
        <v>0</v>
      </c>
      <c r="P26" s="222"/>
    </row>
    <row r="27" spans="1:16" ht="15.75" customHeight="1" x14ac:dyDescent="0.15">
      <c r="A27" s="198"/>
      <c r="B27" s="25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200"/>
    </row>
    <row r="28" spans="1:16" ht="15.75" customHeight="1" x14ac:dyDescent="0.15">
      <c r="A28" s="198"/>
      <c r="B28" s="255" t="s">
        <v>443</v>
      </c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200"/>
    </row>
    <row r="29" spans="1:16" ht="6" customHeight="1" x14ac:dyDescent="0.15">
      <c r="A29" s="122"/>
      <c r="B29" s="221"/>
      <c r="C29" s="221"/>
      <c r="D29" s="221"/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06"/>
    </row>
    <row r="30" spans="1:16" ht="15.75" customHeight="1" x14ac:dyDescent="0.15">
      <c r="A30" s="117"/>
      <c r="B30" s="290" t="s">
        <v>444</v>
      </c>
      <c r="C30" s="305">
        <v>23.3</v>
      </c>
      <c r="D30" s="305">
        <v>23.8</v>
      </c>
      <c r="E30" s="305">
        <v>21.2</v>
      </c>
      <c r="F30" s="305">
        <v>20</v>
      </c>
      <c r="G30" s="305">
        <v>15.9</v>
      </c>
      <c r="H30" s="305">
        <v>14.4</v>
      </c>
      <c r="I30" s="305">
        <v>12.1</v>
      </c>
      <c r="J30" s="305">
        <v>9.9</v>
      </c>
      <c r="K30" s="305">
        <v>7.5</v>
      </c>
      <c r="L30" s="305">
        <v>7.6</v>
      </c>
      <c r="M30" s="305">
        <v>5.7</v>
      </c>
      <c r="N30" s="305">
        <v>4.0999999999999996</v>
      </c>
      <c r="O30" s="305">
        <v>5.0999999999999996</v>
      </c>
      <c r="P30" s="222"/>
    </row>
    <row r="31" spans="1:16" ht="15.75" customHeight="1" x14ac:dyDescent="0.15">
      <c r="A31" s="117"/>
      <c r="B31" s="294" t="s">
        <v>445</v>
      </c>
      <c r="C31" s="306">
        <v>15.1</v>
      </c>
      <c r="D31" s="306">
        <v>15.2</v>
      </c>
      <c r="E31" s="306">
        <v>13.6</v>
      </c>
      <c r="F31" s="306">
        <v>13.1</v>
      </c>
      <c r="G31" s="306">
        <v>10.6</v>
      </c>
      <c r="H31" s="306">
        <v>9.6</v>
      </c>
      <c r="I31" s="306">
        <v>8.4</v>
      </c>
      <c r="J31" s="306">
        <v>7.2</v>
      </c>
      <c r="K31" s="306">
        <v>5.6</v>
      </c>
      <c r="L31" s="306">
        <v>5.8</v>
      </c>
      <c r="M31" s="306">
        <v>4.5999999999999996</v>
      </c>
      <c r="N31" s="306">
        <v>3.6</v>
      </c>
      <c r="O31" s="306">
        <v>4.5999999999999996</v>
      </c>
      <c r="P31" s="222"/>
    </row>
    <row r="32" spans="1:16" ht="15.75" customHeight="1" x14ac:dyDescent="0.15">
      <c r="A32" s="97"/>
      <c r="B32" s="290" t="s">
        <v>446</v>
      </c>
      <c r="C32" s="305">
        <v>8.1999999999999993</v>
      </c>
      <c r="D32" s="305">
        <v>8.6999999999999993</v>
      </c>
      <c r="E32" s="305">
        <v>7.6</v>
      </c>
      <c r="F32" s="305">
        <v>7</v>
      </c>
      <c r="G32" s="305">
        <v>5.3</v>
      </c>
      <c r="H32" s="305">
        <v>4.8</v>
      </c>
      <c r="I32" s="305">
        <v>3.7</v>
      </c>
      <c r="J32" s="305">
        <v>2.7</v>
      </c>
      <c r="K32" s="305">
        <v>1.8</v>
      </c>
      <c r="L32" s="305">
        <v>1.8</v>
      </c>
      <c r="M32" s="305">
        <v>1.1000000000000001</v>
      </c>
      <c r="N32" s="305">
        <v>0.5</v>
      </c>
      <c r="O32" s="305">
        <v>0.5</v>
      </c>
      <c r="P32" s="222"/>
    </row>
    <row r="33" spans="1:16" ht="15.75" customHeight="1" x14ac:dyDescent="0.15">
      <c r="A33" s="198"/>
      <c r="B33" s="255"/>
      <c r="C33" s="308"/>
      <c r="D33" s="308"/>
      <c r="E33" s="308"/>
      <c r="F33" s="308"/>
      <c r="G33" s="308"/>
      <c r="H33" s="308"/>
      <c r="I33" s="308"/>
      <c r="J33" s="308"/>
      <c r="K33" s="308"/>
      <c r="L33" s="308"/>
      <c r="M33" s="308"/>
      <c r="N33" s="308"/>
      <c r="O33" s="308"/>
      <c r="P33" s="222"/>
    </row>
    <row r="34" spans="1:16" ht="15.75" customHeight="1" x14ac:dyDescent="0.15">
      <c r="A34" s="97"/>
      <c r="B34" s="255" t="s">
        <v>447</v>
      </c>
      <c r="C34" s="308"/>
      <c r="D34" s="308"/>
      <c r="E34" s="308"/>
      <c r="F34" s="308"/>
      <c r="G34" s="308"/>
      <c r="H34" s="308"/>
      <c r="I34" s="308"/>
      <c r="J34" s="308"/>
      <c r="K34" s="308"/>
      <c r="L34" s="308"/>
      <c r="M34" s="308"/>
      <c r="N34" s="308"/>
      <c r="O34" s="308"/>
      <c r="P34" s="222"/>
    </row>
    <row r="35" spans="1:16" ht="6" customHeight="1" x14ac:dyDescent="0.15">
      <c r="A35" s="97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304"/>
    </row>
    <row r="36" spans="1:16" ht="15.75" customHeight="1" x14ac:dyDescent="0.15">
      <c r="A36" s="117"/>
      <c r="B36" s="290" t="s">
        <v>368</v>
      </c>
      <c r="C36" s="305">
        <v>7.8</v>
      </c>
      <c r="D36" s="305">
        <v>8</v>
      </c>
      <c r="E36" s="305">
        <v>8</v>
      </c>
      <c r="F36" s="305">
        <v>7.7</v>
      </c>
      <c r="G36" s="305">
        <v>6.9</v>
      </c>
      <c r="H36" s="305">
        <v>6.1</v>
      </c>
      <c r="I36" s="305">
        <v>5.4</v>
      </c>
      <c r="J36" s="305">
        <v>4.5</v>
      </c>
      <c r="K36" s="305">
        <v>3.3</v>
      </c>
      <c r="L36" s="305">
        <v>2.9000000000000004</v>
      </c>
      <c r="M36" s="305">
        <v>2.7</v>
      </c>
      <c r="N36" s="305">
        <v>2.7</v>
      </c>
      <c r="O36" s="305">
        <v>2.6</v>
      </c>
      <c r="P36" s="222"/>
    </row>
    <row r="37" spans="1:16" ht="15.75" customHeight="1" x14ac:dyDescent="0.15">
      <c r="A37" s="97"/>
      <c r="B37" s="98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111"/>
    </row>
    <row r="38" spans="1:16" ht="15.75" customHeight="1" x14ac:dyDescent="0.15">
      <c r="A38" s="97"/>
      <c r="B38" s="98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111"/>
    </row>
    <row r="39" spans="1:16" ht="15.75" customHeight="1" x14ac:dyDescent="0.15">
      <c r="A39" s="97"/>
      <c r="B39" s="98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111"/>
    </row>
    <row r="40" spans="1:16" ht="15.75" customHeight="1" x14ac:dyDescent="0.15">
      <c r="A40" s="97"/>
      <c r="B40" s="98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111"/>
    </row>
    <row r="41" spans="1:16" ht="15.75" customHeight="1" x14ac:dyDescent="0.15">
      <c r="A41" s="97"/>
      <c r="B41" s="98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111"/>
    </row>
    <row r="42" spans="1:16" ht="15.75" customHeight="1" x14ac:dyDescent="0.15">
      <c r="A42" s="97"/>
      <c r="B42" s="98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111"/>
    </row>
    <row r="43" spans="1:16" ht="15.75" customHeight="1" x14ac:dyDescent="0.15">
      <c r="A43" s="97"/>
      <c r="B43" s="98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111"/>
    </row>
    <row r="44" spans="1:16" ht="15.75" customHeight="1" x14ac:dyDescent="0.15">
      <c r="A44" s="97"/>
      <c r="B44" s="98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111"/>
    </row>
    <row r="45" spans="1:16" ht="15.75" customHeight="1" x14ac:dyDescent="0.15">
      <c r="A45" s="97"/>
      <c r="B45" s="98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111"/>
    </row>
    <row r="46" spans="1:16" ht="15.75" customHeight="1" x14ac:dyDescent="0.15">
      <c r="A46" s="97"/>
      <c r="B46" s="98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111"/>
    </row>
    <row r="47" spans="1:16" ht="15.75" customHeight="1" x14ac:dyDescent="0.15">
      <c r="A47" s="97"/>
      <c r="B47" s="98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111"/>
    </row>
    <row r="48" spans="1:16" ht="15.75" customHeight="1" x14ac:dyDescent="0.15">
      <c r="A48" s="97"/>
      <c r="B48" s="98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111"/>
    </row>
    <row r="49" spans="1:16" ht="15.75" customHeight="1" x14ac:dyDescent="0.15">
      <c r="A49" s="97"/>
      <c r="B49" s="98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111"/>
    </row>
    <row r="50" spans="1:16" ht="15.75" customHeight="1" x14ac:dyDescent="0.15">
      <c r="A50" s="97"/>
      <c r="B50" s="98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111"/>
    </row>
    <row r="51" spans="1:16" ht="15.75" customHeight="1" x14ac:dyDescent="0.15">
      <c r="A51" s="97"/>
      <c r="B51" s="98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111"/>
    </row>
    <row r="52" spans="1:16" ht="15.75" customHeight="1" x14ac:dyDescent="0.15">
      <c r="A52" s="97"/>
      <c r="B52" s="98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111"/>
    </row>
    <row r="53" spans="1:16" ht="15.75" customHeight="1" x14ac:dyDescent="0.15">
      <c r="A53" s="97"/>
      <c r="B53" s="98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111"/>
    </row>
    <row r="54" spans="1:16" ht="15.75" customHeight="1" x14ac:dyDescent="0.15">
      <c r="A54" s="97"/>
      <c r="B54" s="98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111"/>
    </row>
    <row r="55" spans="1:16" ht="15.75" customHeight="1" x14ac:dyDescent="0.15">
      <c r="A55" s="97"/>
      <c r="B55" s="98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111"/>
    </row>
    <row r="56" spans="1:16" ht="15.75" customHeight="1" x14ac:dyDescent="0.15">
      <c r="A56" s="97"/>
      <c r="B56" s="98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111"/>
    </row>
    <row r="57" spans="1:16" ht="15.75" customHeight="1" x14ac:dyDescent="0.15">
      <c r="A57" s="97"/>
      <c r="B57" s="98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111"/>
    </row>
    <row r="58" spans="1:16" ht="15.75" customHeight="1" x14ac:dyDescent="0.15">
      <c r="A58" s="97"/>
      <c r="B58" s="98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111"/>
    </row>
    <row r="59" spans="1:16" ht="15.75" customHeight="1" x14ac:dyDescent="0.15">
      <c r="A59" s="97"/>
      <c r="B59" s="98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111"/>
    </row>
    <row r="60" spans="1:16" ht="15.75" customHeight="1" x14ac:dyDescent="0.15">
      <c r="A60" s="97"/>
      <c r="B60" s="98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111"/>
    </row>
    <row r="61" spans="1:16" ht="15.75" customHeight="1" x14ac:dyDescent="0.15">
      <c r="A61" s="97"/>
      <c r="B61" s="98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111"/>
    </row>
    <row r="62" spans="1:16" ht="15.75" customHeight="1" x14ac:dyDescent="0.15">
      <c r="A62" s="97"/>
      <c r="B62" s="98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111"/>
    </row>
    <row r="63" spans="1:16" ht="15.75" customHeight="1" x14ac:dyDescent="0.15">
      <c r="A63" s="97"/>
      <c r="B63" s="98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111"/>
    </row>
    <row r="64" spans="1:16" ht="15.75" customHeight="1" x14ac:dyDescent="0.15">
      <c r="A64" s="97"/>
      <c r="B64" s="98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111"/>
    </row>
    <row r="65" spans="1:16" ht="15.75" customHeight="1" x14ac:dyDescent="0.15">
      <c r="A65" s="97"/>
      <c r="B65" s="98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111"/>
    </row>
    <row r="66" spans="1:16" ht="15.75" customHeight="1" x14ac:dyDescent="0.15">
      <c r="A66" s="97"/>
      <c r="B66" s="98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111"/>
    </row>
    <row r="67" spans="1:16" ht="15.75" customHeight="1" x14ac:dyDescent="0.15">
      <c r="A67" s="97"/>
      <c r="B67" s="98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111"/>
    </row>
    <row r="68" spans="1:16" ht="15.75" customHeight="1" x14ac:dyDescent="0.15">
      <c r="A68" s="97"/>
      <c r="B68" s="98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111"/>
    </row>
    <row r="69" spans="1:16" ht="15.75" customHeight="1" x14ac:dyDescent="0.15">
      <c r="A69" s="97"/>
      <c r="B69" s="98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111"/>
    </row>
    <row r="70" spans="1:16" ht="15.75" customHeight="1" x14ac:dyDescent="0.15">
      <c r="A70" s="97"/>
      <c r="B70" s="98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111"/>
    </row>
    <row r="71" spans="1:16" ht="15.75" customHeight="1" x14ac:dyDescent="0.15">
      <c r="A71" s="97"/>
      <c r="B71" s="98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111"/>
    </row>
    <row r="72" spans="1:16" ht="15.75" customHeight="1" x14ac:dyDescent="0.15">
      <c r="A72" s="97"/>
      <c r="B72" s="98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111"/>
    </row>
    <row r="73" spans="1:16" ht="15.75" customHeight="1" x14ac:dyDescent="0.15">
      <c r="A73" s="97"/>
      <c r="B73" s="98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111"/>
    </row>
    <row r="74" spans="1:16" ht="15.75" customHeight="1" x14ac:dyDescent="0.15">
      <c r="A74" s="97"/>
      <c r="B74" s="98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111"/>
    </row>
    <row r="75" spans="1:16" ht="15.75" customHeight="1" x14ac:dyDescent="0.15">
      <c r="A75" s="97"/>
      <c r="B75" s="98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111"/>
    </row>
    <row r="76" spans="1:16" ht="15.75" customHeight="1" x14ac:dyDescent="0.15">
      <c r="A76" s="97"/>
      <c r="B76" s="98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111"/>
    </row>
    <row r="77" spans="1:16" ht="15.75" customHeight="1" x14ac:dyDescent="0.15">
      <c r="A77" s="97"/>
      <c r="B77" s="98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111"/>
    </row>
    <row r="78" spans="1:16" ht="15.75" customHeight="1" x14ac:dyDescent="0.15">
      <c r="A78" s="97"/>
      <c r="B78" s="98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111"/>
    </row>
    <row r="79" spans="1:16" ht="15.75" customHeight="1" x14ac:dyDescent="0.15">
      <c r="A79" s="97"/>
      <c r="B79" s="98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111"/>
    </row>
    <row r="80" spans="1:16" ht="15.75" customHeight="1" x14ac:dyDescent="0.15">
      <c r="A80" s="97"/>
      <c r="B80" s="98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111"/>
    </row>
    <row r="81" spans="1:16" ht="15.75" customHeight="1" x14ac:dyDescent="0.15">
      <c r="A81" s="97"/>
      <c r="B81" s="98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111"/>
    </row>
    <row r="82" spans="1:16" ht="15.75" customHeight="1" x14ac:dyDescent="0.15">
      <c r="A82" s="97"/>
      <c r="B82" s="98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111"/>
    </row>
    <row r="83" spans="1:16" ht="15.75" customHeight="1" x14ac:dyDescent="0.15">
      <c r="A83" s="97"/>
      <c r="B83" s="98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111"/>
    </row>
    <row r="84" spans="1:16" ht="15.75" customHeight="1" x14ac:dyDescent="0.15">
      <c r="A84" s="97"/>
      <c r="B84" s="98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111"/>
    </row>
    <row r="85" spans="1:16" ht="15.75" customHeight="1" x14ac:dyDescent="0.15">
      <c r="A85" s="97"/>
      <c r="B85" s="98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111"/>
    </row>
    <row r="86" spans="1:16" ht="15.75" customHeight="1" x14ac:dyDescent="0.15">
      <c r="A86" s="97"/>
      <c r="B86" s="98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111"/>
    </row>
    <row r="87" spans="1:16" ht="15.75" customHeight="1" x14ac:dyDescent="0.15">
      <c r="A87" s="97"/>
      <c r="B87" s="98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111"/>
    </row>
    <row r="88" spans="1:16" ht="15.75" customHeight="1" x14ac:dyDescent="0.15">
      <c r="A88" s="97"/>
      <c r="B88" s="98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111"/>
    </row>
    <row r="89" spans="1:16" ht="15.75" customHeight="1" x14ac:dyDescent="0.15">
      <c r="A89" s="97"/>
      <c r="B89" s="98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111"/>
    </row>
    <row r="90" spans="1:16" ht="15.75" customHeight="1" x14ac:dyDescent="0.15">
      <c r="A90" s="97"/>
      <c r="B90" s="98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111"/>
    </row>
    <row r="91" spans="1:16" ht="15.75" customHeight="1" x14ac:dyDescent="0.15">
      <c r="A91" s="97"/>
      <c r="B91" s="98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111"/>
    </row>
    <row r="92" spans="1:16" ht="15.75" customHeight="1" x14ac:dyDescent="0.15">
      <c r="A92" s="97"/>
      <c r="B92" s="98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111"/>
    </row>
    <row r="93" spans="1:16" ht="15.75" customHeight="1" x14ac:dyDescent="0.15">
      <c r="A93" s="97"/>
      <c r="B93" s="98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111"/>
    </row>
    <row r="94" spans="1:16" ht="15.75" customHeight="1" x14ac:dyDescent="0.15">
      <c r="A94" s="97"/>
      <c r="B94" s="98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111"/>
    </row>
    <row r="95" spans="1:16" ht="15.75" customHeight="1" x14ac:dyDescent="0.15">
      <c r="A95" s="97"/>
      <c r="B95" s="98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111"/>
    </row>
    <row r="96" spans="1:16" ht="15.75" customHeight="1" x14ac:dyDescent="0.15">
      <c r="A96" s="97"/>
      <c r="B96" s="98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111"/>
    </row>
    <row r="97" spans="1:16" ht="15.75" customHeight="1" x14ac:dyDescent="0.15">
      <c r="A97" s="97"/>
      <c r="B97" s="98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111"/>
    </row>
    <row r="98" spans="1:16" ht="15.75" customHeight="1" x14ac:dyDescent="0.15">
      <c r="A98" s="97"/>
      <c r="B98" s="98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111"/>
    </row>
    <row r="99" spans="1:16" ht="15.75" customHeight="1" x14ac:dyDescent="0.15">
      <c r="A99" s="97"/>
      <c r="B99" s="98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111"/>
    </row>
    <row r="100" spans="1:16" ht="15.75" customHeight="1" x14ac:dyDescent="0.15">
      <c r="A100" s="97"/>
      <c r="B100" s="98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111"/>
    </row>
    <row r="101" spans="1:16" ht="15.75" customHeight="1" x14ac:dyDescent="0.15">
      <c r="A101" s="97"/>
      <c r="B101" s="98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111"/>
    </row>
    <row r="102" spans="1:16" ht="15.75" customHeight="1" x14ac:dyDescent="0.15">
      <c r="A102" s="97"/>
      <c r="B102" s="98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111"/>
    </row>
    <row r="103" spans="1:16" ht="15.75" customHeight="1" x14ac:dyDescent="0.15">
      <c r="A103" s="97"/>
      <c r="B103" s="98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111"/>
    </row>
    <row r="104" spans="1:16" ht="15.75" customHeight="1" x14ac:dyDescent="0.15">
      <c r="A104" s="97"/>
      <c r="B104" s="98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111"/>
    </row>
    <row r="105" spans="1:16" ht="15.75" customHeight="1" x14ac:dyDescent="0.15">
      <c r="A105" s="97"/>
      <c r="B105" s="98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111"/>
    </row>
    <row r="106" spans="1:16" ht="15.75" customHeight="1" x14ac:dyDescent="0.15">
      <c r="A106" s="97"/>
      <c r="B106" s="98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111"/>
    </row>
    <row r="107" spans="1:16" ht="15.75" customHeight="1" x14ac:dyDescent="0.15">
      <c r="A107" s="97"/>
      <c r="B107" s="98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111"/>
    </row>
    <row r="108" spans="1:16" ht="15.75" customHeight="1" x14ac:dyDescent="0.15">
      <c r="A108" s="97"/>
      <c r="B108" s="98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111"/>
    </row>
    <row r="109" spans="1:16" ht="15.75" customHeight="1" x14ac:dyDescent="0.15">
      <c r="A109" s="97"/>
      <c r="B109" s="98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111"/>
    </row>
    <row r="110" spans="1:16" ht="15.75" customHeight="1" x14ac:dyDescent="0.15">
      <c r="A110" s="97"/>
      <c r="B110" s="98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111"/>
    </row>
    <row r="111" spans="1:16" ht="15.75" customHeight="1" x14ac:dyDescent="0.15">
      <c r="A111" s="97"/>
      <c r="B111" s="98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111"/>
    </row>
    <row r="112" spans="1:16" ht="15.75" customHeight="1" x14ac:dyDescent="0.15">
      <c r="A112" s="97"/>
      <c r="B112" s="98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111"/>
    </row>
    <row r="113" spans="1:16" ht="15.75" customHeight="1" x14ac:dyDescent="0.15">
      <c r="A113" s="97"/>
      <c r="B113" s="98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111"/>
    </row>
    <row r="114" spans="1:16" ht="15.75" customHeight="1" x14ac:dyDescent="0.15">
      <c r="A114" s="97"/>
      <c r="B114" s="98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111"/>
    </row>
    <row r="115" spans="1:16" ht="15.75" customHeight="1" x14ac:dyDescent="0.15">
      <c r="A115" s="97"/>
      <c r="B115" s="98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111"/>
    </row>
    <row r="116" spans="1:16" ht="15.75" customHeight="1" x14ac:dyDescent="0.15">
      <c r="A116" s="97"/>
      <c r="B116" s="98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111"/>
    </row>
    <row r="117" spans="1:16" ht="15.75" customHeight="1" x14ac:dyDescent="0.15">
      <c r="A117" s="97"/>
      <c r="B117" s="98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111"/>
    </row>
    <row r="118" spans="1:16" ht="15.75" customHeight="1" x14ac:dyDescent="0.15">
      <c r="A118" s="97"/>
      <c r="B118" s="98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111"/>
    </row>
    <row r="119" spans="1:16" ht="15.75" customHeight="1" x14ac:dyDescent="0.15">
      <c r="A119" s="97"/>
      <c r="B119" s="98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111"/>
    </row>
    <row r="120" spans="1:16" ht="15.75" customHeight="1" x14ac:dyDescent="0.15">
      <c r="A120" s="97"/>
      <c r="B120" s="98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111"/>
    </row>
    <row r="121" spans="1:16" ht="15.75" customHeight="1" x14ac:dyDescent="0.15">
      <c r="A121" s="97"/>
      <c r="B121" s="98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111"/>
    </row>
    <row r="122" spans="1:16" ht="15.75" customHeight="1" x14ac:dyDescent="0.15">
      <c r="A122" s="97"/>
      <c r="B122" s="98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111"/>
    </row>
    <row r="123" spans="1:16" ht="15.75" customHeight="1" x14ac:dyDescent="0.15">
      <c r="A123" s="97"/>
      <c r="B123" s="98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111"/>
    </row>
    <row r="124" spans="1:16" ht="15.75" customHeight="1" x14ac:dyDescent="0.15">
      <c r="A124" s="97"/>
      <c r="B124" s="98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111"/>
    </row>
    <row r="125" spans="1:16" ht="15.75" customHeight="1" x14ac:dyDescent="0.15">
      <c r="A125" s="97"/>
      <c r="B125" s="98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111"/>
    </row>
    <row r="126" spans="1:16" ht="15.75" customHeight="1" x14ac:dyDescent="0.15">
      <c r="A126" s="97"/>
      <c r="B126" s="98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111"/>
    </row>
    <row r="127" spans="1:16" ht="15.75" customHeight="1" x14ac:dyDescent="0.15">
      <c r="A127" s="97"/>
      <c r="B127" s="98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111"/>
    </row>
    <row r="128" spans="1:16" ht="15.75" customHeight="1" x14ac:dyDescent="0.15">
      <c r="A128" s="97"/>
      <c r="B128" s="98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111"/>
    </row>
    <row r="129" spans="1:16" ht="15.75" customHeight="1" x14ac:dyDescent="0.15">
      <c r="A129" s="97"/>
      <c r="B129" s="98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111"/>
    </row>
    <row r="130" spans="1:16" ht="15.75" customHeight="1" x14ac:dyDescent="0.15">
      <c r="A130" s="97"/>
      <c r="B130" s="98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111"/>
    </row>
    <row r="131" spans="1:16" ht="15.75" customHeight="1" x14ac:dyDescent="0.15">
      <c r="A131" s="97"/>
      <c r="B131" s="98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111"/>
    </row>
    <row r="132" spans="1:16" ht="15.75" customHeight="1" x14ac:dyDescent="0.15">
      <c r="A132" s="97"/>
      <c r="B132" s="98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111"/>
    </row>
    <row r="133" spans="1:16" ht="15.75" customHeight="1" x14ac:dyDescent="0.15">
      <c r="A133" s="97"/>
      <c r="B133" s="98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111"/>
    </row>
    <row r="134" spans="1:16" ht="15.75" customHeight="1" x14ac:dyDescent="0.15">
      <c r="A134" s="97"/>
      <c r="B134" s="98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111"/>
    </row>
    <row r="135" spans="1:16" ht="15.75" customHeight="1" x14ac:dyDescent="0.15">
      <c r="A135" s="97"/>
      <c r="B135" s="98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111"/>
    </row>
    <row r="136" spans="1:16" ht="15.75" customHeight="1" x14ac:dyDescent="0.15">
      <c r="A136" s="97"/>
      <c r="B136" s="98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111"/>
    </row>
    <row r="137" spans="1:16" ht="15.75" customHeight="1" x14ac:dyDescent="0.15">
      <c r="A137" s="97"/>
      <c r="B137" s="98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111"/>
    </row>
    <row r="138" spans="1:16" ht="15.75" customHeight="1" x14ac:dyDescent="0.15">
      <c r="A138" s="97"/>
      <c r="B138" s="98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111"/>
    </row>
    <row r="139" spans="1:16" ht="15.75" customHeight="1" x14ac:dyDescent="0.15">
      <c r="A139" s="97"/>
      <c r="B139" s="98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111"/>
    </row>
    <row r="140" spans="1:16" ht="15.75" customHeight="1" x14ac:dyDescent="0.15">
      <c r="A140" s="97"/>
      <c r="B140" s="98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111"/>
    </row>
    <row r="141" spans="1:16" ht="15.75" customHeight="1" x14ac:dyDescent="0.15">
      <c r="A141" s="97"/>
      <c r="B141" s="98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111"/>
    </row>
    <row r="142" spans="1:16" ht="15.75" customHeight="1" x14ac:dyDescent="0.15">
      <c r="A142" s="97"/>
      <c r="B142" s="98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111"/>
    </row>
    <row r="143" spans="1:16" ht="15.75" customHeight="1" x14ac:dyDescent="0.15">
      <c r="A143" s="97"/>
      <c r="B143" s="98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111"/>
    </row>
    <row r="144" spans="1:16" ht="15.75" customHeight="1" x14ac:dyDescent="0.15">
      <c r="A144" s="97"/>
      <c r="B144" s="98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111"/>
    </row>
    <row r="145" spans="1:16" ht="15.75" customHeight="1" x14ac:dyDescent="0.15">
      <c r="A145" s="97"/>
      <c r="B145" s="98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111"/>
    </row>
    <row r="146" spans="1:16" ht="15.75" customHeight="1" x14ac:dyDescent="0.15">
      <c r="A146" s="97"/>
      <c r="B146" s="98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111"/>
    </row>
    <row r="147" spans="1:16" ht="15.75" customHeight="1" x14ac:dyDescent="0.15">
      <c r="A147" s="97"/>
      <c r="B147" s="98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111"/>
    </row>
    <row r="148" spans="1:16" ht="15.75" customHeight="1" x14ac:dyDescent="0.15">
      <c r="A148" s="97"/>
      <c r="B148" s="98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111"/>
    </row>
    <row r="149" spans="1:16" ht="15.75" customHeight="1" x14ac:dyDescent="0.15">
      <c r="A149" s="97"/>
      <c r="B149" s="98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111"/>
    </row>
    <row r="150" spans="1:16" ht="15.75" customHeight="1" x14ac:dyDescent="0.15">
      <c r="A150" s="97"/>
      <c r="B150" s="98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111"/>
    </row>
    <row r="151" spans="1:16" ht="15.75" customHeight="1" x14ac:dyDescent="0.15">
      <c r="A151" s="97"/>
      <c r="B151" s="98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111"/>
    </row>
    <row r="152" spans="1:16" ht="15.75" customHeight="1" x14ac:dyDescent="0.15">
      <c r="A152" s="97"/>
      <c r="B152" s="98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111"/>
    </row>
    <row r="153" spans="1:16" ht="15.75" customHeight="1" x14ac:dyDescent="0.15">
      <c r="A153" s="97"/>
      <c r="B153" s="98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111"/>
    </row>
    <row r="154" spans="1:16" ht="15.75" customHeight="1" x14ac:dyDescent="0.15">
      <c r="A154" s="97"/>
      <c r="B154" s="98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111"/>
    </row>
    <row r="155" spans="1:16" ht="15.75" customHeight="1" x14ac:dyDescent="0.15">
      <c r="A155" s="97"/>
      <c r="B155" s="98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111"/>
    </row>
    <row r="156" spans="1:16" ht="15.75" customHeight="1" x14ac:dyDescent="0.15">
      <c r="A156" s="97"/>
      <c r="B156" s="98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111"/>
    </row>
    <row r="157" spans="1:16" ht="15.75" customHeight="1" x14ac:dyDescent="0.15">
      <c r="A157" s="97"/>
      <c r="B157" s="98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111"/>
    </row>
    <row r="158" spans="1:16" ht="15.75" customHeight="1" x14ac:dyDescent="0.15">
      <c r="A158" s="97"/>
      <c r="B158" s="98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111"/>
    </row>
    <row r="159" spans="1:16" ht="15.75" customHeight="1" x14ac:dyDescent="0.15">
      <c r="A159" s="97"/>
      <c r="B159" s="98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111"/>
    </row>
    <row r="160" spans="1:16" ht="15.75" customHeight="1" x14ac:dyDescent="0.15">
      <c r="A160" s="97"/>
      <c r="B160" s="98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111"/>
    </row>
    <row r="161" spans="1:16" ht="15.75" customHeight="1" x14ac:dyDescent="0.15">
      <c r="A161" s="97"/>
      <c r="B161" s="98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111"/>
    </row>
    <row r="162" spans="1:16" ht="15.75" customHeight="1" x14ac:dyDescent="0.15">
      <c r="A162" s="97"/>
      <c r="B162" s="98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111"/>
    </row>
    <row r="163" spans="1:16" ht="15.75" customHeight="1" x14ac:dyDescent="0.15">
      <c r="A163" s="97"/>
      <c r="B163" s="98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111"/>
    </row>
    <row r="164" spans="1:16" ht="15.75" customHeight="1" x14ac:dyDescent="0.15">
      <c r="A164" s="97"/>
      <c r="B164" s="98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111"/>
    </row>
    <row r="165" spans="1:16" ht="15.75" customHeight="1" x14ac:dyDescent="0.15">
      <c r="A165" s="97"/>
      <c r="B165" s="98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111"/>
    </row>
    <row r="166" spans="1:16" ht="15.75" customHeight="1" x14ac:dyDescent="0.15">
      <c r="A166" s="97"/>
      <c r="B166" s="98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111"/>
    </row>
    <row r="167" spans="1:16" ht="15.75" customHeight="1" x14ac:dyDescent="0.15">
      <c r="A167" s="97"/>
      <c r="B167" s="98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111"/>
    </row>
    <row r="168" spans="1:16" ht="15.75" customHeight="1" x14ac:dyDescent="0.15">
      <c r="A168" s="97"/>
      <c r="B168" s="98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111"/>
    </row>
    <row r="169" spans="1:16" ht="15.75" customHeight="1" x14ac:dyDescent="0.15">
      <c r="A169" s="97"/>
      <c r="B169" s="98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111"/>
    </row>
    <row r="170" spans="1:16" ht="15.75" customHeight="1" x14ac:dyDescent="0.15">
      <c r="A170" s="97"/>
      <c r="B170" s="98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111"/>
    </row>
    <row r="171" spans="1:16" ht="15.75" customHeight="1" x14ac:dyDescent="0.15">
      <c r="A171" s="97"/>
      <c r="B171" s="98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111"/>
    </row>
    <row r="172" spans="1:16" ht="15.75" customHeight="1" x14ac:dyDescent="0.15">
      <c r="A172" s="97"/>
      <c r="B172" s="98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111"/>
    </row>
    <row r="173" spans="1:16" ht="15.75" customHeight="1" x14ac:dyDescent="0.15">
      <c r="A173" s="97"/>
      <c r="B173" s="98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111"/>
    </row>
    <row r="174" spans="1:16" ht="15.75" customHeight="1" x14ac:dyDescent="0.15">
      <c r="A174" s="97"/>
      <c r="B174" s="98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111"/>
    </row>
    <row r="175" spans="1:16" ht="15.75" customHeight="1" x14ac:dyDescent="0.15">
      <c r="A175" s="97"/>
      <c r="B175" s="98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111"/>
    </row>
    <row r="176" spans="1:16" ht="15.75" customHeight="1" x14ac:dyDescent="0.15">
      <c r="A176" s="97"/>
      <c r="B176" s="98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111"/>
    </row>
    <row r="177" spans="1:16" ht="15.75" customHeight="1" x14ac:dyDescent="0.15">
      <c r="A177" s="97"/>
      <c r="B177" s="98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111"/>
    </row>
    <row r="178" spans="1:16" ht="15.75" customHeight="1" x14ac:dyDescent="0.15">
      <c r="A178" s="97"/>
      <c r="B178" s="98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111"/>
    </row>
    <row r="179" spans="1:16" ht="15.75" customHeight="1" x14ac:dyDescent="0.15">
      <c r="A179" s="97"/>
      <c r="B179" s="98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111"/>
    </row>
    <row r="180" spans="1:16" ht="15.75" customHeight="1" x14ac:dyDescent="0.15">
      <c r="A180" s="97"/>
      <c r="B180" s="98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111"/>
    </row>
    <row r="181" spans="1:16" ht="15.75" customHeight="1" x14ac:dyDescent="0.15">
      <c r="A181" s="97"/>
      <c r="B181" s="98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111"/>
    </row>
    <row r="182" spans="1:16" ht="15.75" customHeight="1" x14ac:dyDescent="0.15">
      <c r="A182" s="97"/>
      <c r="B182" s="98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111"/>
    </row>
    <row r="183" spans="1:16" ht="15.75" customHeight="1" x14ac:dyDescent="0.15">
      <c r="A183" s="97"/>
      <c r="B183" s="98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111"/>
    </row>
    <row r="184" spans="1:16" ht="15.75" customHeight="1" x14ac:dyDescent="0.15">
      <c r="A184" s="97"/>
      <c r="B184" s="98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111"/>
    </row>
    <row r="185" spans="1:16" ht="15.75" customHeight="1" x14ac:dyDescent="0.15">
      <c r="A185" s="97"/>
      <c r="B185" s="98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111"/>
    </row>
    <row r="186" spans="1:16" ht="15.75" customHeight="1" x14ac:dyDescent="0.15">
      <c r="A186" s="97"/>
      <c r="B186" s="98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111"/>
    </row>
    <row r="187" spans="1:16" ht="15.75" customHeight="1" x14ac:dyDescent="0.15">
      <c r="A187" s="97"/>
      <c r="B187" s="98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111"/>
    </row>
    <row r="188" spans="1:16" ht="15.75" customHeight="1" x14ac:dyDescent="0.15">
      <c r="A188" s="97"/>
      <c r="B188" s="98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111"/>
    </row>
    <row r="189" spans="1:16" ht="15.75" customHeight="1" x14ac:dyDescent="0.15">
      <c r="A189" s="97"/>
      <c r="B189" s="98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111"/>
    </row>
    <row r="190" spans="1:16" ht="15.75" customHeight="1" x14ac:dyDescent="0.15">
      <c r="A190" s="97"/>
      <c r="B190" s="98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111"/>
    </row>
    <row r="191" spans="1:16" ht="15.75" customHeight="1" x14ac:dyDescent="0.15">
      <c r="A191" s="97"/>
      <c r="B191" s="98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111"/>
    </row>
    <row r="192" spans="1:16" ht="15.75" customHeight="1" x14ac:dyDescent="0.15">
      <c r="A192" s="97"/>
      <c r="B192" s="98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111"/>
    </row>
    <row r="193" spans="1:16" ht="15.75" customHeight="1" x14ac:dyDescent="0.15">
      <c r="A193" s="97"/>
      <c r="B193" s="98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111"/>
    </row>
    <row r="194" spans="1:16" ht="15.75" customHeight="1" x14ac:dyDescent="0.15">
      <c r="A194" s="97"/>
      <c r="B194" s="98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111"/>
    </row>
    <row r="195" spans="1:16" ht="15.75" customHeight="1" x14ac:dyDescent="0.15">
      <c r="A195" s="97"/>
      <c r="B195" s="98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111"/>
    </row>
    <row r="196" spans="1:16" ht="15.75" customHeight="1" x14ac:dyDescent="0.15">
      <c r="A196" s="97"/>
      <c r="B196" s="98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111"/>
    </row>
    <row r="197" spans="1:16" ht="15.75" customHeight="1" x14ac:dyDescent="0.15">
      <c r="A197" s="97"/>
      <c r="B197" s="98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111"/>
    </row>
    <row r="198" spans="1:16" ht="15.75" customHeight="1" x14ac:dyDescent="0.15">
      <c r="A198" s="97"/>
      <c r="B198" s="98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111"/>
    </row>
    <row r="199" spans="1:16" ht="15.75" customHeight="1" x14ac:dyDescent="0.15">
      <c r="A199" s="97"/>
      <c r="B199" s="98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111"/>
    </row>
    <row r="200" spans="1:16" ht="15.75" customHeight="1" x14ac:dyDescent="0.15">
      <c r="A200" s="97"/>
      <c r="B200" s="98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111"/>
    </row>
    <row r="201" spans="1:16" ht="15.75" customHeight="1" x14ac:dyDescent="0.15">
      <c r="A201" s="97"/>
      <c r="B201" s="98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111"/>
    </row>
    <row r="202" spans="1:16" ht="15.75" customHeight="1" x14ac:dyDescent="0.15">
      <c r="A202" s="97"/>
      <c r="B202" s="98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111"/>
    </row>
    <row r="203" spans="1:16" ht="15.75" customHeight="1" x14ac:dyDescent="0.15">
      <c r="A203" s="97"/>
      <c r="B203" s="98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111"/>
    </row>
    <row r="204" spans="1:16" ht="15.75" customHeight="1" x14ac:dyDescent="0.15">
      <c r="A204" s="97"/>
      <c r="B204" s="98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111"/>
    </row>
    <row r="205" spans="1:16" ht="15.75" customHeight="1" x14ac:dyDescent="0.15">
      <c r="A205" s="97"/>
      <c r="B205" s="98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111"/>
    </row>
    <row r="206" spans="1:16" ht="15.75" customHeight="1" x14ac:dyDescent="0.15">
      <c r="A206" s="97"/>
      <c r="B206" s="98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111"/>
    </row>
    <row r="207" spans="1:16" ht="15.75" customHeight="1" x14ac:dyDescent="0.15">
      <c r="A207" s="97"/>
      <c r="B207" s="98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111"/>
    </row>
    <row r="208" spans="1:16" ht="15.75" customHeight="1" x14ac:dyDescent="0.15">
      <c r="A208" s="97"/>
      <c r="B208" s="98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111"/>
    </row>
    <row r="209" spans="1:16" ht="15.75" customHeight="1" x14ac:dyDescent="0.15">
      <c r="A209" s="97"/>
      <c r="B209" s="98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111"/>
    </row>
    <row r="210" spans="1:16" ht="15.75" customHeight="1" x14ac:dyDescent="0.15">
      <c r="A210" s="97"/>
      <c r="B210" s="98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111"/>
    </row>
    <row r="211" spans="1:16" ht="15.75" customHeight="1" x14ac:dyDescent="0.15">
      <c r="A211" s="97"/>
      <c r="B211" s="98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111"/>
    </row>
    <row r="212" spans="1:16" ht="15.75" customHeight="1" x14ac:dyDescent="0.15">
      <c r="A212" s="97"/>
      <c r="B212" s="98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111"/>
    </row>
    <row r="213" spans="1:16" ht="15.75" customHeight="1" x14ac:dyDescent="0.15">
      <c r="A213" s="97"/>
      <c r="B213" s="98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111"/>
    </row>
    <row r="214" spans="1:16" ht="15.75" customHeight="1" x14ac:dyDescent="0.15">
      <c r="A214" s="97"/>
      <c r="B214" s="98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111"/>
    </row>
    <row r="215" spans="1:16" ht="15.75" customHeight="1" x14ac:dyDescent="0.15">
      <c r="A215" s="97"/>
      <c r="B215" s="98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111"/>
    </row>
    <row r="216" spans="1:16" ht="15.75" customHeight="1" x14ac:dyDescent="0.15">
      <c r="A216" s="97"/>
      <c r="B216" s="98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111"/>
    </row>
    <row r="217" spans="1:16" ht="15.75" customHeight="1" x14ac:dyDescent="0.15">
      <c r="A217" s="97"/>
      <c r="B217" s="98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111"/>
    </row>
    <row r="218" spans="1:16" ht="15.75" customHeight="1" x14ac:dyDescent="0.15">
      <c r="A218" s="97"/>
      <c r="B218" s="98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111"/>
    </row>
    <row r="219" spans="1:16" ht="15.75" customHeight="1" x14ac:dyDescent="0.15">
      <c r="A219" s="97"/>
      <c r="B219" s="98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111"/>
    </row>
    <row r="220" spans="1:16" ht="15.75" customHeight="1" x14ac:dyDescent="0.15">
      <c r="A220" s="97"/>
      <c r="B220" s="98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111"/>
    </row>
    <row r="221" spans="1:16" ht="15.75" customHeight="1" x14ac:dyDescent="0.15">
      <c r="A221" s="97"/>
      <c r="B221" s="98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111"/>
    </row>
    <row r="222" spans="1:16" ht="15.75" customHeight="1" x14ac:dyDescent="0.15">
      <c r="A222" s="97"/>
      <c r="B222" s="98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111"/>
    </row>
    <row r="223" spans="1:16" ht="15.75" customHeight="1" x14ac:dyDescent="0.15">
      <c r="A223" s="97"/>
      <c r="B223" s="98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111"/>
    </row>
    <row r="224" spans="1:16" ht="15.75" customHeight="1" x14ac:dyDescent="0.15">
      <c r="A224" s="97"/>
      <c r="B224" s="98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111"/>
    </row>
    <row r="225" spans="1:16" ht="15.75" customHeight="1" x14ac:dyDescent="0.15">
      <c r="A225" s="97"/>
      <c r="B225" s="98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111"/>
    </row>
    <row r="226" spans="1:16" ht="15.75" customHeight="1" x14ac:dyDescent="0.15">
      <c r="A226" s="97"/>
      <c r="B226" s="98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111"/>
    </row>
    <row r="227" spans="1:16" ht="15.75" customHeight="1" x14ac:dyDescent="0.15">
      <c r="A227" s="97"/>
      <c r="B227" s="98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111"/>
    </row>
    <row r="228" spans="1:16" ht="15.75" customHeight="1" x14ac:dyDescent="0.15">
      <c r="A228" s="97"/>
      <c r="B228" s="98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111"/>
    </row>
    <row r="229" spans="1:16" ht="15.75" customHeight="1" x14ac:dyDescent="0.15">
      <c r="A229" s="97"/>
      <c r="B229" s="98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111"/>
    </row>
    <row r="230" spans="1:16" ht="15.75" customHeight="1" x14ac:dyDescent="0.15">
      <c r="A230" s="97"/>
      <c r="B230" s="98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111"/>
    </row>
    <row r="231" spans="1:16" ht="15.75" customHeight="1" x14ac:dyDescent="0.15">
      <c r="A231" s="97"/>
      <c r="B231" s="98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111"/>
    </row>
    <row r="232" spans="1:16" ht="15.75" customHeight="1" x14ac:dyDescent="0.15">
      <c r="A232" s="97"/>
      <c r="B232" s="98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111"/>
    </row>
    <row r="233" spans="1:16" ht="15.75" customHeight="1" x14ac:dyDescent="0.15">
      <c r="A233" s="97"/>
      <c r="B233" s="98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111"/>
    </row>
    <row r="234" spans="1:16" ht="15.75" customHeight="1" x14ac:dyDescent="0.15">
      <c r="A234" s="97"/>
      <c r="B234" s="98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111"/>
    </row>
    <row r="235" spans="1:16" ht="15.75" customHeight="1" x14ac:dyDescent="0.15">
      <c r="A235" s="97"/>
      <c r="B235" s="98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111"/>
    </row>
    <row r="236" spans="1:16" ht="15.75" customHeight="1" x14ac:dyDescent="0.15">
      <c r="A236" s="97"/>
      <c r="B236" s="98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111"/>
    </row>
    <row r="237" spans="1:16" ht="15.75" customHeight="1" x14ac:dyDescent="0.15"/>
    <row r="238" spans="1:16" ht="15.75" customHeight="1" x14ac:dyDescent="0.15"/>
    <row r="239" spans="1:16" ht="15.75" customHeight="1" x14ac:dyDescent="0.15"/>
    <row r="240" spans="1:1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B5" location="'Contents (Indice)'!A1" display="Back to Contents" xr:uid="{00000000-0004-0000-0A00-000000000000}"/>
    <hyperlink ref="G5" location="'Contents (Indice)'!A1" display="Retornar ao Índice" xr:uid="{00000000-0004-0000-0A00-000001000000}"/>
  </hyperlinks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Q992"/>
  <sheetViews>
    <sheetView showGridLines="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baseColWidth="10" defaultColWidth="12.6640625" defaultRowHeight="15" customHeight="1" x14ac:dyDescent="0.15"/>
  <cols>
    <col min="1" max="1" width="2.6640625" customWidth="1"/>
    <col min="2" max="2" width="55.33203125" customWidth="1"/>
    <col min="3" max="3" width="11.1640625" customWidth="1"/>
    <col min="4" max="15" width="10.6640625" customWidth="1"/>
    <col min="16" max="16" width="2.6640625" customWidth="1"/>
  </cols>
  <sheetData>
    <row r="1" spans="1:16" ht="8.25" customHeight="1" x14ac:dyDescent="0.15">
      <c r="A1" s="79"/>
      <c r="B1" s="80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111"/>
    </row>
    <row r="2" spans="1:16" ht="15.75" customHeight="1" x14ac:dyDescent="0.15">
      <c r="A2" s="79"/>
      <c r="B2" s="86" t="s">
        <v>1</v>
      </c>
      <c r="C2" s="87"/>
      <c r="D2" s="87"/>
      <c r="E2" s="87"/>
      <c r="F2" s="87"/>
      <c r="G2" s="167" t="s">
        <v>1</v>
      </c>
      <c r="H2" s="87"/>
      <c r="I2" s="87"/>
      <c r="J2" s="87"/>
      <c r="K2" s="87"/>
      <c r="L2" s="87"/>
      <c r="M2" s="87"/>
      <c r="N2" s="87"/>
      <c r="O2" s="87"/>
      <c r="P2" s="111"/>
    </row>
    <row r="3" spans="1:16" ht="15.75" customHeight="1" x14ac:dyDescent="0.15">
      <c r="A3" s="79"/>
      <c r="B3" s="86" t="s">
        <v>11</v>
      </c>
      <c r="C3" s="87"/>
      <c r="D3" s="87"/>
      <c r="E3" s="87"/>
      <c r="F3" s="87"/>
      <c r="G3" s="167" t="s">
        <v>25</v>
      </c>
      <c r="H3" s="87"/>
      <c r="I3" s="87"/>
      <c r="J3" s="87"/>
      <c r="K3" s="87"/>
      <c r="L3" s="87"/>
      <c r="M3" s="87"/>
      <c r="N3" s="87"/>
      <c r="O3" s="87"/>
      <c r="P3" s="111"/>
    </row>
    <row r="4" spans="1:16" ht="15.75" customHeight="1" x14ac:dyDescent="0.15">
      <c r="A4" s="79"/>
      <c r="B4" s="302" t="s">
        <v>429</v>
      </c>
      <c r="C4" s="87"/>
      <c r="D4" s="87"/>
      <c r="E4" s="87"/>
      <c r="F4" s="87"/>
      <c r="G4" s="303" t="s">
        <v>430</v>
      </c>
      <c r="H4" s="87"/>
      <c r="I4" s="87"/>
      <c r="J4" s="87"/>
      <c r="K4" s="87"/>
      <c r="L4" s="87"/>
      <c r="M4" s="87"/>
      <c r="N4" s="87"/>
      <c r="O4" s="87"/>
      <c r="P4" s="111"/>
    </row>
    <row r="5" spans="1:16" ht="12" customHeight="1" x14ac:dyDescent="0.15">
      <c r="A5" s="79"/>
      <c r="B5" s="89" t="s">
        <v>34</v>
      </c>
      <c r="C5" s="87"/>
      <c r="D5" s="87"/>
      <c r="E5" s="87"/>
      <c r="F5" s="87"/>
      <c r="G5" s="170" t="s">
        <v>35</v>
      </c>
      <c r="H5" s="87"/>
      <c r="I5" s="87"/>
      <c r="J5" s="87"/>
      <c r="K5" s="87"/>
      <c r="L5" s="87"/>
      <c r="M5" s="87"/>
      <c r="N5" s="87"/>
      <c r="O5" s="87"/>
      <c r="P5" s="111"/>
    </row>
    <row r="6" spans="1:16" ht="8.25" customHeight="1" x14ac:dyDescent="0.15">
      <c r="A6" s="79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169"/>
    </row>
    <row r="7" spans="1:16" ht="8.25" customHeight="1" x14ac:dyDescent="0.15">
      <c r="A7" s="79"/>
      <c r="B7" s="86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169"/>
    </row>
    <row r="8" spans="1:16" ht="8.25" customHeight="1" x14ac:dyDescent="0.15">
      <c r="A8" s="79"/>
      <c r="B8" s="80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97"/>
    </row>
    <row r="9" spans="1:16" ht="15.75" customHeight="1" x14ac:dyDescent="0.15">
      <c r="A9" s="79"/>
      <c r="B9" s="80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169"/>
    </row>
    <row r="10" spans="1:16" ht="15.75" customHeight="1" x14ac:dyDescent="0.15">
      <c r="A10" s="198"/>
      <c r="B10" s="199"/>
      <c r="C10" s="109">
        <v>45016</v>
      </c>
      <c r="D10" s="108">
        <v>44926</v>
      </c>
      <c r="E10" s="108">
        <v>44834</v>
      </c>
      <c r="F10" s="109">
        <v>44742</v>
      </c>
      <c r="G10" s="109">
        <v>44651</v>
      </c>
      <c r="H10" s="108">
        <v>44561</v>
      </c>
      <c r="I10" s="109">
        <v>44469</v>
      </c>
      <c r="J10" s="109">
        <v>44377</v>
      </c>
      <c r="K10" s="109">
        <v>44286</v>
      </c>
      <c r="L10" s="110">
        <v>44196</v>
      </c>
      <c r="M10" s="110">
        <v>44104</v>
      </c>
      <c r="N10" s="110">
        <v>44012</v>
      </c>
      <c r="O10" s="172">
        <v>43921</v>
      </c>
      <c r="P10" s="200"/>
    </row>
    <row r="11" spans="1:16" ht="15.75" customHeight="1" x14ac:dyDescent="0.15">
      <c r="A11" s="97"/>
      <c r="B11" s="309"/>
      <c r="C11" s="115" t="s">
        <v>39</v>
      </c>
      <c r="D11" s="115" t="s">
        <v>39</v>
      </c>
      <c r="E11" s="115" t="s">
        <v>39</v>
      </c>
      <c r="F11" s="115" t="s">
        <v>39</v>
      </c>
      <c r="G11" s="115" t="s">
        <v>39</v>
      </c>
      <c r="H11" s="115" t="s">
        <v>39</v>
      </c>
      <c r="I11" s="115" t="s">
        <v>39</v>
      </c>
      <c r="J11" s="115" t="s">
        <v>39</v>
      </c>
      <c r="K11" s="115" t="s">
        <v>39</v>
      </c>
      <c r="L11" s="115" t="s">
        <v>39</v>
      </c>
      <c r="M11" s="115" t="s">
        <v>39</v>
      </c>
      <c r="N11" s="115" t="s">
        <v>39</v>
      </c>
      <c r="O11" s="115" t="s">
        <v>39</v>
      </c>
      <c r="P11" s="102"/>
    </row>
    <row r="12" spans="1:16" ht="15.75" customHeight="1" x14ac:dyDescent="0.15">
      <c r="A12" s="97"/>
      <c r="B12" s="310" t="s">
        <v>448</v>
      </c>
      <c r="C12" s="311">
        <v>8.6</v>
      </c>
      <c r="D12" s="311">
        <v>8.1999999999999993</v>
      </c>
      <c r="E12" s="311">
        <v>7.9</v>
      </c>
      <c r="F12" s="311">
        <v>7.8</v>
      </c>
      <c r="G12" s="311">
        <v>6.7</v>
      </c>
      <c r="H12" s="311">
        <v>5.6</v>
      </c>
      <c r="I12" s="311">
        <v>4.9000000000000004</v>
      </c>
      <c r="J12" s="311">
        <v>4</v>
      </c>
      <c r="K12" s="311">
        <v>3.5</v>
      </c>
      <c r="L12" s="311">
        <v>3.3</v>
      </c>
      <c r="M12" s="311">
        <v>3</v>
      </c>
      <c r="N12" s="311">
        <v>3.6</v>
      </c>
      <c r="O12" s="311">
        <v>5.5</v>
      </c>
      <c r="P12" s="111"/>
    </row>
    <row r="13" spans="1:16" ht="15.75" customHeight="1" x14ac:dyDescent="0.15">
      <c r="A13" s="122"/>
      <c r="B13" s="136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125"/>
    </row>
    <row r="14" spans="1:16" ht="15.75" customHeight="1" x14ac:dyDescent="0.15">
      <c r="A14" s="122"/>
      <c r="B14" s="313" t="s">
        <v>449</v>
      </c>
      <c r="C14" s="314">
        <v>0.8</v>
      </c>
      <c r="D14" s="314">
        <v>0.9</v>
      </c>
      <c r="E14" s="314">
        <v>0.8</v>
      </c>
      <c r="F14" s="314">
        <v>0.8</v>
      </c>
      <c r="G14" s="314">
        <v>0.7</v>
      </c>
      <c r="H14" s="314">
        <v>0.9</v>
      </c>
      <c r="I14" s="314">
        <v>0.8</v>
      </c>
      <c r="J14" s="314">
        <v>0.9</v>
      </c>
      <c r="K14" s="314">
        <v>0.8</v>
      </c>
      <c r="L14" s="314">
        <v>1.1000000000000001</v>
      </c>
      <c r="M14" s="314">
        <v>1.2</v>
      </c>
      <c r="N14" s="314">
        <v>1.1000000000000001</v>
      </c>
      <c r="O14" s="314">
        <v>1.9</v>
      </c>
      <c r="P14" s="125"/>
    </row>
    <row r="15" spans="1:16" ht="15.75" customHeight="1" x14ac:dyDescent="0.15">
      <c r="A15" s="122"/>
      <c r="B15" s="136"/>
      <c r="C15" s="312"/>
      <c r="D15" s="312"/>
      <c r="E15" s="312"/>
      <c r="F15" s="312"/>
      <c r="G15" s="312"/>
      <c r="H15" s="312"/>
      <c r="I15" s="312"/>
      <c r="J15" s="312"/>
      <c r="K15" s="312"/>
      <c r="L15" s="312"/>
      <c r="M15" s="312"/>
      <c r="N15" s="312"/>
      <c r="O15" s="315"/>
      <c r="P15" s="125"/>
    </row>
    <row r="16" spans="1:16" ht="15.75" customHeight="1" x14ac:dyDescent="0.15">
      <c r="A16" s="122"/>
      <c r="B16" s="316" t="s">
        <v>450</v>
      </c>
      <c r="C16" s="317">
        <v>5.2</v>
      </c>
      <c r="D16" s="317">
        <v>4</v>
      </c>
      <c r="E16" s="317">
        <v>3.5</v>
      </c>
      <c r="F16" s="317">
        <v>3.2</v>
      </c>
      <c r="G16" s="317">
        <v>3.1</v>
      </c>
      <c r="H16" s="317">
        <v>2</v>
      </c>
      <c r="I16" s="317">
        <v>1.4</v>
      </c>
      <c r="J16" s="317">
        <v>1</v>
      </c>
      <c r="K16" s="317">
        <v>0.6</v>
      </c>
      <c r="L16" s="317">
        <v>0.5</v>
      </c>
      <c r="M16" s="317">
        <v>0.4</v>
      </c>
      <c r="N16" s="317">
        <v>0.4</v>
      </c>
      <c r="O16" s="317">
        <v>0.4</v>
      </c>
      <c r="P16" s="125"/>
    </row>
    <row r="17" spans="1:17" ht="15.75" customHeight="1" x14ac:dyDescent="0.15">
      <c r="A17" s="97"/>
      <c r="B17" s="28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111"/>
    </row>
    <row r="18" spans="1:17" ht="15.75" customHeight="1" x14ac:dyDescent="0.15">
      <c r="A18" s="97"/>
      <c r="B18" s="276" t="s">
        <v>451</v>
      </c>
      <c r="C18" s="314"/>
      <c r="D18" s="314"/>
      <c r="E18" s="314"/>
      <c r="F18" s="314"/>
      <c r="G18" s="314"/>
      <c r="H18" s="314"/>
      <c r="I18" s="314"/>
      <c r="J18" s="314"/>
      <c r="K18" s="314"/>
      <c r="L18" s="314"/>
      <c r="M18" s="314"/>
      <c r="N18" s="314"/>
      <c r="O18" s="318"/>
      <c r="P18" s="111"/>
    </row>
    <row r="19" spans="1:17" ht="15.75" customHeight="1" x14ac:dyDescent="0.15">
      <c r="A19" s="97"/>
      <c r="B19" s="319" t="s">
        <v>452</v>
      </c>
      <c r="C19" s="320">
        <v>3.7</v>
      </c>
      <c r="D19" s="320">
        <v>3.4</v>
      </c>
      <c r="E19" s="320">
        <v>3</v>
      </c>
      <c r="F19" s="320">
        <v>2.9</v>
      </c>
      <c r="G19" s="320">
        <v>2.8</v>
      </c>
      <c r="H19" s="320">
        <v>2.2000000000000002</v>
      </c>
      <c r="I19" s="320">
        <v>2</v>
      </c>
      <c r="J19" s="320">
        <v>1.9</v>
      </c>
      <c r="K19" s="320">
        <v>1.4</v>
      </c>
      <c r="L19" s="320">
        <v>1.5</v>
      </c>
      <c r="M19" s="320">
        <v>1.1000000000000001</v>
      </c>
      <c r="N19" s="320">
        <v>1</v>
      </c>
      <c r="O19" s="321">
        <v>1</v>
      </c>
      <c r="P19" s="111"/>
    </row>
    <row r="20" spans="1:17" ht="15.75" customHeight="1" x14ac:dyDescent="0.15">
      <c r="A20" s="97"/>
      <c r="B20" s="269" t="s">
        <v>453</v>
      </c>
      <c r="C20" s="314">
        <v>3.5</v>
      </c>
      <c r="D20" s="314">
        <v>3.3</v>
      </c>
      <c r="E20" s="314">
        <v>2.8</v>
      </c>
      <c r="F20" s="314">
        <v>2.7</v>
      </c>
      <c r="G20" s="314">
        <v>2.7</v>
      </c>
      <c r="H20" s="314">
        <v>2.2000000000000002</v>
      </c>
      <c r="I20" s="314">
        <v>1.8</v>
      </c>
      <c r="J20" s="314">
        <v>1.7</v>
      </c>
      <c r="K20" s="314">
        <v>1.3</v>
      </c>
      <c r="L20" s="314">
        <v>1.4</v>
      </c>
      <c r="M20" s="314">
        <v>1</v>
      </c>
      <c r="N20" s="314">
        <v>0.9</v>
      </c>
      <c r="O20" s="305">
        <v>0.9</v>
      </c>
      <c r="P20" s="111"/>
    </row>
    <row r="21" spans="1:17" ht="15.75" customHeight="1" x14ac:dyDescent="0.15">
      <c r="A21" s="97"/>
      <c r="B21" s="319" t="s">
        <v>454</v>
      </c>
      <c r="C21" s="320">
        <v>1.5</v>
      </c>
      <c r="D21" s="320">
        <v>1</v>
      </c>
      <c r="E21" s="320">
        <v>0.7</v>
      </c>
      <c r="F21" s="320">
        <v>0.5</v>
      </c>
      <c r="G21" s="320">
        <v>0.5</v>
      </c>
      <c r="H21" s="320">
        <v>0.3</v>
      </c>
      <c r="I21" s="320">
        <v>0.2</v>
      </c>
      <c r="J21" s="320">
        <v>0.2</v>
      </c>
      <c r="K21" s="320">
        <v>0.1</v>
      </c>
      <c r="L21" s="320">
        <v>0.1</v>
      </c>
      <c r="M21" s="320">
        <v>0.1</v>
      </c>
      <c r="N21" s="320">
        <v>0.1</v>
      </c>
      <c r="O21" s="321">
        <v>0.1</v>
      </c>
      <c r="P21" s="111"/>
    </row>
    <row r="22" spans="1:17" ht="15.75" customHeight="1" x14ac:dyDescent="0.15">
      <c r="A22" s="97"/>
      <c r="B22" s="322" t="s">
        <v>455</v>
      </c>
      <c r="C22" s="323">
        <v>0.7</v>
      </c>
      <c r="D22" s="323">
        <v>0.6</v>
      </c>
      <c r="E22" s="323">
        <v>0.5</v>
      </c>
      <c r="F22" s="323">
        <v>0.4</v>
      </c>
      <c r="G22" s="323">
        <v>0.4</v>
      </c>
      <c r="H22" s="323">
        <v>0.3</v>
      </c>
      <c r="I22" s="323">
        <v>0.2</v>
      </c>
      <c r="J22" s="323">
        <v>0.2</v>
      </c>
      <c r="K22" s="323">
        <v>0.2</v>
      </c>
      <c r="L22" s="323">
        <v>0.2</v>
      </c>
      <c r="M22" s="323">
        <v>0.2</v>
      </c>
      <c r="N22" s="323">
        <v>0.2</v>
      </c>
      <c r="O22" s="324">
        <v>0.3</v>
      </c>
      <c r="P22" s="111"/>
    </row>
    <row r="23" spans="1:17" ht="15.75" customHeight="1" x14ac:dyDescent="0.15">
      <c r="A23" s="97"/>
      <c r="B23" s="154" t="s">
        <v>368</v>
      </c>
      <c r="C23" s="325">
        <v>9.5</v>
      </c>
      <c r="D23" s="325">
        <v>8.4</v>
      </c>
      <c r="E23" s="325">
        <v>7</v>
      </c>
      <c r="F23" s="325">
        <v>6.5</v>
      </c>
      <c r="G23" s="325">
        <v>6.4</v>
      </c>
      <c r="H23" s="325">
        <v>5</v>
      </c>
      <c r="I23" s="325">
        <v>4.2</v>
      </c>
      <c r="J23" s="325">
        <v>4</v>
      </c>
      <c r="K23" s="325">
        <v>3</v>
      </c>
      <c r="L23" s="325">
        <v>3.2</v>
      </c>
      <c r="M23" s="325">
        <v>2.4</v>
      </c>
      <c r="N23" s="325">
        <v>2.2000000000000002</v>
      </c>
      <c r="O23" s="326">
        <v>2.2999999999999998</v>
      </c>
      <c r="P23" s="111"/>
    </row>
    <row r="24" spans="1:17" ht="15.75" customHeight="1" x14ac:dyDescent="0.15">
      <c r="A24" s="97"/>
      <c r="B24" s="97"/>
      <c r="C24" s="98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111"/>
    </row>
    <row r="25" spans="1:17" ht="15.75" customHeight="1" x14ac:dyDescent="0.15">
      <c r="A25" s="97"/>
      <c r="B25" s="274" t="s">
        <v>456</v>
      </c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111"/>
    </row>
    <row r="26" spans="1:17" ht="15.75" customHeight="1" x14ac:dyDescent="0.15">
      <c r="A26" s="97"/>
      <c r="B26" s="274" t="s">
        <v>457</v>
      </c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111"/>
    </row>
    <row r="27" spans="1:17" ht="15.75" customHeight="1" x14ac:dyDescent="0.15">
      <c r="A27" s="97"/>
      <c r="B27" s="98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111"/>
    </row>
    <row r="28" spans="1:17" ht="15.75" customHeight="1" x14ac:dyDescent="0.15">
      <c r="A28" s="97"/>
      <c r="B28" s="98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111"/>
    </row>
    <row r="29" spans="1:17" ht="15.75" customHeight="1" x14ac:dyDescent="0.15">
      <c r="A29" s="97"/>
      <c r="B29" s="98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111"/>
    </row>
    <row r="30" spans="1:17" ht="15.75" customHeight="1" x14ac:dyDescent="0.15">
      <c r="A30" s="97"/>
      <c r="B30" s="98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111"/>
    </row>
    <row r="31" spans="1:17" ht="15.75" customHeight="1" x14ac:dyDescent="0.15">
      <c r="A31" s="97"/>
      <c r="B31" s="98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111"/>
    </row>
    <row r="32" spans="1:17" ht="15.75" customHeight="1" x14ac:dyDescent="0.15">
      <c r="A32" s="97"/>
      <c r="B32" s="98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111"/>
    </row>
    <row r="33" spans="1:16" ht="15.75" customHeight="1" x14ac:dyDescent="0.15">
      <c r="A33" s="97"/>
      <c r="B33" s="98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111"/>
    </row>
    <row r="34" spans="1:16" ht="15.75" customHeight="1" x14ac:dyDescent="0.15">
      <c r="A34" s="97"/>
      <c r="B34" s="98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111"/>
    </row>
    <row r="35" spans="1:16" ht="15.75" customHeight="1" x14ac:dyDescent="0.15">
      <c r="A35" s="97"/>
      <c r="B35" s="98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111"/>
    </row>
    <row r="36" spans="1:16" ht="15.75" customHeight="1" x14ac:dyDescent="0.15">
      <c r="A36" s="97"/>
      <c r="B36" s="98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111"/>
    </row>
    <row r="37" spans="1:16" ht="15.75" customHeight="1" x14ac:dyDescent="0.15">
      <c r="A37" s="97"/>
      <c r="B37" s="98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111"/>
    </row>
    <row r="38" spans="1:16" ht="15.75" customHeight="1" x14ac:dyDescent="0.15">
      <c r="A38" s="97"/>
      <c r="B38" s="98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111"/>
    </row>
    <row r="39" spans="1:16" ht="15.75" customHeight="1" x14ac:dyDescent="0.15">
      <c r="A39" s="97"/>
      <c r="B39" s="98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111"/>
    </row>
    <row r="40" spans="1:16" ht="15.75" customHeight="1" x14ac:dyDescent="0.15">
      <c r="A40" s="97"/>
      <c r="B40" s="98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111"/>
    </row>
    <row r="41" spans="1:16" ht="15.75" customHeight="1" x14ac:dyDescent="0.15">
      <c r="A41" s="97"/>
      <c r="B41" s="98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111"/>
    </row>
    <row r="42" spans="1:16" ht="15.75" customHeight="1" x14ac:dyDescent="0.15">
      <c r="A42" s="97"/>
      <c r="B42" s="98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111"/>
    </row>
    <row r="43" spans="1:16" ht="15.75" customHeight="1" x14ac:dyDescent="0.15">
      <c r="A43" s="97"/>
      <c r="B43" s="98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111"/>
    </row>
    <row r="44" spans="1:16" ht="15.75" customHeight="1" x14ac:dyDescent="0.15">
      <c r="A44" s="97"/>
      <c r="B44" s="98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111"/>
    </row>
    <row r="45" spans="1:16" ht="15.75" customHeight="1" x14ac:dyDescent="0.15">
      <c r="A45" s="97"/>
      <c r="B45" s="98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111"/>
    </row>
    <row r="46" spans="1:16" ht="15.75" customHeight="1" x14ac:dyDescent="0.15">
      <c r="A46" s="97"/>
      <c r="B46" s="98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111"/>
    </row>
    <row r="47" spans="1:16" ht="15.75" customHeight="1" x14ac:dyDescent="0.15">
      <c r="A47" s="97"/>
      <c r="B47" s="98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111"/>
    </row>
    <row r="48" spans="1:16" ht="15.75" customHeight="1" x14ac:dyDescent="0.15">
      <c r="A48" s="97"/>
      <c r="B48" s="98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111"/>
    </row>
    <row r="49" spans="1:16" ht="15.75" customHeight="1" x14ac:dyDescent="0.15">
      <c r="A49" s="97"/>
      <c r="B49" s="98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111"/>
    </row>
    <row r="50" spans="1:16" ht="15.75" customHeight="1" x14ac:dyDescent="0.15">
      <c r="A50" s="97"/>
      <c r="B50" s="98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111"/>
    </row>
    <row r="51" spans="1:16" ht="15.75" customHeight="1" x14ac:dyDescent="0.15">
      <c r="A51" s="97"/>
      <c r="B51" s="98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111"/>
    </row>
    <row r="52" spans="1:16" ht="15.75" customHeight="1" x14ac:dyDescent="0.15">
      <c r="A52" s="97"/>
      <c r="B52" s="98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111"/>
    </row>
    <row r="53" spans="1:16" ht="15.75" customHeight="1" x14ac:dyDescent="0.15">
      <c r="A53" s="97"/>
      <c r="B53" s="98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111"/>
    </row>
    <row r="54" spans="1:16" ht="15.75" customHeight="1" x14ac:dyDescent="0.15">
      <c r="A54" s="97"/>
      <c r="B54" s="98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111"/>
    </row>
    <row r="55" spans="1:16" ht="15.75" customHeight="1" x14ac:dyDescent="0.15">
      <c r="A55" s="97"/>
      <c r="B55" s="98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111"/>
    </row>
    <row r="56" spans="1:16" ht="15.75" customHeight="1" x14ac:dyDescent="0.15">
      <c r="A56" s="97"/>
      <c r="B56" s="98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111"/>
    </row>
    <row r="57" spans="1:16" ht="15.75" customHeight="1" x14ac:dyDescent="0.15">
      <c r="A57" s="97"/>
      <c r="B57" s="98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111"/>
    </row>
    <row r="58" spans="1:16" ht="15.75" customHeight="1" x14ac:dyDescent="0.15">
      <c r="A58" s="97"/>
      <c r="B58" s="98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111"/>
    </row>
    <row r="59" spans="1:16" ht="15.75" customHeight="1" x14ac:dyDescent="0.15">
      <c r="A59" s="97"/>
      <c r="B59" s="98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111"/>
    </row>
    <row r="60" spans="1:16" ht="15.75" customHeight="1" x14ac:dyDescent="0.15">
      <c r="A60" s="97"/>
      <c r="B60" s="98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111"/>
    </row>
    <row r="61" spans="1:16" ht="15.75" customHeight="1" x14ac:dyDescent="0.15">
      <c r="A61" s="97"/>
      <c r="B61" s="98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111"/>
    </row>
    <row r="62" spans="1:16" ht="15.75" customHeight="1" x14ac:dyDescent="0.15">
      <c r="A62" s="97"/>
      <c r="B62" s="98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111"/>
    </row>
    <row r="63" spans="1:16" ht="15.75" customHeight="1" x14ac:dyDescent="0.15">
      <c r="A63" s="97"/>
      <c r="B63" s="98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111"/>
    </row>
    <row r="64" spans="1:16" ht="15.75" customHeight="1" x14ac:dyDescent="0.15">
      <c r="A64" s="97"/>
      <c r="B64" s="98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111"/>
    </row>
    <row r="65" spans="1:16" ht="15.75" customHeight="1" x14ac:dyDescent="0.15">
      <c r="A65" s="97"/>
      <c r="B65" s="98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111"/>
    </row>
    <row r="66" spans="1:16" ht="15.75" customHeight="1" x14ac:dyDescent="0.15">
      <c r="A66" s="97"/>
      <c r="B66" s="98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111"/>
    </row>
    <row r="67" spans="1:16" ht="15.75" customHeight="1" x14ac:dyDescent="0.15">
      <c r="A67" s="97"/>
      <c r="B67" s="98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111"/>
    </row>
    <row r="68" spans="1:16" ht="15.75" customHeight="1" x14ac:dyDescent="0.15">
      <c r="A68" s="97"/>
      <c r="B68" s="98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111"/>
    </row>
    <row r="69" spans="1:16" ht="15.75" customHeight="1" x14ac:dyDescent="0.15">
      <c r="A69" s="97"/>
      <c r="B69" s="98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111"/>
    </row>
    <row r="70" spans="1:16" ht="15.75" customHeight="1" x14ac:dyDescent="0.15">
      <c r="A70" s="97"/>
      <c r="B70" s="98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111"/>
    </row>
    <row r="71" spans="1:16" ht="15.75" customHeight="1" x14ac:dyDescent="0.15">
      <c r="A71" s="97"/>
      <c r="B71" s="98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111"/>
    </row>
    <row r="72" spans="1:16" ht="15.75" customHeight="1" x14ac:dyDescent="0.15">
      <c r="A72" s="97"/>
      <c r="B72" s="98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111"/>
    </row>
    <row r="73" spans="1:16" ht="15.75" customHeight="1" x14ac:dyDescent="0.15">
      <c r="A73" s="97"/>
      <c r="B73" s="98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111"/>
    </row>
    <row r="74" spans="1:16" ht="15.75" customHeight="1" x14ac:dyDescent="0.15">
      <c r="A74" s="97"/>
      <c r="B74" s="98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111"/>
    </row>
    <row r="75" spans="1:16" ht="15.75" customHeight="1" x14ac:dyDescent="0.15">
      <c r="A75" s="97"/>
      <c r="B75" s="98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111"/>
    </row>
    <row r="76" spans="1:16" ht="15.75" customHeight="1" x14ac:dyDescent="0.15">
      <c r="A76" s="97"/>
      <c r="B76" s="98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111"/>
    </row>
    <row r="77" spans="1:16" ht="15.75" customHeight="1" x14ac:dyDescent="0.15">
      <c r="A77" s="97"/>
      <c r="B77" s="98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111"/>
    </row>
    <row r="78" spans="1:16" ht="15.75" customHeight="1" x14ac:dyDescent="0.15">
      <c r="A78" s="97"/>
      <c r="B78" s="98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111"/>
    </row>
    <row r="79" spans="1:16" ht="15.75" customHeight="1" x14ac:dyDescent="0.15">
      <c r="A79" s="97"/>
      <c r="B79" s="98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111"/>
    </row>
    <row r="80" spans="1:16" ht="15.75" customHeight="1" x14ac:dyDescent="0.15">
      <c r="A80" s="97"/>
      <c r="B80" s="98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111"/>
    </row>
    <row r="81" spans="1:16" ht="15.75" customHeight="1" x14ac:dyDescent="0.15">
      <c r="A81" s="97"/>
      <c r="B81" s="98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111"/>
    </row>
    <row r="82" spans="1:16" ht="15.75" customHeight="1" x14ac:dyDescent="0.15">
      <c r="A82" s="97"/>
      <c r="B82" s="98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111"/>
    </row>
    <row r="83" spans="1:16" ht="15.75" customHeight="1" x14ac:dyDescent="0.15">
      <c r="A83" s="97"/>
      <c r="B83" s="98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111"/>
    </row>
    <row r="84" spans="1:16" ht="15.75" customHeight="1" x14ac:dyDescent="0.15">
      <c r="A84" s="97"/>
      <c r="B84" s="98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111"/>
    </row>
    <row r="85" spans="1:16" ht="15.75" customHeight="1" x14ac:dyDescent="0.15">
      <c r="A85" s="97"/>
      <c r="B85" s="98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111"/>
    </row>
    <row r="86" spans="1:16" ht="15.75" customHeight="1" x14ac:dyDescent="0.15">
      <c r="A86" s="97"/>
      <c r="B86" s="98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111"/>
    </row>
    <row r="87" spans="1:16" ht="15.75" customHeight="1" x14ac:dyDescent="0.15">
      <c r="A87" s="97"/>
      <c r="B87" s="98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111"/>
    </row>
    <row r="88" spans="1:16" ht="15.75" customHeight="1" x14ac:dyDescent="0.15">
      <c r="A88" s="97"/>
      <c r="B88" s="98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111"/>
    </row>
    <row r="89" spans="1:16" ht="15.75" customHeight="1" x14ac:dyDescent="0.15">
      <c r="A89" s="97"/>
      <c r="B89" s="98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111"/>
    </row>
    <row r="90" spans="1:16" ht="15.75" customHeight="1" x14ac:dyDescent="0.15">
      <c r="A90" s="97"/>
      <c r="B90" s="98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111"/>
    </row>
    <row r="91" spans="1:16" ht="15.75" customHeight="1" x14ac:dyDescent="0.15">
      <c r="A91" s="97"/>
      <c r="B91" s="98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111"/>
    </row>
    <row r="92" spans="1:16" ht="15.75" customHeight="1" x14ac:dyDescent="0.15">
      <c r="A92" s="97"/>
      <c r="B92" s="98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111"/>
    </row>
    <row r="93" spans="1:16" ht="15.75" customHeight="1" x14ac:dyDescent="0.15">
      <c r="A93" s="97"/>
      <c r="B93" s="98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111"/>
    </row>
    <row r="94" spans="1:16" ht="15.75" customHeight="1" x14ac:dyDescent="0.15">
      <c r="A94" s="97"/>
      <c r="B94" s="98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111"/>
    </row>
    <row r="95" spans="1:16" ht="15.75" customHeight="1" x14ac:dyDescent="0.15">
      <c r="A95" s="97"/>
      <c r="B95" s="98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111"/>
    </row>
    <row r="96" spans="1:16" ht="15.75" customHeight="1" x14ac:dyDescent="0.15">
      <c r="A96" s="97"/>
      <c r="B96" s="98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111"/>
    </row>
    <row r="97" spans="1:16" ht="15.75" customHeight="1" x14ac:dyDescent="0.15">
      <c r="A97" s="97"/>
      <c r="B97" s="98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111"/>
    </row>
    <row r="98" spans="1:16" ht="15.75" customHeight="1" x14ac:dyDescent="0.15">
      <c r="A98" s="97"/>
      <c r="B98" s="98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111"/>
    </row>
    <row r="99" spans="1:16" ht="15.75" customHeight="1" x14ac:dyDescent="0.15">
      <c r="A99" s="97"/>
      <c r="B99" s="98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111"/>
    </row>
    <row r="100" spans="1:16" ht="15.75" customHeight="1" x14ac:dyDescent="0.15">
      <c r="A100" s="97"/>
      <c r="B100" s="98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111"/>
    </row>
    <row r="101" spans="1:16" ht="15.75" customHeight="1" x14ac:dyDescent="0.15">
      <c r="A101" s="97"/>
      <c r="B101" s="98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111"/>
    </row>
    <row r="102" spans="1:16" ht="15.75" customHeight="1" x14ac:dyDescent="0.15">
      <c r="A102" s="97"/>
      <c r="B102" s="98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111"/>
    </row>
    <row r="103" spans="1:16" ht="15.75" customHeight="1" x14ac:dyDescent="0.15">
      <c r="A103" s="97"/>
      <c r="B103" s="98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111"/>
    </row>
    <row r="104" spans="1:16" ht="15.75" customHeight="1" x14ac:dyDescent="0.15">
      <c r="A104" s="97"/>
      <c r="B104" s="98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111"/>
    </row>
    <row r="105" spans="1:16" ht="15.75" customHeight="1" x14ac:dyDescent="0.15">
      <c r="A105" s="97"/>
      <c r="B105" s="98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111"/>
    </row>
    <row r="106" spans="1:16" ht="15.75" customHeight="1" x14ac:dyDescent="0.15">
      <c r="A106" s="97"/>
      <c r="B106" s="98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111"/>
    </row>
    <row r="107" spans="1:16" ht="15.75" customHeight="1" x14ac:dyDescent="0.15">
      <c r="A107" s="97"/>
      <c r="B107" s="98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111"/>
    </row>
    <row r="108" spans="1:16" ht="15.75" customHeight="1" x14ac:dyDescent="0.15">
      <c r="A108" s="97"/>
      <c r="B108" s="98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111"/>
    </row>
    <row r="109" spans="1:16" ht="15.75" customHeight="1" x14ac:dyDescent="0.15">
      <c r="A109" s="97"/>
      <c r="B109" s="98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111"/>
    </row>
    <row r="110" spans="1:16" ht="15.75" customHeight="1" x14ac:dyDescent="0.15">
      <c r="A110" s="97"/>
      <c r="B110" s="98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111"/>
    </row>
    <row r="111" spans="1:16" ht="15.75" customHeight="1" x14ac:dyDescent="0.15">
      <c r="A111" s="97"/>
      <c r="B111" s="98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111"/>
    </row>
    <row r="112" spans="1:16" ht="15.75" customHeight="1" x14ac:dyDescent="0.15">
      <c r="A112" s="97"/>
      <c r="B112" s="98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111"/>
    </row>
    <row r="113" spans="1:16" ht="15.75" customHeight="1" x14ac:dyDescent="0.15">
      <c r="A113" s="97"/>
      <c r="B113" s="98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111"/>
    </row>
    <row r="114" spans="1:16" ht="15.75" customHeight="1" x14ac:dyDescent="0.15">
      <c r="A114" s="97"/>
      <c r="B114" s="98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111"/>
    </row>
    <row r="115" spans="1:16" ht="15.75" customHeight="1" x14ac:dyDescent="0.15">
      <c r="A115" s="97"/>
      <c r="B115" s="98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111"/>
    </row>
    <row r="116" spans="1:16" ht="15.75" customHeight="1" x14ac:dyDescent="0.15">
      <c r="A116" s="97"/>
      <c r="B116" s="98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111"/>
    </row>
    <row r="117" spans="1:16" ht="15.75" customHeight="1" x14ac:dyDescent="0.15">
      <c r="A117" s="97"/>
      <c r="B117" s="98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111"/>
    </row>
    <row r="118" spans="1:16" ht="15.75" customHeight="1" x14ac:dyDescent="0.15">
      <c r="A118" s="97"/>
      <c r="B118" s="98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111"/>
    </row>
    <row r="119" spans="1:16" ht="15.75" customHeight="1" x14ac:dyDescent="0.15">
      <c r="A119" s="97"/>
      <c r="B119" s="98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111"/>
    </row>
    <row r="120" spans="1:16" ht="15.75" customHeight="1" x14ac:dyDescent="0.15">
      <c r="A120" s="97"/>
      <c r="B120" s="98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111"/>
    </row>
    <row r="121" spans="1:16" ht="15.75" customHeight="1" x14ac:dyDescent="0.15">
      <c r="A121" s="97"/>
      <c r="B121" s="98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111"/>
    </row>
    <row r="122" spans="1:16" ht="15.75" customHeight="1" x14ac:dyDescent="0.15">
      <c r="A122" s="97"/>
      <c r="B122" s="98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111"/>
    </row>
    <row r="123" spans="1:16" ht="15.75" customHeight="1" x14ac:dyDescent="0.15">
      <c r="A123" s="97"/>
      <c r="B123" s="98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111"/>
    </row>
    <row r="124" spans="1:16" ht="15.75" customHeight="1" x14ac:dyDescent="0.15">
      <c r="A124" s="97"/>
      <c r="B124" s="98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111"/>
    </row>
    <row r="125" spans="1:16" ht="15.75" customHeight="1" x14ac:dyDescent="0.15">
      <c r="A125" s="97"/>
      <c r="B125" s="98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111"/>
    </row>
    <row r="126" spans="1:16" ht="15.75" customHeight="1" x14ac:dyDescent="0.15">
      <c r="A126" s="97"/>
      <c r="B126" s="98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111"/>
    </row>
    <row r="127" spans="1:16" ht="15.75" customHeight="1" x14ac:dyDescent="0.15">
      <c r="A127" s="97"/>
      <c r="B127" s="98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111"/>
    </row>
    <row r="128" spans="1:16" ht="15.75" customHeight="1" x14ac:dyDescent="0.15">
      <c r="A128" s="97"/>
      <c r="B128" s="98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111"/>
    </row>
    <row r="129" spans="1:16" ht="15.75" customHeight="1" x14ac:dyDescent="0.15">
      <c r="A129" s="97"/>
      <c r="B129" s="98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111"/>
    </row>
    <row r="130" spans="1:16" ht="15.75" customHeight="1" x14ac:dyDescent="0.15">
      <c r="A130" s="97"/>
      <c r="B130" s="98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111"/>
    </row>
    <row r="131" spans="1:16" ht="15.75" customHeight="1" x14ac:dyDescent="0.15">
      <c r="A131" s="97"/>
      <c r="B131" s="98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111"/>
    </row>
    <row r="132" spans="1:16" ht="15.75" customHeight="1" x14ac:dyDescent="0.15">
      <c r="A132" s="97"/>
      <c r="B132" s="98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111"/>
    </row>
    <row r="133" spans="1:16" ht="15.75" customHeight="1" x14ac:dyDescent="0.15">
      <c r="A133" s="97"/>
      <c r="B133" s="98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111"/>
    </row>
    <row r="134" spans="1:16" ht="15.75" customHeight="1" x14ac:dyDescent="0.15">
      <c r="A134" s="97"/>
      <c r="B134" s="98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111"/>
    </row>
    <row r="135" spans="1:16" ht="15.75" customHeight="1" x14ac:dyDescent="0.15">
      <c r="A135" s="97"/>
      <c r="B135" s="98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111"/>
    </row>
    <row r="136" spans="1:16" ht="15.75" customHeight="1" x14ac:dyDescent="0.15">
      <c r="A136" s="97"/>
      <c r="B136" s="98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111"/>
    </row>
    <row r="137" spans="1:16" ht="15.75" customHeight="1" x14ac:dyDescent="0.15">
      <c r="A137" s="97"/>
      <c r="B137" s="98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111"/>
    </row>
    <row r="138" spans="1:16" ht="15.75" customHeight="1" x14ac:dyDescent="0.15">
      <c r="A138" s="97"/>
      <c r="B138" s="98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111"/>
    </row>
    <row r="139" spans="1:16" ht="15.75" customHeight="1" x14ac:dyDescent="0.15">
      <c r="A139" s="97"/>
      <c r="B139" s="98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111"/>
    </row>
    <row r="140" spans="1:16" ht="15.75" customHeight="1" x14ac:dyDescent="0.15">
      <c r="A140" s="97"/>
      <c r="B140" s="98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111"/>
    </row>
    <row r="141" spans="1:16" ht="15.75" customHeight="1" x14ac:dyDescent="0.15">
      <c r="A141" s="97"/>
      <c r="B141" s="98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111"/>
    </row>
    <row r="142" spans="1:16" ht="15.75" customHeight="1" x14ac:dyDescent="0.15">
      <c r="A142" s="97"/>
      <c r="B142" s="98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111"/>
    </row>
    <row r="143" spans="1:16" ht="15.75" customHeight="1" x14ac:dyDescent="0.15">
      <c r="A143" s="97"/>
      <c r="B143" s="98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111"/>
    </row>
    <row r="144" spans="1:16" ht="15.75" customHeight="1" x14ac:dyDescent="0.15">
      <c r="A144" s="97"/>
      <c r="B144" s="98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111"/>
    </row>
    <row r="145" spans="1:16" ht="15.75" customHeight="1" x14ac:dyDescent="0.15">
      <c r="A145" s="97"/>
      <c r="B145" s="98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111"/>
    </row>
    <row r="146" spans="1:16" ht="15.75" customHeight="1" x14ac:dyDescent="0.15">
      <c r="A146" s="97"/>
      <c r="B146" s="98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111"/>
    </row>
    <row r="147" spans="1:16" ht="15.75" customHeight="1" x14ac:dyDescent="0.15">
      <c r="A147" s="97"/>
      <c r="B147" s="98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111"/>
    </row>
    <row r="148" spans="1:16" ht="15.75" customHeight="1" x14ac:dyDescent="0.15">
      <c r="A148" s="97"/>
      <c r="B148" s="98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111"/>
    </row>
    <row r="149" spans="1:16" ht="15.75" customHeight="1" x14ac:dyDescent="0.15">
      <c r="A149" s="97"/>
      <c r="B149" s="98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111"/>
    </row>
    <row r="150" spans="1:16" ht="15.75" customHeight="1" x14ac:dyDescent="0.15">
      <c r="A150" s="97"/>
      <c r="B150" s="98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111"/>
    </row>
    <row r="151" spans="1:16" ht="15.75" customHeight="1" x14ac:dyDescent="0.15">
      <c r="A151" s="97"/>
      <c r="B151" s="98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111"/>
    </row>
    <row r="152" spans="1:16" ht="15.75" customHeight="1" x14ac:dyDescent="0.15">
      <c r="A152" s="97"/>
      <c r="B152" s="98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111"/>
    </row>
    <row r="153" spans="1:16" ht="15.75" customHeight="1" x14ac:dyDescent="0.15">
      <c r="A153" s="97"/>
      <c r="B153" s="98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111"/>
    </row>
    <row r="154" spans="1:16" ht="15.75" customHeight="1" x14ac:dyDescent="0.15">
      <c r="A154" s="97"/>
      <c r="B154" s="98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111"/>
    </row>
    <row r="155" spans="1:16" ht="15.75" customHeight="1" x14ac:dyDescent="0.15">
      <c r="A155" s="97"/>
      <c r="B155" s="98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111"/>
    </row>
    <row r="156" spans="1:16" ht="15.75" customHeight="1" x14ac:dyDescent="0.15">
      <c r="A156" s="97"/>
      <c r="B156" s="98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111"/>
    </row>
    <row r="157" spans="1:16" ht="15.75" customHeight="1" x14ac:dyDescent="0.15">
      <c r="A157" s="97"/>
      <c r="B157" s="98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111"/>
    </row>
    <row r="158" spans="1:16" ht="15.75" customHeight="1" x14ac:dyDescent="0.15">
      <c r="A158" s="97"/>
      <c r="B158" s="98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111"/>
    </row>
    <row r="159" spans="1:16" ht="15.75" customHeight="1" x14ac:dyDescent="0.15">
      <c r="A159" s="97"/>
      <c r="B159" s="98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111"/>
    </row>
    <row r="160" spans="1:16" ht="15.75" customHeight="1" x14ac:dyDescent="0.15">
      <c r="A160" s="97"/>
      <c r="B160" s="98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111"/>
    </row>
    <row r="161" spans="1:16" ht="15.75" customHeight="1" x14ac:dyDescent="0.15">
      <c r="A161" s="97"/>
      <c r="B161" s="98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111"/>
    </row>
    <row r="162" spans="1:16" ht="15.75" customHeight="1" x14ac:dyDescent="0.15">
      <c r="A162" s="97"/>
      <c r="B162" s="98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111"/>
    </row>
    <row r="163" spans="1:16" ht="15.75" customHeight="1" x14ac:dyDescent="0.15">
      <c r="A163" s="97"/>
      <c r="B163" s="98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111"/>
    </row>
    <row r="164" spans="1:16" ht="15.75" customHeight="1" x14ac:dyDescent="0.15">
      <c r="A164" s="97"/>
      <c r="B164" s="98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111"/>
    </row>
    <row r="165" spans="1:16" ht="15.75" customHeight="1" x14ac:dyDescent="0.15">
      <c r="A165" s="97"/>
      <c r="B165" s="98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111"/>
    </row>
    <row r="166" spans="1:16" ht="15.75" customHeight="1" x14ac:dyDescent="0.15">
      <c r="A166" s="97"/>
      <c r="B166" s="98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111"/>
    </row>
    <row r="167" spans="1:16" ht="15.75" customHeight="1" x14ac:dyDescent="0.15">
      <c r="A167" s="97"/>
      <c r="B167" s="98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111"/>
    </row>
    <row r="168" spans="1:16" ht="15.75" customHeight="1" x14ac:dyDescent="0.15">
      <c r="A168" s="97"/>
      <c r="B168" s="98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111"/>
    </row>
    <row r="169" spans="1:16" ht="15.75" customHeight="1" x14ac:dyDescent="0.15">
      <c r="A169" s="97"/>
      <c r="B169" s="98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111"/>
    </row>
    <row r="170" spans="1:16" ht="15.75" customHeight="1" x14ac:dyDescent="0.15">
      <c r="A170" s="97"/>
      <c r="B170" s="98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111"/>
    </row>
    <row r="171" spans="1:16" ht="15.75" customHeight="1" x14ac:dyDescent="0.15">
      <c r="A171" s="97"/>
      <c r="B171" s="98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111"/>
    </row>
    <row r="172" spans="1:16" ht="15.75" customHeight="1" x14ac:dyDescent="0.15">
      <c r="A172" s="97"/>
      <c r="B172" s="98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111"/>
    </row>
    <row r="173" spans="1:16" ht="15.75" customHeight="1" x14ac:dyDescent="0.15">
      <c r="A173" s="97"/>
      <c r="B173" s="98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111"/>
    </row>
    <row r="174" spans="1:16" ht="15.75" customHeight="1" x14ac:dyDescent="0.15">
      <c r="A174" s="97"/>
      <c r="B174" s="98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111"/>
    </row>
    <row r="175" spans="1:16" ht="15.75" customHeight="1" x14ac:dyDescent="0.15">
      <c r="A175" s="97"/>
      <c r="B175" s="98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111"/>
    </row>
    <row r="176" spans="1:16" ht="15.75" customHeight="1" x14ac:dyDescent="0.15">
      <c r="A176" s="97"/>
      <c r="B176" s="98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111"/>
    </row>
    <row r="177" spans="1:16" ht="15.75" customHeight="1" x14ac:dyDescent="0.15">
      <c r="A177" s="97"/>
      <c r="B177" s="98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111"/>
    </row>
    <row r="178" spans="1:16" ht="15.75" customHeight="1" x14ac:dyDescent="0.15">
      <c r="A178" s="97"/>
      <c r="B178" s="98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111"/>
    </row>
    <row r="179" spans="1:16" ht="15.75" customHeight="1" x14ac:dyDescent="0.15">
      <c r="A179" s="97"/>
      <c r="B179" s="98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111"/>
    </row>
    <row r="180" spans="1:16" ht="15.75" customHeight="1" x14ac:dyDescent="0.15">
      <c r="A180" s="97"/>
      <c r="B180" s="98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111"/>
    </row>
    <row r="181" spans="1:16" ht="15.75" customHeight="1" x14ac:dyDescent="0.15">
      <c r="A181" s="97"/>
      <c r="B181" s="98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111"/>
    </row>
    <row r="182" spans="1:16" ht="15.75" customHeight="1" x14ac:dyDescent="0.15">
      <c r="A182" s="97"/>
      <c r="B182" s="98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111"/>
    </row>
    <row r="183" spans="1:16" ht="15.75" customHeight="1" x14ac:dyDescent="0.15">
      <c r="A183" s="97"/>
      <c r="B183" s="98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111"/>
    </row>
    <row r="184" spans="1:16" ht="15.75" customHeight="1" x14ac:dyDescent="0.15">
      <c r="A184" s="97"/>
      <c r="B184" s="98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111"/>
    </row>
    <row r="185" spans="1:16" ht="15.75" customHeight="1" x14ac:dyDescent="0.15">
      <c r="A185" s="97"/>
      <c r="B185" s="98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111"/>
    </row>
    <row r="186" spans="1:16" ht="15.75" customHeight="1" x14ac:dyDescent="0.15">
      <c r="A186" s="97"/>
      <c r="B186" s="98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111"/>
    </row>
    <row r="187" spans="1:16" ht="15.75" customHeight="1" x14ac:dyDescent="0.15">
      <c r="A187" s="97"/>
      <c r="B187" s="98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111"/>
    </row>
    <row r="188" spans="1:16" ht="15.75" customHeight="1" x14ac:dyDescent="0.15">
      <c r="A188" s="97"/>
      <c r="B188" s="98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111"/>
    </row>
    <row r="189" spans="1:16" ht="15.75" customHeight="1" x14ac:dyDescent="0.15">
      <c r="A189" s="97"/>
      <c r="B189" s="98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111"/>
    </row>
    <row r="190" spans="1:16" ht="15.75" customHeight="1" x14ac:dyDescent="0.15">
      <c r="A190" s="97"/>
      <c r="B190" s="98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111"/>
    </row>
    <row r="191" spans="1:16" ht="15.75" customHeight="1" x14ac:dyDescent="0.15">
      <c r="A191" s="97"/>
      <c r="B191" s="98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111"/>
    </row>
    <row r="192" spans="1:16" ht="15.75" customHeight="1" x14ac:dyDescent="0.15">
      <c r="A192" s="97"/>
      <c r="B192" s="98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111"/>
    </row>
    <row r="193" spans="1:16" ht="15.75" customHeight="1" x14ac:dyDescent="0.15">
      <c r="A193" s="97"/>
      <c r="B193" s="98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111"/>
    </row>
    <row r="194" spans="1:16" ht="15.75" customHeight="1" x14ac:dyDescent="0.15">
      <c r="A194" s="97"/>
      <c r="B194" s="98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111"/>
    </row>
    <row r="195" spans="1:16" ht="15.75" customHeight="1" x14ac:dyDescent="0.15">
      <c r="A195" s="97"/>
      <c r="B195" s="98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111"/>
    </row>
    <row r="196" spans="1:16" ht="15.75" customHeight="1" x14ac:dyDescent="0.15">
      <c r="A196" s="97"/>
      <c r="B196" s="98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111"/>
    </row>
    <row r="197" spans="1:16" ht="15.75" customHeight="1" x14ac:dyDescent="0.15">
      <c r="A197" s="97"/>
      <c r="B197" s="98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111"/>
    </row>
    <row r="198" spans="1:16" ht="15.75" customHeight="1" x14ac:dyDescent="0.15">
      <c r="A198" s="97"/>
      <c r="B198" s="98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111"/>
    </row>
    <row r="199" spans="1:16" ht="15.75" customHeight="1" x14ac:dyDescent="0.15">
      <c r="A199" s="97"/>
      <c r="B199" s="98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111"/>
    </row>
    <row r="200" spans="1:16" ht="15.75" customHeight="1" x14ac:dyDescent="0.15">
      <c r="A200" s="97"/>
      <c r="B200" s="98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111"/>
    </row>
    <row r="201" spans="1:16" ht="15.75" customHeight="1" x14ac:dyDescent="0.15">
      <c r="A201" s="97"/>
      <c r="B201" s="98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111"/>
    </row>
    <row r="202" spans="1:16" ht="15.75" customHeight="1" x14ac:dyDescent="0.15">
      <c r="A202" s="97"/>
      <c r="B202" s="98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111"/>
    </row>
    <row r="203" spans="1:16" ht="15.75" customHeight="1" x14ac:dyDescent="0.15">
      <c r="A203" s="97"/>
      <c r="B203" s="98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111"/>
    </row>
    <row r="204" spans="1:16" ht="15.75" customHeight="1" x14ac:dyDescent="0.15">
      <c r="A204" s="97"/>
      <c r="B204" s="98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111"/>
    </row>
    <row r="205" spans="1:16" ht="15.75" customHeight="1" x14ac:dyDescent="0.15">
      <c r="A205" s="97"/>
      <c r="B205" s="98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111"/>
    </row>
    <row r="206" spans="1:16" ht="15.75" customHeight="1" x14ac:dyDescent="0.15">
      <c r="A206" s="97"/>
      <c r="B206" s="98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111"/>
    </row>
    <row r="207" spans="1:16" ht="15.75" customHeight="1" x14ac:dyDescent="0.15">
      <c r="A207" s="97"/>
      <c r="B207" s="98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111"/>
    </row>
    <row r="208" spans="1:16" ht="15.75" customHeight="1" x14ac:dyDescent="0.15">
      <c r="A208" s="97"/>
      <c r="B208" s="98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111"/>
    </row>
    <row r="209" spans="1:16" ht="15.75" customHeight="1" x14ac:dyDescent="0.15">
      <c r="A209" s="97"/>
      <c r="B209" s="98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111"/>
    </row>
    <row r="210" spans="1:16" ht="15.75" customHeight="1" x14ac:dyDescent="0.15">
      <c r="A210" s="97"/>
      <c r="B210" s="98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111"/>
    </row>
    <row r="211" spans="1:16" ht="15.75" customHeight="1" x14ac:dyDescent="0.15">
      <c r="A211" s="97"/>
      <c r="B211" s="98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111"/>
    </row>
    <row r="212" spans="1:16" ht="15.75" customHeight="1" x14ac:dyDescent="0.15">
      <c r="A212" s="97"/>
      <c r="B212" s="98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111"/>
    </row>
    <row r="213" spans="1:16" ht="15.75" customHeight="1" x14ac:dyDescent="0.15">
      <c r="A213" s="97"/>
      <c r="B213" s="98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111"/>
    </row>
    <row r="214" spans="1:16" ht="15.75" customHeight="1" x14ac:dyDescent="0.15">
      <c r="A214" s="97"/>
      <c r="B214" s="98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111"/>
    </row>
    <row r="215" spans="1:16" ht="15.75" customHeight="1" x14ac:dyDescent="0.15">
      <c r="A215" s="97"/>
      <c r="B215" s="98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111"/>
    </row>
    <row r="216" spans="1:16" ht="15.75" customHeight="1" x14ac:dyDescent="0.15"/>
    <row r="217" spans="1:16" ht="15.75" customHeight="1" x14ac:dyDescent="0.15"/>
    <row r="218" spans="1:16" ht="15.75" customHeight="1" x14ac:dyDescent="0.15"/>
    <row r="219" spans="1:16" ht="15.75" customHeight="1" x14ac:dyDescent="0.15"/>
    <row r="220" spans="1:16" ht="15.75" customHeight="1" x14ac:dyDescent="0.15"/>
    <row r="221" spans="1:16" ht="15.75" customHeight="1" x14ac:dyDescent="0.15"/>
    <row r="222" spans="1:16" ht="15.75" customHeight="1" x14ac:dyDescent="0.15"/>
    <row r="223" spans="1:16" ht="15.75" customHeight="1" x14ac:dyDescent="0.15"/>
    <row r="224" spans="1:1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</sheetData>
  <hyperlinks>
    <hyperlink ref="B5" location="'Contents (Indice)'!A1" display="Back to Contents" xr:uid="{00000000-0004-0000-0B00-000000000000}"/>
    <hyperlink ref="G5" location="'Contents (Indice)'!A1" display="Retornar ao Índice" xr:uid="{00000000-0004-0000-0B00-000001000000}"/>
  </hyperlinks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T1001"/>
  <sheetViews>
    <sheetView showGridLines="0" tabSelected="1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B14" sqref="B14"/>
    </sheetView>
  </sheetViews>
  <sheetFormatPr baseColWidth="10" defaultColWidth="12.6640625" defaultRowHeight="15" customHeight="1" x14ac:dyDescent="0.15"/>
  <cols>
    <col min="1" max="1" width="2.6640625" customWidth="1"/>
    <col min="2" max="2" width="40.5" customWidth="1"/>
    <col min="3" max="15" width="10.6640625" customWidth="1"/>
    <col min="16" max="16" width="2.6640625" customWidth="1"/>
  </cols>
  <sheetData>
    <row r="1" spans="1:20" ht="8.25" customHeight="1" x14ac:dyDescent="0.15">
      <c r="A1" s="79"/>
      <c r="B1" s="80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111"/>
    </row>
    <row r="2" spans="1:20" ht="15.75" customHeight="1" x14ac:dyDescent="0.15">
      <c r="A2" s="79"/>
      <c r="B2" s="86" t="s">
        <v>1</v>
      </c>
      <c r="C2" s="87"/>
      <c r="D2" s="87"/>
      <c r="E2" s="87"/>
      <c r="F2" s="87"/>
      <c r="G2" s="167" t="s">
        <v>1</v>
      </c>
      <c r="H2" s="87"/>
      <c r="I2" s="87"/>
      <c r="J2" s="87"/>
      <c r="K2" s="87"/>
      <c r="L2" s="87"/>
      <c r="M2" s="87"/>
      <c r="N2" s="87"/>
      <c r="O2" s="87"/>
      <c r="P2" s="111"/>
    </row>
    <row r="3" spans="1:20" ht="15.75" customHeight="1" x14ac:dyDescent="0.15">
      <c r="A3" s="79"/>
      <c r="B3" s="86" t="s">
        <v>13</v>
      </c>
      <c r="C3" s="87"/>
      <c r="D3" s="87"/>
      <c r="E3" s="87"/>
      <c r="F3" s="87"/>
      <c r="G3" s="167" t="s">
        <v>27</v>
      </c>
      <c r="H3" s="87"/>
      <c r="I3" s="87"/>
      <c r="J3" s="87"/>
      <c r="K3" s="87"/>
      <c r="L3" s="87"/>
      <c r="M3" s="87"/>
      <c r="N3" s="87"/>
      <c r="O3" s="87"/>
      <c r="P3" s="111"/>
    </row>
    <row r="4" spans="1:20" ht="15.75" customHeight="1" x14ac:dyDescent="0.15">
      <c r="A4" s="79"/>
      <c r="B4" s="302" t="s">
        <v>458</v>
      </c>
      <c r="C4" s="87"/>
      <c r="D4" s="87"/>
      <c r="E4" s="87"/>
      <c r="F4" s="87"/>
      <c r="G4" s="303" t="s">
        <v>459</v>
      </c>
      <c r="H4" s="87"/>
      <c r="I4" s="87"/>
      <c r="J4" s="87"/>
      <c r="K4" s="87"/>
      <c r="L4" s="87"/>
      <c r="M4" s="87"/>
      <c r="N4" s="87"/>
      <c r="O4" s="87"/>
      <c r="P4" s="111"/>
    </row>
    <row r="5" spans="1:20" ht="12" customHeight="1" x14ac:dyDescent="0.15">
      <c r="A5" s="79"/>
      <c r="B5" s="89" t="s">
        <v>34</v>
      </c>
      <c r="C5" s="87"/>
      <c r="D5" s="87"/>
      <c r="E5" s="87"/>
      <c r="F5" s="87"/>
      <c r="G5" s="170" t="s">
        <v>35</v>
      </c>
      <c r="H5" s="87"/>
      <c r="I5" s="87"/>
      <c r="J5" s="87"/>
      <c r="K5" s="87"/>
      <c r="L5" s="87"/>
      <c r="M5" s="87"/>
      <c r="N5" s="87"/>
      <c r="O5" s="87"/>
      <c r="P5" s="111"/>
    </row>
    <row r="6" spans="1:20" ht="8.25" customHeight="1" x14ac:dyDescent="0.15">
      <c r="A6" s="79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169"/>
    </row>
    <row r="7" spans="1:20" ht="8.25" customHeight="1" x14ac:dyDescent="0.15">
      <c r="A7" s="79"/>
      <c r="B7" s="86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169"/>
    </row>
    <row r="8" spans="1:20" ht="8.25" customHeight="1" x14ac:dyDescent="0.15">
      <c r="A8" s="79"/>
      <c r="B8" s="80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97"/>
    </row>
    <row r="9" spans="1:20" ht="15.75" customHeight="1" x14ac:dyDescent="0.15">
      <c r="A9" s="79"/>
      <c r="B9" s="80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169"/>
    </row>
    <row r="10" spans="1:20" ht="15.75" customHeight="1" x14ac:dyDescent="0.15">
      <c r="A10" s="198"/>
      <c r="B10" s="199"/>
      <c r="C10" s="109">
        <v>45016</v>
      </c>
      <c r="D10" s="108">
        <v>44926</v>
      </c>
      <c r="E10" s="108">
        <v>44834</v>
      </c>
      <c r="F10" s="109">
        <v>44742</v>
      </c>
      <c r="G10" s="109">
        <v>44651</v>
      </c>
      <c r="H10" s="108">
        <v>44561</v>
      </c>
      <c r="I10" s="109">
        <v>44469</v>
      </c>
      <c r="J10" s="109">
        <v>44377</v>
      </c>
      <c r="K10" s="109">
        <v>44286</v>
      </c>
      <c r="L10" s="110">
        <v>44196</v>
      </c>
      <c r="M10" s="110">
        <v>44104</v>
      </c>
      <c r="N10" s="110">
        <v>44012</v>
      </c>
      <c r="O10" s="172">
        <v>43921</v>
      </c>
      <c r="P10" s="200"/>
    </row>
    <row r="11" spans="1:20" ht="15.75" customHeight="1" x14ac:dyDescent="0.15">
      <c r="A11" s="122"/>
      <c r="B11" s="181"/>
      <c r="C11" s="115" t="s">
        <v>39</v>
      </c>
      <c r="D11" s="115" t="s">
        <v>39</v>
      </c>
      <c r="E11" s="115" t="s">
        <v>39</v>
      </c>
      <c r="F11" s="115" t="s">
        <v>39</v>
      </c>
      <c r="G11" s="115" t="s">
        <v>39</v>
      </c>
      <c r="H11" s="115" t="s">
        <v>39</v>
      </c>
      <c r="I11" s="115" t="s">
        <v>39</v>
      </c>
      <c r="J11" s="115" t="s">
        <v>39</v>
      </c>
      <c r="K11" s="115" t="s">
        <v>39</v>
      </c>
      <c r="L11" s="115" t="s">
        <v>39</v>
      </c>
      <c r="M11" s="115" t="s">
        <v>39</v>
      </c>
      <c r="N11" s="115" t="s">
        <v>39</v>
      </c>
      <c r="O11" s="115" t="s">
        <v>39</v>
      </c>
      <c r="P11" s="122"/>
      <c r="Q11" s="94"/>
      <c r="R11" s="97"/>
      <c r="S11" s="97"/>
      <c r="T11" s="97"/>
    </row>
    <row r="12" spans="1:20" ht="15.75" customHeight="1" x14ac:dyDescent="0.15">
      <c r="A12" s="122"/>
      <c r="B12" s="327" t="s">
        <v>460</v>
      </c>
      <c r="C12" s="328">
        <v>651181</v>
      </c>
      <c r="D12" s="328">
        <v>585568</v>
      </c>
      <c r="E12" s="328">
        <v>467959</v>
      </c>
      <c r="F12" s="328">
        <v>470881</v>
      </c>
      <c r="G12" s="328">
        <v>147645</v>
      </c>
      <c r="H12" s="328">
        <v>147243</v>
      </c>
      <c r="I12" s="328">
        <v>134398</v>
      </c>
      <c r="J12" s="328">
        <v>59165</v>
      </c>
      <c r="K12" s="328">
        <v>103220</v>
      </c>
      <c r="L12" s="328">
        <v>97454</v>
      </c>
      <c r="M12" s="328">
        <v>95719</v>
      </c>
      <c r="N12" s="328">
        <v>95202</v>
      </c>
      <c r="O12" s="328">
        <v>100597</v>
      </c>
      <c r="P12" s="122"/>
      <c r="Q12" s="94"/>
      <c r="R12" s="97"/>
      <c r="S12" s="97"/>
      <c r="T12" s="97"/>
    </row>
    <row r="13" spans="1:20" ht="15.75" customHeight="1" x14ac:dyDescent="0.15">
      <c r="A13" s="329"/>
      <c r="B13" s="181" t="s">
        <v>461</v>
      </c>
      <c r="C13" s="330">
        <v>0</v>
      </c>
      <c r="D13" s="330">
        <v>0</v>
      </c>
      <c r="E13" s="330">
        <v>0</v>
      </c>
      <c r="F13" s="330">
        <v>0</v>
      </c>
      <c r="G13" s="330">
        <v>0</v>
      </c>
      <c r="H13" s="330">
        <v>0</v>
      </c>
      <c r="I13" s="330">
        <v>0</v>
      </c>
      <c r="J13" s="330">
        <v>0</v>
      </c>
      <c r="K13" s="330">
        <v>342450</v>
      </c>
      <c r="L13" s="330">
        <v>328394</v>
      </c>
      <c r="M13" s="330">
        <v>312942</v>
      </c>
      <c r="N13" s="330">
        <v>300000</v>
      </c>
      <c r="O13" s="330">
        <v>0</v>
      </c>
      <c r="P13" s="82"/>
      <c r="Q13" s="96"/>
      <c r="R13" s="82"/>
      <c r="S13" s="82"/>
      <c r="T13" s="82"/>
    </row>
    <row r="14" spans="1:20" ht="15.75" customHeight="1" x14ac:dyDescent="0.15">
      <c r="A14" s="122"/>
      <c r="B14" s="331" t="s">
        <v>462</v>
      </c>
      <c r="C14" s="332">
        <v>2932</v>
      </c>
      <c r="D14" s="332">
        <v>11507</v>
      </c>
      <c r="E14" s="332">
        <v>19099</v>
      </c>
      <c r="F14" s="332">
        <v>18554</v>
      </c>
      <c r="G14" s="332">
        <v>20226</v>
      </c>
      <c r="H14" s="332">
        <v>12056</v>
      </c>
      <c r="I14" s="332">
        <v>12531</v>
      </c>
      <c r="J14" s="332">
        <v>14762</v>
      </c>
      <c r="K14" s="332">
        <v>13063</v>
      </c>
      <c r="L14" s="332">
        <v>15492</v>
      </c>
      <c r="M14" s="332">
        <v>15003</v>
      </c>
      <c r="N14" s="332">
        <v>15716</v>
      </c>
      <c r="O14" s="332">
        <v>15728</v>
      </c>
      <c r="P14" s="122"/>
      <c r="Q14" s="94"/>
      <c r="R14" s="97"/>
      <c r="S14" s="97"/>
      <c r="T14" s="97"/>
    </row>
    <row r="15" spans="1:20" ht="15.75" customHeight="1" x14ac:dyDescent="0.15">
      <c r="A15" s="333"/>
      <c r="B15" s="177" t="s">
        <v>463</v>
      </c>
      <c r="C15" s="334">
        <v>654113</v>
      </c>
      <c r="D15" s="334">
        <v>597075</v>
      </c>
      <c r="E15" s="334">
        <v>487058</v>
      </c>
      <c r="F15" s="334">
        <v>489435</v>
      </c>
      <c r="G15" s="334">
        <v>167871</v>
      </c>
      <c r="H15" s="334">
        <v>159299</v>
      </c>
      <c r="I15" s="334">
        <v>146929</v>
      </c>
      <c r="J15" s="334">
        <v>73927</v>
      </c>
      <c r="K15" s="334">
        <v>458733</v>
      </c>
      <c r="L15" s="334">
        <v>441340</v>
      </c>
      <c r="M15" s="334">
        <v>423664</v>
      </c>
      <c r="N15" s="334">
        <v>410918</v>
      </c>
      <c r="O15" s="334">
        <v>116325</v>
      </c>
      <c r="P15" s="335"/>
      <c r="Q15" s="336"/>
      <c r="R15" s="335"/>
      <c r="S15" s="335"/>
      <c r="T15" s="335"/>
    </row>
    <row r="16" spans="1:20" ht="15.75" customHeight="1" x14ac:dyDescent="0.15">
      <c r="A16" s="337"/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7"/>
      <c r="Q16" s="337"/>
      <c r="R16" s="337"/>
      <c r="S16" s="337"/>
      <c r="T16" s="337"/>
    </row>
    <row r="17" spans="1:20" ht="15.75" customHeight="1" x14ac:dyDescent="0.15">
      <c r="A17" s="82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</row>
    <row r="18" spans="1:20" ht="15.75" customHeight="1" x14ac:dyDescent="0.15">
      <c r="A18" s="82"/>
      <c r="B18" s="338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</row>
    <row r="19" spans="1:20" ht="15.75" customHeight="1" x14ac:dyDescent="0.15">
      <c r="A19" s="82"/>
      <c r="B19" s="338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</row>
    <row r="20" spans="1:20" ht="15.75" customHeight="1" x14ac:dyDescent="0.15">
      <c r="A20" s="82"/>
      <c r="B20" s="338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</row>
    <row r="21" spans="1:20" ht="15.75" customHeight="1" x14ac:dyDescent="0.15">
      <c r="A21" s="82"/>
      <c r="B21" s="338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</row>
    <row r="22" spans="1:20" ht="15.75" customHeight="1" x14ac:dyDescent="0.15">
      <c r="A22" s="82"/>
      <c r="B22" s="338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</row>
    <row r="23" spans="1:20" ht="15.75" customHeight="1" x14ac:dyDescent="0.15">
      <c r="A23" s="82"/>
      <c r="B23" s="338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</row>
    <row r="24" spans="1:20" ht="15.75" customHeight="1" x14ac:dyDescent="0.15">
      <c r="A24" s="82"/>
      <c r="B24" s="338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</row>
    <row r="25" spans="1:20" ht="15.75" customHeight="1" x14ac:dyDescent="0.15">
      <c r="A25" s="82"/>
      <c r="B25" s="338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</row>
    <row r="26" spans="1:20" ht="15.75" customHeight="1" x14ac:dyDescent="0.15">
      <c r="A26" s="82"/>
      <c r="B26" s="338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</row>
    <row r="27" spans="1:20" ht="15.75" customHeight="1" x14ac:dyDescent="0.15">
      <c r="A27" s="82"/>
      <c r="B27" s="338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</row>
    <row r="28" spans="1:20" ht="15.75" customHeight="1" x14ac:dyDescent="0.15">
      <c r="A28" s="82"/>
      <c r="B28" s="338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</row>
    <row r="29" spans="1:20" ht="15.75" customHeight="1" x14ac:dyDescent="0.15">
      <c r="A29" s="82"/>
      <c r="B29" s="338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</row>
    <row r="30" spans="1:20" ht="15.75" customHeight="1" x14ac:dyDescent="0.15">
      <c r="A30" s="82"/>
      <c r="B30" s="338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</row>
    <row r="31" spans="1:20" ht="15.75" customHeight="1" x14ac:dyDescent="0.15">
      <c r="A31" s="82"/>
      <c r="B31" s="338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</row>
    <row r="32" spans="1:20" ht="15.75" customHeight="1" x14ac:dyDescent="0.15">
      <c r="A32" s="82"/>
      <c r="B32" s="338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</row>
    <row r="33" spans="1:20" ht="15.75" customHeight="1" x14ac:dyDescent="0.15">
      <c r="A33" s="82"/>
      <c r="B33" s="338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</row>
    <row r="34" spans="1:20" ht="15.75" customHeight="1" x14ac:dyDescent="0.15">
      <c r="A34" s="82"/>
      <c r="B34" s="338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</row>
    <row r="35" spans="1:20" ht="15.75" customHeight="1" x14ac:dyDescent="0.15">
      <c r="A35" s="82"/>
      <c r="B35" s="338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</row>
    <row r="36" spans="1:20" ht="15.75" customHeight="1" x14ac:dyDescent="0.15">
      <c r="A36" s="82"/>
      <c r="B36" s="338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</row>
    <row r="37" spans="1:20" ht="15.75" customHeight="1" x14ac:dyDescent="0.15">
      <c r="A37" s="82"/>
      <c r="B37" s="338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</row>
    <row r="38" spans="1:20" ht="15.75" customHeight="1" x14ac:dyDescent="0.15">
      <c r="A38" s="82"/>
      <c r="B38" s="338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</row>
    <row r="39" spans="1:20" ht="15.75" customHeight="1" x14ac:dyDescent="0.15">
      <c r="A39" s="82"/>
      <c r="B39" s="338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</row>
    <row r="40" spans="1:20" ht="15.75" customHeight="1" x14ac:dyDescent="0.15">
      <c r="A40" s="82"/>
      <c r="B40" s="338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</row>
    <row r="41" spans="1:20" ht="15.75" customHeight="1" x14ac:dyDescent="0.15">
      <c r="A41" s="82"/>
      <c r="B41" s="338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</row>
    <row r="42" spans="1:20" ht="15.75" customHeight="1" x14ac:dyDescent="0.15">
      <c r="A42" s="82"/>
      <c r="B42" s="338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</row>
    <row r="43" spans="1:20" ht="15.75" customHeight="1" x14ac:dyDescent="0.15">
      <c r="A43" s="82"/>
      <c r="B43" s="338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</row>
    <row r="44" spans="1:20" ht="15.75" customHeight="1" x14ac:dyDescent="0.15">
      <c r="A44" s="82"/>
      <c r="B44" s="338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</row>
    <row r="45" spans="1:20" ht="15.75" customHeight="1" x14ac:dyDescent="0.15">
      <c r="A45" s="82"/>
      <c r="B45" s="338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</row>
    <row r="46" spans="1:20" ht="15.75" customHeight="1" x14ac:dyDescent="0.15">
      <c r="A46" s="82"/>
      <c r="B46" s="338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</row>
    <row r="47" spans="1:20" ht="15.75" customHeight="1" x14ac:dyDescent="0.15">
      <c r="A47" s="82"/>
      <c r="B47" s="338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</row>
    <row r="48" spans="1:20" ht="15.75" customHeight="1" x14ac:dyDescent="0.15">
      <c r="A48" s="82"/>
      <c r="B48" s="338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</row>
    <row r="49" spans="1:20" ht="15.75" customHeight="1" x14ac:dyDescent="0.15">
      <c r="A49" s="82"/>
      <c r="B49" s="338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</row>
    <row r="50" spans="1:20" ht="15.75" customHeight="1" x14ac:dyDescent="0.15">
      <c r="A50" s="82"/>
      <c r="B50" s="338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</row>
    <row r="51" spans="1:20" ht="15.75" customHeight="1" x14ac:dyDescent="0.15">
      <c r="A51" s="82"/>
      <c r="B51" s="338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</row>
    <row r="52" spans="1:20" ht="15.75" customHeight="1" x14ac:dyDescent="0.15">
      <c r="A52" s="82"/>
      <c r="B52" s="338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</row>
    <row r="53" spans="1:20" ht="15.75" customHeight="1" x14ac:dyDescent="0.15">
      <c r="A53" s="82"/>
      <c r="B53" s="338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</row>
    <row r="54" spans="1:20" ht="15.75" customHeight="1" x14ac:dyDescent="0.15">
      <c r="A54" s="82"/>
      <c r="B54" s="338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</row>
    <row r="55" spans="1:20" ht="15.75" customHeight="1" x14ac:dyDescent="0.15">
      <c r="A55" s="82"/>
      <c r="B55" s="338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</row>
    <row r="56" spans="1:20" ht="15.75" customHeight="1" x14ac:dyDescent="0.15">
      <c r="A56" s="82"/>
      <c r="B56" s="338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</row>
    <row r="57" spans="1:20" ht="15.75" customHeight="1" x14ac:dyDescent="0.15">
      <c r="A57" s="82"/>
      <c r="B57" s="338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</row>
    <row r="58" spans="1:20" ht="15.75" customHeight="1" x14ac:dyDescent="0.15">
      <c r="A58" s="82"/>
      <c r="B58" s="338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</row>
    <row r="59" spans="1:20" ht="15.75" customHeight="1" x14ac:dyDescent="0.15">
      <c r="A59" s="82"/>
      <c r="B59" s="338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</row>
    <row r="60" spans="1:20" ht="15.75" customHeight="1" x14ac:dyDescent="0.15">
      <c r="A60" s="82"/>
      <c r="B60" s="338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</row>
    <row r="61" spans="1:20" ht="15.75" customHeight="1" x14ac:dyDescent="0.15">
      <c r="A61" s="82"/>
      <c r="B61" s="338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</row>
    <row r="62" spans="1:20" ht="15.75" customHeight="1" x14ac:dyDescent="0.15">
      <c r="A62" s="82"/>
      <c r="B62" s="338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</row>
    <row r="63" spans="1:20" ht="15.75" customHeight="1" x14ac:dyDescent="0.15">
      <c r="A63" s="82"/>
      <c r="B63" s="338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</row>
    <row r="64" spans="1:20" ht="15.75" customHeight="1" x14ac:dyDescent="0.15">
      <c r="A64" s="82"/>
      <c r="B64" s="338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</row>
    <row r="65" spans="1:20" ht="15.75" customHeight="1" x14ac:dyDescent="0.15">
      <c r="A65" s="82"/>
      <c r="B65" s="338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</row>
    <row r="66" spans="1:20" ht="15.75" customHeight="1" x14ac:dyDescent="0.15">
      <c r="A66" s="82"/>
      <c r="B66" s="338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</row>
    <row r="67" spans="1:20" ht="15.75" customHeight="1" x14ac:dyDescent="0.15">
      <c r="A67" s="82"/>
      <c r="B67" s="338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</row>
    <row r="68" spans="1:20" ht="15.75" customHeight="1" x14ac:dyDescent="0.15">
      <c r="A68" s="82"/>
      <c r="B68" s="338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</row>
    <row r="69" spans="1:20" ht="15.75" customHeight="1" x14ac:dyDescent="0.15">
      <c r="A69" s="82"/>
      <c r="B69" s="338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</row>
    <row r="70" spans="1:20" ht="15.75" customHeight="1" x14ac:dyDescent="0.15">
      <c r="A70" s="82"/>
      <c r="B70" s="338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</row>
    <row r="71" spans="1:20" ht="15.75" customHeight="1" x14ac:dyDescent="0.15">
      <c r="A71" s="82"/>
      <c r="B71" s="338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</row>
    <row r="72" spans="1:20" ht="15.75" customHeight="1" x14ac:dyDescent="0.15">
      <c r="A72" s="82"/>
      <c r="B72" s="338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</row>
    <row r="73" spans="1:20" ht="15.75" customHeight="1" x14ac:dyDescent="0.15">
      <c r="A73" s="82"/>
      <c r="B73" s="338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</row>
    <row r="74" spans="1:20" ht="15.75" customHeight="1" x14ac:dyDescent="0.15">
      <c r="A74" s="82"/>
      <c r="B74" s="338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</row>
    <row r="75" spans="1:20" ht="15.75" customHeight="1" x14ac:dyDescent="0.15">
      <c r="A75" s="82"/>
      <c r="B75" s="338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</row>
    <row r="76" spans="1:20" ht="15.75" customHeight="1" x14ac:dyDescent="0.15">
      <c r="A76" s="82"/>
      <c r="B76" s="338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</row>
    <row r="77" spans="1:20" ht="15.75" customHeight="1" x14ac:dyDescent="0.15">
      <c r="A77" s="82"/>
      <c r="B77" s="338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</row>
    <row r="78" spans="1:20" ht="15.75" customHeight="1" x14ac:dyDescent="0.15">
      <c r="A78" s="82"/>
      <c r="B78" s="338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</row>
    <row r="79" spans="1:20" ht="15.75" customHeight="1" x14ac:dyDescent="0.15">
      <c r="A79" s="82"/>
      <c r="B79" s="338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</row>
    <row r="80" spans="1:20" ht="15.75" customHeight="1" x14ac:dyDescent="0.15">
      <c r="A80" s="82"/>
      <c r="B80" s="338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</row>
    <row r="81" spans="1:20" ht="15.75" customHeight="1" x14ac:dyDescent="0.15">
      <c r="A81" s="82"/>
      <c r="B81" s="338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</row>
    <row r="82" spans="1:20" ht="15.75" customHeight="1" x14ac:dyDescent="0.15">
      <c r="A82" s="82"/>
      <c r="B82" s="338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</row>
    <row r="83" spans="1:20" ht="15.75" customHeight="1" x14ac:dyDescent="0.15">
      <c r="A83" s="82"/>
      <c r="B83" s="338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</row>
    <row r="84" spans="1:20" ht="15.75" customHeight="1" x14ac:dyDescent="0.15">
      <c r="A84" s="82"/>
      <c r="B84" s="338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</row>
    <row r="85" spans="1:20" ht="15.75" customHeight="1" x14ac:dyDescent="0.15">
      <c r="A85" s="82"/>
      <c r="B85" s="338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</row>
    <row r="86" spans="1:20" ht="15.75" customHeight="1" x14ac:dyDescent="0.15">
      <c r="A86" s="82"/>
      <c r="B86" s="338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</row>
    <row r="87" spans="1:20" ht="15.75" customHeight="1" x14ac:dyDescent="0.15">
      <c r="A87" s="82"/>
      <c r="B87" s="338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</row>
    <row r="88" spans="1:20" ht="15.75" customHeight="1" x14ac:dyDescent="0.15">
      <c r="A88" s="82"/>
      <c r="B88" s="338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</row>
    <row r="89" spans="1:20" ht="15.75" customHeight="1" x14ac:dyDescent="0.15">
      <c r="A89" s="82"/>
      <c r="B89" s="338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</row>
    <row r="90" spans="1:20" ht="15.75" customHeight="1" x14ac:dyDescent="0.15">
      <c r="A90" s="82"/>
      <c r="B90" s="338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</row>
    <row r="91" spans="1:20" ht="15.75" customHeight="1" x14ac:dyDescent="0.15">
      <c r="A91" s="82"/>
      <c r="B91" s="338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</row>
    <row r="92" spans="1:20" ht="15.75" customHeight="1" x14ac:dyDescent="0.15">
      <c r="A92" s="82"/>
      <c r="B92" s="338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</row>
    <row r="93" spans="1:20" ht="15.75" customHeight="1" x14ac:dyDescent="0.15">
      <c r="A93" s="82"/>
      <c r="B93" s="338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</row>
    <row r="94" spans="1:20" ht="15.75" customHeight="1" x14ac:dyDescent="0.15">
      <c r="A94" s="82"/>
      <c r="B94" s="338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</row>
    <row r="95" spans="1:20" ht="15.75" customHeight="1" x14ac:dyDescent="0.15">
      <c r="A95" s="82"/>
      <c r="B95" s="338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</row>
    <row r="96" spans="1:20" ht="15.75" customHeight="1" x14ac:dyDescent="0.15">
      <c r="A96" s="82"/>
      <c r="B96" s="338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</row>
    <row r="97" spans="1:20" ht="15.75" customHeight="1" x14ac:dyDescent="0.15">
      <c r="A97" s="82"/>
      <c r="B97" s="338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</row>
    <row r="98" spans="1:20" ht="15.75" customHeight="1" x14ac:dyDescent="0.15">
      <c r="A98" s="82"/>
      <c r="B98" s="338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</row>
    <row r="99" spans="1:20" ht="15.75" customHeight="1" x14ac:dyDescent="0.15">
      <c r="A99" s="82"/>
      <c r="B99" s="338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</row>
    <row r="100" spans="1:20" ht="15.75" customHeight="1" x14ac:dyDescent="0.15">
      <c r="A100" s="82"/>
      <c r="B100" s="338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</row>
    <row r="101" spans="1:20" ht="15.75" customHeight="1" x14ac:dyDescent="0.15">
      <c r="A101" s="82"/>
      <c r="B101" s="338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</row>
    <row r="102" spans="1:20" ht="15.75" customHeight="1" x14ac:dyDescent="0.15">
      <c r="A102" s="82"/>
      <c r="B102" s="338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</row>
    <row r="103" spans="1:20" ht="15.75" customHeight="1" x14ac:dyDescent="0.15">
      <c r="A103" s="82"/>
      <c r="B103" s="338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</row>
    <row r="104" spans="1:20" ht="15.75" customHeight="1" x14ac:dyDescent="0.15">
      <c r="A104" s="82"/>
      <c r="B104" s="338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</row>
    <row r="105" spans="1:20" ht="15.75" customHeight="1" x14ac:dyDescent="0.15">
      <c r="A105" s="82"/>
      <c r="B105" s="338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</row>
    <row r="106" spans="1:20" ht="15.75" customHeight="1" x14ac:dyDescent="0.15">
      <c r="A106" s="82"/>
      <c r="B106" s="338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</row>
    <row r="107" spans="1:20" ht="15.75" customHeight="1" x14ac:dyDescent="0.15">
      <c r="A107" s="82"/>
      <c r="B107" s="338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</row>
    <row r="108" spans="1:20" ht="15.75" customHeight="1" x14ac:dyDescent="0.15">
      <c r="A108" s="82"/>
      <c r="B108" s="338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</row>
    <row r="109" spans="1:20" ht="15.75" customHeight="1" x14ac:dyDescent="0.15">
      <c r="A109" s="82"/>
      <c r="B109" s="338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</row>
    <row r="110" spans="1:20" ht="15.75" customHeight="1" x14ac:dyDescent="0.15">
      <c r="A110" s="82"/>
      <c r="B110" s="338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</row>
    <row r="111" spans="1:20" ht="15.75" customHeight="1" x14ac:dyDescent="0.15">
      <c r="A111" s="82"/>
      <c r="B111" s="338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</row>
    <row r="112" spans="1:20" ht="15.75" customHeight="1" x14ac:dyDescent="0.15">
      <c r="A112" s="82"/>
      <c r="B112" s="338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</row>
    <row r="113" spans="1:20" ht="15.75" customHeight="1" x14ac:dyDescent="0.15">
      <c r="A113" s="82"/>
      <c r="B113" s="338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</row>
    <row r="114" spans="1:20" ht="15.75" customHeight="1" x14ac:dyDescent="0.15">
      <c r="A114" s="82"/>
      <c r="B114" s="338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</row>
    <row r="115" spans="1:20" ht="15.75" customHeight="1" x14ac:dyDescent="0.15">
      <c r="A115" s="82"/>
      <c r="B115" s="338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</row>
    <row r="116" spans="1:20" ht="15.75" customHeight="1" x14ac:dyDescent="0.15">
      <c r="A116" s="82"/>
      <c r="B116" s="338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</row>
    <row r="117" spans="1:20" ht="15.75" customHeight="1" x14ac:dyDescent="0.15">
      <c r="A117" s="82"/>
      <c r="B117" s="338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</row>
    <row r="118" spans="1:20" ht="15.75" customHeight="1" x14ac:dyDescent="0.15">
      <c r="A118" s="82"/>
      <c r="B118" s="338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</row>
    <row r="119" spans="1:20" ht="15.75" customHeight="1" x14ac:dyDescent="0.15">
      <c r="A119" s="82"/>
      <c r="B119" s="338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</row>
    <row r="120" spans="1:20" ht="15.75" customHeight="1" x14ac:dyDescent="0.15">
      <c r="A120" s="82"/>
      <c r="B120" s="338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</row>
    <row r="121" spans="1:20" ht="15.75" customHeight="1" x14ac:dyDescent="0.15">
      <c r="A121" s="82"/>
      <c r="B121" s="338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</row>
    <row r="122" spans="1:20" ht="15.75" customHeight="1" x14ac:dyDescent="0.15">
      <c r="A122" s="82"/>
      <c r="B122" s="338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</row>
    <row r="123" spans="1:20" ht="15.75" customHeight="1" x14ac:dyDescent="0.15">
      <c r="A123" s="82"/>
      <c r="B123" s="338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</row>
    <row r="124" spans="1:20" ht="15.75" customHeight="1" x14ac:dyDescent="0.15">
      <c r="A124" s="82"/>
      <c r="B124" s="338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</row>
    <row r="125" spans="1:20" ht="15.75" customHeight="1" x14ac:dyDescent="0.15">
      <c r="A125" s="82"/>
      <c r="B125" s="338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</row>
    <row r="126" spans="1:20" ht="15.75" customHeight="1" x14ac:dyDescent="0.15">
      <c r="A126" s="82"/>
      <c r="B126" s="338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</row>
    <row r="127" spans="1:20" ht="15.75" customHeight="1" x14ac:dyDescent="0.15">
      <c r="A127" s="82"/>
      <c r="B127" s="338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</row>
    <row r="128" spans="1:20" ht="15.75" customHeight="1" x14ac:dyDescent="0.15">
      <c r="A128" s="82"/>
      <c r="B128" s="338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</row>
    <row r="129" spans="1:20" ht="15.75" customHeight="1" x14ac:dyDescent="0.15">
      <c r="A129" s="82"/>
      <c r="B129" s="338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</row>
    <row r="130" spans="1:20" ht="15.75" customHeight="1" x14ac:dyDescent="0.15">
      <c r="A130" s="82"/>
      <c r="B130" s="338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</row>
    <row r="131" spans="1:20" ht="15.75" customHeight="1" x14ac:dyDescent="0.15">
      <c r="A131" s="82"/>
      <c r="B131" s="338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</row>
    <row r="132" spans="1:20" ht="15.75" customHeight="1" x14ac:dyDescent="0.15">
      <c r="A132" s="82"/>
      <c r="B132" s="338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</row>
    <row r="133" spans="1:20" ht="15.75" customHeight="1" x14ac:dyDescent="0.15">
      <c r="A133" s="82"/>
      <c r="B133" s="338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</row>
    <row r="134" spans="1:20" ht="15.75" customHeight="1" x14ac:dyDescent="0.15">
      <c r="A134" s="82"/>
      <c r="B134" s="338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</row>
    <row r="135" spans="1:20" ht="15.75" customHeight="1" x14ac:dyDescent="0.15">
      <c r="A135" s="82"/>
      <c r="B135" s="338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</row>
    <row r="136" spans="1:20" ht="15.75" customHeight="1" x14ac:dyDescent="0.15">
      <c r="A136" s="82"/>
      <c r="B136" s="338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</row>
    <row r="137" spans="1:20" ht="15.75" customHeight="1" x14ac:dyDescent="0.15">
      <c r="A137" s="82"/>
      <c r="B137" s="338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</row>
    <row r="138" spans="1:20" ht="15.75" customHeight="1" x14ac:dyDescent="0.15">
      <c r="A138" s="82"/>
      <c r="B138" s="338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</row>
    <row r="139" spans="1:20" ht="15.75" customHeight="1" x14ac:dyDescent="0.15">
      <c r="A139" s="82"/>
      <c r="B139" s="338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</row>
    <row r="140" spans="1:20" ht="15.75" customHeight="1" x14ac:dyDescent="0.15">
      <c r="A140" s="82"/>
      <c r="B140" s="338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</row>
    <row r="141" spans="1:20" ht="15.75" customHeight="1" x14ac:dyDescent="0.15">
      <c r="A141" s="82"/>
      <c r="B141" s="338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</row>
    <row r="142" spans="1:20" ht="15.75" customHeight="1" x14ac:dyDescent="0.15">
      <c r="A142" s="82"/>
      <c r="B142" s="338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</row>
    <row r="143" spans="1:20" ht="15.75" customHeight="1" x14ac:dyDescent="0.15">
      <c r="A143" s="82"/>
      <c r="B143" s="338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</row>
    <row r="144" spans="1:20" ht="15.75" customHeight="1" x14ac:dyDescent="0.15">
      <c r="A144" s="82"/>
      <c r="B144" s="338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</row>
    <row r="145" spans="1:20" ht="15.75" customHeight="1" x14ac:dyDescent="0.15">
      <c r="A145" s="82"/>
      <c r="B145" s="338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</row>
    <row r="146" spans="1:20" ht="15.75" customHeight="1" x14ac:dyDescent="0.15">
      <c r="A146" s="82"/>
      <c r="B146" s="338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</row>
    <row r="147" spans="1:20" ht="15.75" customHeight="1" x14ac:dyDescent="0.15">
      <c r="A147" s="82"/>
      <c r="B147" s="338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</row>
    <row r="148" spans="1:20" ht="15.75" customHeight="1" x14ac:dyDescent="0.15">
      <c r="A148" s="82"/>
      <c r="B148" s="338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</row>
    <row r="149" spans="1:20" ht="15.75" customHeight="1" x14ac:dyDescent="0.15">
      <c r="A149" s="82"/>
      <c r="B149" s="338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</row>
    <row r="150" spans="1:20" ht="15.75" customHeight="1" x14ac:dyDescent="0.15">
      <c r="A150" s="82"/>
      <c r="B150" s="338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</row>
    <row r="151" spans="1:20" ht="15.75" customHeight="1" x14ac:dyDescent="0.15">
      <c r="A151" s="82"/>
      <c r="B151" s="338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</row>
    <row r="152" spans="1:20" ht="15.75" customHeight="1" x14ac:dyDescent="0.15">
      <c r="A152" s="82"/>
      <c r="B152" s="338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</row>
    <row r="153" spans="1:20" ht="15.75" customHeight="1" x14ac:dyDescent="0.15">
      <c r="A153" s="82"/>
      <c r="B153" s="338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</row>
    <row r="154" spans="1:20" ht="15.75" customHeight="1" x14ac:dyDescent="0.15">
      <c r="A154" s="82"/>
      <c r="B154" s="338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</row>
    <row r="155" spans="1:20" ht="15.75" customHeight="1" x14ac:dyDescent="0.15">
      <c r="A155" s="82"/>
      <c r="B155" s="338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</row>
    <row r="156" spans="1:20" ht="15.75" customHeight="1" x14ac:dyDescent="0.15">
      <c r="A156" s="82"/>
      <c r="B156" s="338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</row>
    <row r="157" spans="1:20" ht="15.75" customHeight="1" x14ac:dyDescent="0.15">
      <c r="A157" s="82"/>
      <c r="B157" s="338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</row>
    <row r="158" spans="1:20" ht="15.75" customHeight="1" x14ac:dyDescent="0.15">
      <c r="A158" s="82"/>
      <c r="B158" s="338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</row>
    <row r="159" spans="1:20" ht="15.75" customHeight="1" x14ac:dyDescent="0.15">
      <c r="A159" s="82"/>
      <c r="B159" s="338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</row>
    <row r="160" spans="1:20" ht="15.75" customHeight="1" x14ac:dyDescent="0.15">
      <c r="A160" s="82"/>
      <c r="B160" s="338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</row>
    <row r="161" spans="1:20" ht="15.75" customHeight="1" x14ac:dyDescent="0.15">
      <c r="A161" s="82"/>
      <c r="B161" s="338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</row>
    <row r="162" spans="1:20" ht="15.75" customHeight="1" x14ac:dyDescent="0.15">
      <c r="A162" s="82"/>
      <c r="B162" s="338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</row>
    <row r="163" spans="1:20" ht="15.75" customHeight="1" x14ac:dyDescent="0.15">
      <c r="A163" s="82"/>
      <c r="B163" s="338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</row>
    <row r="164" spans="1:20" ht="15.75" customHeight="1" x14ac:dyDescent="0.15">
      <c r="A164" s="82"/>
      <c r="B164" s="338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</row>
    <row r="165" spans="1:20" ht="15.75" customHeight="1" x14ac:dyDescent="0.15">
      <c r="A165" s="82"/>
      <c r="B165" s="338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</row>
    <row r="166" spans="1:20" ht="15.75" customHeight="1" x14ac:dyDescent="0.15">
      <c r="A166" s="82"/>
      <c r="B166" s="338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</row>
    <row r="167" spans="1:20" ht="15.75" customHeight="1" x14ac:dyDescent="0.15">
      <c r="A167" s="82"/>
      <c r="B167" s="338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</row>
    <row r="168" spans="1:20" ht="15.75" customHeight="1" x14ac:dyDescent="0.15">
      <c r="A168" s="82"/>
      <c r="B168" s="338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</row>
    <row r="169" spans="1:20" ht="15.75" customHeight="1" x14ac:dyDescent="0.15">
      <c r="A169" s="82"/>
      <c r="B169" s="338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</row>
    <row r="170" spans="1:20" ht="15.75" customHeight="1" x14ac:dyDescent="0.15">
      <c r="A170" s="82"/>
      <c r="B170" s="338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</row>
    <row r="171" spans="1:20" ht="15.75" customHeight="1" x14ac:dyDescent="0.15">
      <c r="A171" s="82"/>
      <c r="B171" s="338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</row>
    <row r="172" spans="1:20" ht="15.75" customHeight="1" x14ac:dyDescent="0.15">
      <c r="A172" s="82"/>
      <c r="B172" s="338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</row>
    <row r="173" spans="1:20" ht="15.75" customHeight="1" x14ac:dyDescent="0.15">
      <c r="A173" s="82"/>
      <c r="B173" s="338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</row>
    <row r="174" spans="1:20" ht="15.75" customHeight="1" x14ac:dyDescent="0.15">
      <c r="A174" s="82"/>
      <c r="B174" s="338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</row>
    <row r="175" spans="1:20" ht="15.75" customHeight="1" x14ac:dyDescent="0.15">
      <c r="A175" s="82"/>
      <c r="B175" s="338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</row>
    <row r="176" spans="1:20" ht="15.75" customHeight="1" x14ac:dyDescent="0.15">
      <c r="A176" s="82"/>
      <c r="B176" s="338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</row>
    <row r="177" spans="1:20" ht="15.75" customHeight="1" x14ac:dyDescent="0.15">
      <c r="A177" s="82"/>
      <c r="B177" s="338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</row>
    <row r="178" spans="1:20" ht="15.75" customHeight="1" x14ac:dyDescent="0.15">
      <c r="A178" s="82"/>
      <c r="B178" s="338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</row>
    <row r="179" spans="1:20" ht="15.75" customHeight="1" x14ac:dyDescent="0.15">
      <c r="A179" s="82"/>
      <c r="B179" s="338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</row>
    <row r="180" spans="1:20" ht="15.75" customHeight="1" x14ac:dyDescent="0.15">
      <c r="A180" s="82"/>
      <c r="B180" s="338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</row>
    <row r="181" spans="1:20" ht="15.75" customHeight="1" x14ac:dyDescent="0.15">
      <c r="A181" s="82"/>
      <c r="B181" s="338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</row>
    <row r="182" spans="1:20" ht="15.75" customHeight="1" x14ac:dyDescent="0.15">
      <c r="A182" s="82"/>
      <c r="B182" s="338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</row>
    <row r="183" spans="1:20" ht="15.75" customHeight="1" x14ac:dyDescent="0.15">
      <c r="A183" s="82"/>
      <c r="B183" s="338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</row>
    <row r="184" spans="1:20" ht="15.75" customHeight="1" x14ac:dyDescent="0.15">
      <c r="A184" s="82"/>
      <c r="B184" s="338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</row>
    <row r="185" spans="1:20" ht="15.75" customHeight="1" x14ac:dyDescent="0.15">
      <c r="A185" s="82"/>
      <c r="B185" s="338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</row>
    <row r="186" spans="1:20" ht="15.75" customHeight="1" x14ac:dyDescent="0.15">
      <c r="A186" s="82"/>
      <c r="B186" s="338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</row>
    <row r="187" spans="1:20" ht="15.75" customHeight="1" x14ac:dyDescent="0.15">
      <c r="A187" s="82"/>
      <c r="B187" s="338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</row>
    <row r="188" spans="1:20" ht="15.75" customHeight="1" x14ac:dyDescent="0.15">
      <c r="A188" s="82"/>
      <c r="B188" s="338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</row>
    <row r="189" spans="1:20" ht="15.75" customHeight="1" x14ac:dyDescent="0.15">
      <c r="A189" s="82"/>
      <c r="B189" s="338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</row>
    <row r="190" spans="1:20" ht="15.75" customHeight="1" x14ac:dyDescent="0.15">
      <c r="A190" s="82"/>
      <c r="B190" s="338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</row>
    <row r="191" spans="1:20" ht="15.75" customHeight="1" x14ac:dyDescent="0.15">
      <c r="A191" s="82"/>
      <c r="B191" s="338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</row>
    <row r="192" spans="1:20" ht="15.75" customHeight="1" x14ac:dyDescent="0.15">
      <c r="A192" s="82"/>
      <c r="B192" s="338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</row>
    <row r="193" spans="1:20" ht="15.75" customHeight="1" x14ac:dyDescent="0.15">
      <c r="A193" s="82"/>
      <c r="B193" s="338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</row>
    <row r="194" spans="1:20" ht="15.75" customHeight="1" x14ac:dyDescent="0.15">
      <c r="A194" s="82"/>
      <c r="B194" s="338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</row>
    <row r="195" spans="1:20" ht="15.75" customHeight="1" x14ac:dyDescent="0.15">
      <c r="A195" s="82"/>
      <c r="B195" s="338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</row>
    <row r="196" spans="1:20" ht="15.75" customHeight="1" x14ac:dyDescent="0.15">
      <c r="A196" s="82"/>
      <c r="B196" s="338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</row>
    <row r="197" spans="1:20" ht="15.75" customHeight="1" x14ac:dyDescent="0.15">
      <c r="A197" s="82"/>
      <c r="B197" s="338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</row>
    <row r="198" spans="1:20" ht="15.75" customHeight="1" x14ac:dyDescent="0.15">
      <c r="A198" s="82"/>
      <c r="B198" s="338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</row>
    <row r="199" spans="1:20" ht="15.75" customHeight="1" x14ac:dyDescent="0.15">
      <c r="A199" s="82"/>
      <c r="B199" s="338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</row>
    <row r="200" spans="1:20" ht="15.75" customHeight="1" x14ac:dyDescent="0.15">
      <c r="A200" s="82"/>
      <c r="B200" s="338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</row>
    <row r="201" spans="1:20" ht="15.75" customHeight="1" x14ac:dyDescent="0.15">
      <c r="A201" s="82"/>
      <c r="B201" s="338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</row>
    <row r="202" spans="1:20" ht="15.75" customHeight="1" x14ac:dyDescent="0.15">
      <c r="A202" s="82"/>
      <c r="B202" s="338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</row>
    <row r="203" spans="1:20" ht="15.75" customHeight="1" x14ac:dyDescent="0.15">
      <c r="A203" s="82"/>
      <c r="B203" s="338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</row>
    <row r="204" spans="1:20" ht="15.75" customHeight="1" x14ac:dyDescent="0.15">
      <c r="A204" s="82"/>
      <c r="B204" s="338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</row>
    <row r="205" spans="1:20" ht="15.75" customHeight="1" x14ac:dyDescent="0.15">
      <c r="A205" s="82"/>
      <c r="B205" s="338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</row>
    <row r="206" spans="1:20" ht="15.75" customHeight="1" x14ac:dyDescent="0.15">
      <c r="A206" s="82"/>
      <c r="B206" s="338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</row>
    <row r="207" spans="1:20" ht="15.75" customHeight="1" x14ac:dyDescent="0.15">
      <c r="A207" s="82"/>
      <c r="B207" s="338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</row>
    <row r="208" spans="1:20" ht="15.75" customHeight="1" x14ac:dyDescent="0.15">
      <c r="A208" s="82"/>
      <c r="B208" s="338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</row>
    <row r="209" spans="1:20" ht="15.75" customHeight="1" x14ac:dyDescent="0.15">
      <c r="A209" s="82"/>
      <c r="B209" s="338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</row>
    <row r="210" spans="1:20" ht="15.75" customHeight="1" x14ac:dyDescent="0.15">
      <c r="A210" s="82"/>
      <c r="B210" s="338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</row>
    <row r="211" spans="1:20" ht="15.75" customHeight="1" x14ac:dyDescent="0.15">
      <c r="A211" s="82"/>
      <c r="B211" s="338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</row>
    <row r="212" spans="1:20" ht="15.75" customHeight="1" x14ac:dyDescent="0.15">
      <c r="A212" s="82"/>
      <c r="B212" s="338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</row>
    <row r="213" spans="1:20" ht="15.75" customHeight="1" x14ac:dyDescent="0.15">
      <c r="A213" s="82"/>
      <c r="B213" s="338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</row>
    <row r="214" spans="1:20" ht="15.75" customHeight="1" x14ac:dyDescent="0.15">
      <c r="A214" s="82"/>
      <c r="B214" s="338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</row>
    <row r="215" spans="1:20" ht="15.75" customHeight="1" x14ac:dyDescent="0.15">
      <c r="A215" s="82"/>
      <c r="B215" s="338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</row>
    <row r="216" spans="1:20" ht="15.75" customHeight="1" x14ac:dyDescent="0.15">
      <c r="A216" s="82"/>
      <c r="B216" s="338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</row>
    <row r="217" spans="1:20" ht="15.75" customHeight="1" x14ac:dyDescent="0.15">
      <c r="A217" s="82"/>
      <c r="B217" s="338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</row>
    <row r="218" spans="1:20" ht="15.75" customHeight="1" x14ac:dyDescent="0.15">
      <c r="A218" s="82"/>
      <c r="B218" s="338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</row>
    <row r="219" spans="1:20" ht="15.75" customHeight="1" x14ac:dyDescent="0.15">
      <c r="A219" s="82"/>
      <c r="B219" s="338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</row>
    <row r="220" spans="1:20" ht="15.75" customHeight="1" x14ac:dyDescent="0.15">
      <c r="A220" s="82"/>
      <c r="B220" s="338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</row>
    <row r="221" spans="1:20" ht="15.75" customHeight="1" x14ac:dyDescent="0.15">
      <c r="A221" s="82"/>
      <c r="B221" s="338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</row>
    <row r="222" spans="1:20" ht="15.75" customHeight="1" x14ac:dyDescent="0.15"/>
    <row r="223" spans="1:20" ht="15.75" customHeight="1" x14ac:dyDescent="0.15"/>
    <row r="224" spans="1:20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</sheetData>
  <hyperlinks>
    <hyperlink ref="B5" location="'Contents (Indice)'!A1" display="Back to Contents" xr:uid="{00000000-0004-0000-0C00-000000000000}"/>
    <hyperlink ref="G5" location="'Contents (Indice)'!A1" display="Retornar ao Índice" xr:uid="{00000000-0004-0000-0C00-000001000000}"/>
  </hyperlink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Contents (Indice)</vt:lpstr>
      <vt:lpstr>Profit or loss (Resultado) - qu</vt:lpstr>
      <vt:lpstr>Profit or loss (Resultado)-accu</vt:lpstr>
      <vt:lpstr>Financial Position (Balanços Pa</vt:lpstr>
      <vt:lpstr>Cash Flow (fluxo de caixa)</vt:lpstr>
      <vt:lpstr>Revenue breakdown (Abetura das </vt:lpstr>
      <vt:lpstr>Expenses breakdown (Abetura das</vt:lpstr>
      <vt:lpstr>Credit operations (Operações de</vt:lpstr>
      <vt:lpstr>Write-offs and Rec (Baixas e Re</vt:lpstr>
      <vt:lpstr>NPLs (Inadimplência)</vt:lpstr>
      <vt:lpstr>Operating figures (Informações </vt:lpstr>
      <vt:lpstr>Managerial indicators (Indicado</vt:lpstr>
      <vt:lpstr>Financing (Empréstimos)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Amanda Costa</cp:lastModifiedBy>
  <dcterms:created xsi:type="dcterms:W3CDTF">2023-02-14T19:03:01Z</dcterms:created>
  <dcterms:modified xsi:type="dcterms:W3CDTF">2023-05-15T18:45:10Z</dcterms:modified>
</cp:coreProperties>
</file>