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joaocoelhorodriguesantunes/Downloads/"/>
    </mc:Choice>
  </mc:AlternateContent>
  <xr:revisionPtr revIDLastSave="0" documentId="8_{EDC3E3EA-FF22-354E-BC0C-6146710D2034}" xr6:coauthVersionLast="36" xr6:coauthVersionMax="36" xr10:uidLastSave="{00000000-0000-0000-0000-000000000000}"/>
  <bookViews>
    <workbookView xWindow="13660" yWindow="2460" windowWidth="29720" windowHeight="22960" activeTab="2" xr2:uid="{5BA87F66-851A-0F41-8E4F-301E1F3B5941}"/>
  </bookViews>
  <sheets>
    <sheet name="Binomial" sheetId="1" r:id="rId1"/>
    <sheet name="Poisson" sheetId="2" r:id="rId2"/>
    <sheet name="Normal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3" l="1"/>
  <c r="F14" i="3"/>
  <c r="B14" i="3"/>
  <c r="F13" i="3"/>
  <c r="H6" i="3"/>
  <c r="H7" i="3"/>
  <c r="H5" i="3"/>
  <c r="B13" i="3"/>
  <c r="D7" i="3"/>
  <c r="D6" i="3"/>
  <c r="D5" i="3"/>
  <c r="F11" i="3"/>
  <c r="B11" i="3"/>
  <c r="G7" i="3"/>
  <c r="G6" i="3"/>
  <c r="G5" i="3"/>
  <c r="F12" i="3"/>
  <c r="B12" i="3"/>
  <c r="C7" i="3"/>
  <c r="C6" i="3"/>
  <c r="C5" i="3"/>
  <c r="F9" i="3"/>
  <c r="B9" i="3"/>
  <c r="B36" i="2"/>
  <c r="A24" i="2"/>
  <c r="C14" i="2"/>
  <c r="D4" i="2"/>
  <c r="D24" i="1"/>
  <c r="D12" i="1"/>
  <c r="A6" i="1"/>
</calcChain>
</file>

<file path=xl/sharedStrings.xml><?xml version="1.0" encoding="utf-8"?>
<sst xmlns="http://schemas.openxmlformats.org/spreadsheetml/2006/main" count="111" uniqueCount="97">
  <si>
    <t>P=0,05</t>
  </si>
  <si>
    <t>n=10</t>
  </si>
  <si>
    <t>N=250</t>
  </si>
  <si>
    <t>Podemos utilizar a Binomial</t>
  </si>
  <si>
    <t>X - nº de flores danificadas</t>
  </si>
  <si>
    <t>X é binomial (10;0.05)</t>
  </si>
  <si>
    <t xml:space="preserve">P(x&lt;=2)= P(x=2)+P(x=1)+P(x=0) = </t>
  </si>
  <si>
    <t>P=0,25</t>
  </si>
  <si>
    <t>X é binomial (10;0.25)</t>
  </si>
  <si>
    <t>X é uma P(2)</t>
  </si>
  <si>
    <t>a)P(x&gt;=1)=1-P(x&lt;1)= 1- P(x=0) =</t>
  </si>
  <si>
    <t>b)</t>
  </si>
  <si>
    <t>idem</t>
  </si>
  <si>
    <t>c)</t>
  </si>
  <si>
    <t>X1 - nº de pedido de ambulâncias num dia</t>
  </si>
  <si>
    <t>X2 - nº de pedido de AmbuLância no dia seguinte</t>
  </si>
  <si>
    <t>P(X1=2 e X2=2) = P(X1=2) x P(X2=2)</t>
  </si>
  <si>
    <t>=0,2707*0,2707 =</t>
  </si>
  <si>
    <t>x - nº de navios que chegam semanalmente a Lisboa</t>
  </si>
  <si>
    <t>x é uma P(8)</t>
  </si>
  <si>
    <t>a) P(x=4) =0,0573</t>
  </si>
  <si>
    <t>b) P(x&gt;=6) = 1- P(x&lt;6)= 1- [p(x=5)+p(x=4)+p(x=3)+p(x=2)+p(x=1)+p(x=0)]</t>
  </si>
  <si>
    <t>X é uma binomial(n,p)</t>
  </si>
  <si>
    <t>E(x) = n.p = λ</t>
  </si>
  <si>
    <t>n=2000</t>
  </si>
  <si>
    <t>p=0,0005</t>
  </si>
  <si>
    <t>Como n.p =</t>
  </si>
  <si>
    <t>Então podemos utilizar a Poisson para resolver o problema de Binomial</t>
  </si>
  <si>
    <t>X é uma B(2000;0,0005)</t>
  </si>
  <si>
    <t xml:space="preserve">X ∩ P(1) </t>
  </si>
  <si>
    <t>APROXIMAÇÃO DA BINOMIAL À POISSON</t>
  </si>
  <si>
    <t>P(x=4)</t>
  </si>
  <si>
    <t>P(x=4)= 0,0153</t>
  </si>
  <si>
    <t>μ</t>
  </si>
  <si>
    <t>σ</t>
  </si>
  <si>
    <t>Desvio padrão</t>
  </si>
  <si>
    <t>E(x) - média</t>
  </si>
  <si>
    <t>Turma A</t>
  </si>
  <si>
    <t>Turma B</t>
  </si>
  <si>
    <t>n</t>
  </si>
  <si>
    <t>Mediana</t>
  </si>
  <si>
    <t>DMA</t>
  </si>
  <si>
    <t>Amplitude</t>
  </si>
  <si>
    <t>Variância</t>
  </si>
  <si>
    <t>Dist Normal</t>
  </si>
  <si>
    <t>Sim</t>
  </si>
  <si>
    <t>X ∩ N(12;1,63)</t>
  </si>
  <si>
    <t>X ∩ N(12;5,72)</t>
  </si>
  <si>
    <t>P(X&gt;=11)= ?</t>
  </si>
  <si>
    <t>Turma C</t>
  </si>
  <si>
    <t>Z ∩ N(0;1)</t>
  </si>
  <si>
    <t>Desvio padrão σ</t>
  </si>
  <si>
    <t>Média μ</t>
  </si>
  <si>
    <t>P(X&gt;=13)= ?</t>
  </si>
  <si>
    <t>P(X&gt;=13)=P((X-μ)/σ&gt;=(13-12)/1,63= P(Z&gt;=0,61)= 1- P(Z&lt;0,61)=</t>
  </si>
  <si>
    <t>=1-Φ(0,61)= 1- -0,7291 = 0,2709</t>
  </si>
  <si>
    <t>P(X&gt;=11)=P((X-μ)/σ&gt;=(11-12)/1,63= P(Z&gt;=-0,61)=1- P(Z&lt;-0,61)=</t>
  </si>
  <si>
    <t>=1-Φ(-0,61)=1-[1-Φ(0,61)]= 0,7291</t>
  </si>
  <si>
    <t>P(X&lt;=11)=P((X-μ)/σ&lt;=(11-12)/1,63= P(Z&lt;=-0,61)= Φ(-0,61)=</t>
  </si>
  <si>
    <t>=1-Φ(0,61)= 1-0,7291 =0,2709</t>
  </si>
  <si>
    <t>P(11&lt;=x&lt;=13)= P((11-12)/1,63&lt;=(X-μ)/σ&lt;=(13-12)/1,63) = P(-0,61&lt;=z&lt;=0,61) =</t>
  </si>
  <si>
    <t>=Φ(0,61) - Φ(-0,61)= Φ(0,61) - [1-Φ(0,61)]=0,7291-1+0,7291 = 1,4582 - 1  = 0,4582</t>
  </si>
  <si>
    <t>X é N(600;40)</t>
  </si>
  <si>
    <t>X - quantidade de farinha consumida semanalmente</t>
  </si>
  <si>
    <t>a)</t>
  </si>
  <si>
    <t>P(x&gt;634)= P((X-μ)/σ&gt;=(634-600)/40)= P(z&gt;=0,85)=1- P(z&lt;0,85)</t>
  </si>
  <si>
    <t>=1-Φ(0,85) = 1 - 0,8023 = 0,1977</t>
  </si>
  <si>
    <t>b) Φ(z)=0,99&lt;=&gt; z=2,326</t>
  </si>
  <si>
    <t>Como z = (X-μ)/σ então</t>
  </si>
  <si>
    <t>2,326=(x-600)/40 &lt;=&gt; x= 693,04 kgs</t>
  </si>
  <si>
    <t>p=0,02</t>
  </si>
  <si>
    <t>x- nº de cartões impressos indevidamente</t>
  </si>
  <si>
    <t>X é B(2000;0,02)</t>
  </si>
  <si>
    <t>Não é possível resolver porque não há na tabela da binomial o valor de n=2000</t>
  </si>
  <si>
    <t>Fase seguinte: Ver se Poisson resolve o cálculo da probabilidade</t>
  </si>
  <si>
    <t>ou seja</t>
  </si>
  <si>
    <t>λ=  2000 x 0,02  &lt;=&gt; λ= 40</t>
  </si>
  <si>
    <t>Não é possível resolver porque não há na tabela da Poisson o valor de λ=40</t>
  </si>
  <si>
    <t>P(15&lt;=x&lt;=25)</t>
  </si>
  <si>
    <t>Fase seguinte: Aproximar à distribuição Normal</t>
  </si>
  <si>
    <t>X é N (2000x0,02 ; (2000 x 0,02 x 0,98)^0,5) = X é N(40; 6,26)</t>
  </si>
  <si>
    <t>P(15&lt;=x&lt;=25) = P(15-0,5&lt;= x &lt;= 25 +0,5) = P( 14,5 &lt;=x &lt;=25,5) = P((14,5-40)/6,26&lt;=(X-μ)/σ&lt;=(25,5-40)/6,26)</t>
  </si>
  <si>
    <t>=P(-4,07 &lt;= z &lt;= -2,32) = Φ(-2,32)-Φ(-4,07)=[1-Φ(2,32)-[1-Φ(4,07)]= 1-0,9898-1+1 = 0,0102</t>
  </si>
  <si>
    <t>EXERCÍCIO</t>
  </si>
  <si>
    <t>λ=  2</t>
  </si>
  <si>
    <t>x é P(2)</t>
  </si>
  <si>
    <t>Y é nº anual de reclamações</t>
  </si>
  <si>
    <t xml:space="preserve">x é o nº diário de reclamações </t>
  </si>
  <si>
    <t>λ=  2 x 365 = 730</t>
  </si>
  <si>
    <t>Não se consegue resolver através da tabela da Poisson</t>
  </si>
  <si>
    <t>correção de continuidade</t>
  </si>
  <si>
    <t>= Φ(0,76)-Φ(0,72) = 0,7764-0,7642=0,0122</t>
  </si>
  <si>
    <t>P(y=750) = P(750-0,5 &lt;= y &lt; 750+0,5) = P(749,5&lt;=y&lt;750,5)</t>
  </si>
  <si>
    <t>P((749,5-730)/27,02&lt;=(y-μ)/σ&lt;=(750,5-730)/27,02)= P(0,72&lt;=z&lt;=0,76)</t>
  </si>
  <si>
    <t>y é N (730; (730)^0,5) = y é N(730; 27,02)</t>
  </si>
  <si>
    <t>y é P(730)</t>
  </si>
  <si>
    <t>P(y=750) =?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</si>
</sst>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quotePrefix="1"/>
    <xf numFmtId="170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7" borderId="0" xfId="0" applyFill="1" applyAlignment="1">
      <alignment horizontal="center"/>
    </xf>
    <xf numFmtId="0" fontId="3" fillId="7" borderId="0" xfId="0" applyFont="1" applyFill="1" applyAlignment="1">
      <alignment horizontal="center"/>
    </xf>
    <xf numFmtId="0" fontId="0" fillId="7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28863</xdr:colOff>
      <xdr:row>17</xdr:row>
      <xdr:rowOff>51954</xdr:rowOff>
    </xdr:from>
    <xdr:to>
      <xdr:col>7</xdr:col>
      <xdr:colOff>541809</xdr:colOff>
      <xdr:row>24</xdr:row>
      <xdr:rowOff>93520</xdr:rowOff>
    </xdr:to>
    <xdr:pic>
      <xdr:nvPicPr>
        <xdr:cNvPr id="2" name="Imagem 1" descr="Modelo Normal (Curva Gaussiana)">
          <a:extLst>
            <a:ext uri="{FF2B5EF4-FFF2-40B4-BE49-F238E27FC236}">
              <a16:creationId xmlns:a16="http://schemas.microsoft.com/office/drawing/2014/main" id="{1E4DD71D-86C4-3C41-AA8A-0DDC9D9F4C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5863" y="3486727"/>
          <a:ext cx="2163946" cy="14558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FF10C-8E68-8943-848B-B856AE301FB3}">
  <dimension ref="A2:D24"/>
  <sheetViews>
    <sheetView topLeftCell="A9" zoomScale="276" zoomScaleNormal="276" workbookViewId="0">
      <selection activeCell="D24" sqref="D24"/>
    </sheetView>
  </sheetViews>
  <sheetFormatPr baseColWidth="10" defaultRowHeight="16" x14ac:dyDescent="0.2"/>
  <sheetData>
    <row r="2" spans="1:4" x14ac:dyDescent="0.2">
      <c r="A2" t="s">
        <v>0</v>
      </c>
    </row>
    <row r="3" spans="1:4" x14ac:dyDescent="0.2">
      <c r="A3" t="s">
        <v>1</v>
      </c>
    </row>
    <row r="4" spans="1:4" x14ac:dyDescent="0.2">
      <c r="A4" t="s">
        <v>2</v>
      </c>
    </row>
    <row r="6" spans="1:4" x14ac:dyDescent="0.2">
      <c r="A6">
        <f>10/250</f>
        <v>0.04</v>
      </c>
      <c r="B6" t="s">
        <v>3</v>
      </c>
    </row>
    <row r="8" spans="1:4" x14ac:dyDescent="0.2">
      <c r="A8" t="s">
        <v>4</v>
      </c>
    </row>
    <row r="10" spans="1:4" x14ac:dyDescent="0.2">
      <c r="A10" t="s">
        <v>5</v>
      </c>
    </row>
    <row r="12" spans="1:4" x14ac:dyDescent="0.2">
      <c r="A12" t="s">
        <v>6</v>
      </c>
      <c r="D12">
        <f>0.0746+0.3151+0.5987</f>
        <v>0.98839999999999995</v>
      </c>
    </row>
    <row r="14" spans="1:4" x14ac:dyDescent="0.2">
      <c r="A14" t="s">
        <v>7</v>
      </c>
    </row>
    <row r="15" spans="1:4" x14ac:dyDescent="0.2">
      <c r="A15" t="s">
        <v>1</v>
      </c>
    </row>
    <row r="16" spans="1:4" x14ac:dyDescent="0.2">
      <c r="A16" t="s">
        <v>2</v>
      </c>
    </row>
    <row r="20" spans="1:4" x14ac:dyDescent="0.2">
      <c r="A20" t="s">
        <v>4</v>
      </c>
    </row>
    <row r="22" spans="1:4" x14ac:dyDescent="0.2">
      <c r="A22" t="s">
        <v>8</v>
      </c>
    </row>
    <row r="24" spans="1:4" x14ac:dyDescent="0.2">
      <c r="A24" t="s">
        <v>6</v>
      </c>
      <c r="D24">
        <f>0.0563+0.1877+0.2816</f>
        <v>0.52560000000000007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766EA-4F9D-BD41-8608-14F70BCF2AAC}">
  <dimension ref="A2:E41"/>
  <sheetViews>
    <sheetView topLeftCell="A25" zoomScale="200" zoomScaleNormal="200" workbookViewId="0">
      <selection activeCell="A29" sqref="A29"/>
    </sheetView>
  </sheetViews>
  <sheetFormatPr baseColWidth="10" defaultRowHeight="16" x14ac:dyDescent="0.2"/>
  <cols>
    <col min="3" max="3" width="12.5" bestFit="1" customWidth="1"/>
  </cols>
  <sheetData>
    <row r="2" spans="1:4" x14ac:dyDescent="0.2">
      <c r="A2" t="s">
        <v>9</v>
      </c>
    </row>
    <row r="4" spans="1:4" x14ac:dyDescent="0.2">
      <c r="A4" t="s">
        <v>10</v>
      </c>
      <c r="D4">
        <f>1-0.1353</f>
        <v>0.86470000000000002</v>
      </c>
    </row>
    <row r="6" spans="1:4" x14ac:dyDescent="0.2">
      <c r="A6" t="s">
        <v>11</v>
      </c>
      <c r="B6" t="s">
        <v>12</v>
      </c>
    </row>
    <row r="8" spans="1:4" x14ac:dyDescent="0.2">
      <c r="A8" t="s">
        <v>13</v>
      </c>
    </row>
    <row r="9" spans="1:4" x14ac:dyDescent="0.2">
      <c r="A9" t="s">
        <v>14</v>
      </c>
    </row>
    <row r="10" spans="1:4" x14ac:dyDescent="0.2">
      <c r="A10" t="s">
        <v>15</v>
      </c>
    </row>
    <row r="12" spans="1:4" x14ac:dyDescent="0.2">
      <c r="A12" t="s">
        <v>16</v>
      </c>
    </row>
    <row r="14" spans="1:4" x14ac:dyDescent="0.2">
      <c r="A14" s="1" t="s">
        <v>17</v>
      </c>
      <c r="C14" s="2">
        <f>0.2707^2</f>
        <v>7.3278490000000002E-2</v>
      </c>
    </row>
    <row r="17" spans="1:5" x14ac:dyDescent="0.2">
      <c r="A17" t="s">
        <v>18</v>
      </c>
    </row>
    <row r="18" spans="1:5" x14ac:dyDescent="0.2">
      <c r="A18" t="s">
        <v>19</v>
      </c>
    </row>
    <row r="20" spans="1:5" x14ac:dyDescent="0.2">
      <c r="A20" t="s">
        <v>20</v>
      </c>
    </row>
    <row r="22" spans="1:5" x14ac:dyDescent="0.2">
      <c r="A22" t="s">
        <v>21</v>
      </c>
    </row>
    <row r="24" spans="1:5" x14ac:dyDescent="0.2">
      <c r="A24">
        <f>1-0.0003-0.0027-0.0107-0.0286-0.0573-0.0916</f>
        <v>0.80879999999999996</v>
      </c>
    </row>
    <row r="27" spans="1:5" x14ac:dyDescent="0.2">
      <c r="A27" t="s">
        <v>22</v>
      </c>
    </row>
    <row r="29" spans="1:5" x14ac:dyDescent="0.2">
      <c r="A29" t="s">
        <v>23</v>
      </c>
    </row>
    <row r="31" spans="1:5" x14ac:dyDescent="0.2">
      <c r="A31" s="3" t="s">
        <v>30</v>
      </c>
      <c r="B31" s="3"/>
      <c r="C31" s="3"/>
      <c r="D31" s="3"/>
      <c r="E31" s="3"/>
    </row>
    <row r="33" spans="1:3" x14ac:dyDescent="0.2">
      <c r="A33" t="s">
        <v>24</v>
      </c>
      <c r="C33" t="s">
        <v>28</v>
      </c>
    </row>
    <row r="34" spans="1:3" x14ac:dyDescent="0.2">
      <c r="A34" t="s">
        <v>25</v>
      </c>
      <c r="C34" t="s">
        <v>31</v>
      </c>
    </row>
    <row r="36" spans="1:3" x14ac:dyDescent="0.2">
      <c r="A36" t="s">
        <v>26</v>
      </c>
      <c r="B36">
        <f>2000*0.0005</f>
        <v>1</v>
      </c>
    </row>
    <row r="38" spans="1:3" x14ac:dyDescent="0.2">
      <c r="A38" t="s">
        <v>27</v>
      </c>
    </row>
    <row r="40" spans="1:3" x14ac:dyDescent="0.2">
      <c r="A40" t="s">
        <v>29</v>
      </c>
    </row>
    <row r="41" spans="1:3" x14ac:dyDescent="0.2">
      <c r="A41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E83AE-45F5-964B-9A81-51D6900C8113}">
  <dimension ref="A1:L82"/>
  <sheetViews>
    <sheetView tabSelected="1" zoomScale="220" zoomScaleNormal="220" workbookViewId="0">
      <selection activeCell="D73" sqref="D73"/>
    </sheetView>
  </sheetViews>
  <sheetFormatPr baseColWidth="10" defaultRowHeight="16" x14ac:dyDescent="0.2"/>
  <cols>
    <col min="1" max="1" width="14.6640625" customWidth="1"/>
    <col min="5" max="5" width="7.33203125" customWidth="1"/>
  </cols>
  <sheetData>
    <row r="1" spans="1:12" x14ac:dyDescent="0.2">
      <c r="B1" t="s">
        <v>33</v>
      </c>
      <c r="C1" t="s">
        <v>36</v>
      </c>
    </row>
    <row r="2" spans="1:12" x14ac:dyDescent="0.2">
      <c r="B2" s="4" t="s">
        <v>34</v>
      </c>
      <c r="C2" t="s">
        <v>35</v>
      </c>
    </row>
    <row r="4" spans="1:12" x14ac:dyDescent="0.2">
      <c r="B4" s="8" t="s">
        <v>37</v>
      </c>
      <c r="C4" s="11" t="s">
        <v>41</v>
      </c>
      <c r="D4" s="11" t="s">
        <v>43</v>
      </c>
      <c r="E4" s="14" t="s">
        <v>49</v>
      </c>
      <c r="F4" s="9" t="s">
        <v>38</v>
      </c>
      <c r="G4" s="11" t="s">
        <v>41</v>
      </c>
      <c r="H4" s="11" t="s">
        <v>43</v>
      </c>
      <c r="I4" s="5"/>
      <c r="J4" s="5"/>
      <c r="K4" s="5"/>
      <c r="L4" s="5"/>
    </row>
    <row r="5" spans="1:12" x14ac:dyDescent="0.2">
      <c r="B5" s="6">
        <v>10</v>
      </c>
      <c r="C5" s="5">
        <f>ABS(B5-$B$9)</f>
        <v>2</v>
      </c>
      <c r="D5" s="5">
        <f>(B5-$B$9)^2</f>
        <v>4</v>
      </c>
      <c r="E5" s="13">
        <v>11</v>
      </c>
      <c r="F5" s="7">
        <v>5</v>
      </c>
      <c r="G5" s="5">
        <f t="shared" ref="G5:G7" si="0">ABS(F5-$B$9)</f>
        <v>7</v>
      </c>
      <c r="H5" s="5">
        <f>(F5-$F$9)^2</f>
        <v>49</v>
      </c>
      <c r="I5" s="5"/>
      <c r="J5" s="5"/>
      <c r="K5" s="5"/>
      <c r="L5" s="5"/>
    </row>
    <row r="6" spans="1:12" x14ac:dyDescent="0.2">
      <c r="B6" s="6">
        <v>12</v>
      </c>
      <c r="C6" s="5">
        <f t="shared" ref="C6:C7" si="1">ABS(B6-$B$9)</f>
        <v>0</v>
      </c>
      <c r="D6" s="5">
        <f t="shared" ref="D6:D7" si="2">(B6-$B$9)^2</f>
        <v>0</v>
      </c>
      <c r="E6" s="13">
        <v>13</v>
      </c>
      <c r="F6" s="7">
        <v>12</v>
      </c>
      <c r="G6" s="5">
        <f t="shared" si="0"/>
        <v>0</v>
      </c>
      <c r="H6" s="5">
        <f t="shared" ref="H6:H7" si="3">(F6-$F$9)^2</f>
        <v>0</v>
      </c>
      <c r="I6" s="5"/>
      <c r="J6" s="5"/>
      <c r="K6" s="5"/>
      <c r="L6" s="5"/>
    </row>
    <row r="7" spans="1:12" x14ac:dyDescent="0.2">
      <c r="B7" s="6">
        <v>14</v>
      </c>
      <c r="C7" s="5">
        <f t="shared" si="1"/>
        <v>2</v>
      </c>
      <c r="D7" s="5">
        <f t="shared" si="2"/>
        <v>4</v>
      </c>
      <c r="E7" s="13">
        <v>15</v>
      </c>
      <c r="F7" s="7">
        <v>19</v>
      </c>
      <c r="G7" s="5">
        <f t="shared" si="0"/>
        <v>7</v>
      </c>
      <c r="H7" s="5">
        <f t="shared" si="3"/>
        <v>49</v>
      </c>
      <c r="I7" s="5"/>
      <c r="J7" s="5"/>
      <c r="K7" s="5"/>
      <c r="L7" s="5"/>
    </row>
    <row r="8" spans="1:12" x14ac:dyDescent="0.2">
      <c r="A8" t="s">
        <v>39</v>
      </c>
      <c r="B8" s="5">
        <v>3</v>
      </c>
      <c r="C8" s="5"/>
      <c r="D8" s="5"/>
      <c r="E8" s="5">
        <v>3</v>
      </c>
      <c r="F8" s="5">
        <v>3</v>
      </c>
      <c r="G8" s="5"/>
      <c r="H8" s="5"/>
      <c r="I8" s="5"/>
      <c r="J8" s="5"/>
      <c r="K8" s="5"/>
      <c r="L8" s="5"/>
    </row>
    <row r="9" spans="1:12" x14ac:dyDescent="0.2">
      <c r="A9" t="s">
        <v>52</v>
      </c>
      <c r="B9" s="5">
        <f>SUM(B5:B7)/3</f>
        <v>12</v>
      </c>
      <c r="C9" s="5"/>
      <c r="D9" s="5"/>
      <c r="E9" s="5">
        <f>SUM(E5:E7)/3</f>
        <v>13</v>
      </c>
      <c r="F9" s="5">
        <f>SUM(F5:F7)/3</f>
        <v>12</v>
      </c>
      <c r="G9" s="5"/>
      <c r="H9" s="5"/>
      <c r="I9" s="5"/>
      <c r="J9" s="5"/>
      <c r="K9" s="5"/>
      <c r="L9" s="5"/>
    </row>
    <row r="10" spans="1:12" x14ac:dyDescent="0.2">
      <c r="A10" t="s">
        <v>40</v>
      </c>
      <c r="B10" s="5">
        <v>12</v>
      </c>
      <c r="C10" s="5"/>
      <c r="D10" s="5"/>
      <c r="E10" s="5">
        <v>13</v>
      </c>
      <c r="F10" s="5">
        <v>12</v>
      </c>
      <c r="G10" s="5"/>
      <c r="H10" s="5"/>
      <c r="I10" s="5"/>
      <c r="J10" s="5"/>
      <c r="K10" s="5"/>
      <c r="L10" s="5"/>
    </row>
    <row r="11" spans="1:12" x14ac:dyDescent="0.2">
      <c r="A11" t="s">
        <v>42</v>
      </c>
      <c r="B11" s="5">
        <f>B7-B5</f>
        <v>4</v>
      </c>
      <c r="C11" s="5"/>
      <c r="D11" s="5"/>
      <c r="E11" s="5">
        <v>4</v>
      </c>
      <c r="F11" s="5">
        <f>F7-F5</f>
        <v>14</v>
      </c>
      <c r="G11" s="5"/>
      <c r="H11" s="5"/>
      <c r="I11" s="5"/>
      <c r="J11" s="5"/>
      <c r="K11" s="5"/>
      <c r="L11" s="5"/>
    </row>
    <row r="12" spans="1:12" x14ac:dyDescent="0.2">
      <c r="A12" t="s">
        <v>41</v>
      </c>
      <c r="B12" s="10">
        <f>SUM(C5:C7)/B8</f>
        <v>1.3333333333333333</v>
      </c>
      <c r="C12" s="5"/>
      <c r="D12" s="5"/>
      <c r="E12" s="5">
        <v>1.3333333333333333</v>
      </c>
      <c r="F12" s="10">
        <f>SUM(G5:G7)/F8</f>
        <v>4.666666666666667</v>
      </c>
      <c r="G12" s="5"/>
      <c r="H12" s="5"/>
      <c r="I12" s="5"/>
      <c r="J12" s="5"/>
      <c r="K12" s="5"/>
      <c r="L12" s="5"/>
    </row>
    <row r="13" spans="1:12" x14ac:dyDescent="0.2">
      <c r="A13" t="s">
        <v>43</v>
      </c>
      <c r="B13" s="10">
        <f>SUM(D5:D7)/B8</f>
        <v>2.6666666666666665</v>
      </c>
      <c r="C13" s="5"/>
      <c r="D13" s="5"/>
      <c r="E13" s="5">
        <v>2.6666666666666665</v>
      </c>
      <c r="F13" s="10">
        <f>SUM(H5:H7)/3</f>
        <v>32.666666666666664</v>
      </c>
      <c r="G13" s="5"/>
      <c r="H13" s="5"/>
      <c r="I13" s="5"/>
      <c r="J13" s="5"/>
      <c r="K13" s="5"/>
      <c r="L13" s="5"/>
    </row>
    <row r="14" spans="1:12" x14ac:dyDescent="0.2">
      <c r="A14" t="s">
        <v>51</v>
      </c>
      <c r="B14" s="10">
        <f>B13^0.5</f>
        <v>1.6329931618554521</v>
      </c>
      <c r="C14" s="5"/>
      <c r="D14" s="5"/>
      <c r="E14" s="5">
        <v>1.6329931618554521</v>
      </c>
      <c r="F14" s="10">
        <f>F13^0.5</f>
        <v>5.715476066494082</v>
      </c>
      <c r="G14" s="5"/>
      <c r="H14" s="5"/>
      <c r="I14" s="5"/>
      <c r="J14" s="5"/>
      <c r="K14" s="5"/>
      <c r="L14" s="5"/>
    </row>
    <row r="15" spans="1:12" x14ac:dyDescent="0.2">
      <c r="A15" s="12" t="s">
        <v>44</v>
      </c>
      <c r="B15" s="5" t="s">
        <v>45</v>
      </c>
      <c r="C15" t="s">
        <v>46</v>
      </c>
      <c r="F15" s="5" t="s">
        <v>45</v>
      </c>
      <c r="G15" t="s">
        <v>47</v>
      </c>
    </row>
    <row r="17" spans="1:3" x14ac:dyDescent="0.2">
      <c r="A17" t="s">
        <v>48</v>
      </c>
      <c r="B17" t="s">
        <v>53</v>
      </c>
    </row>
    <row r="19" spans="1:3" x14ac:dyDescent="0.2">
      <c r="A19" t="s">
        <v>46</v>
      </c>
      <c r="C19" t="s">
        <v>50</v>
      </c>
    </row>
    <row r="21" spans="1:3" x14ac:dyDescent="0.2">
      <c r="A21" t="s">
        <v>56</v>
      </c>
    </row>
    <row r="22" spans="1:3" x14ac:dyDescent="0.2">
      <c r="A22" s="1" t="s">
        <v>57</v>
      </c>
    </row>
    <row r="24" spans="1:3" x14ac:dyDescent="0.2">
      <c r="A24" t="s">
        <v>58</v>
      </c>
    </row>
    <row r="25" spans="1:3" x14ac:dyDescent="0.2">
      <c r="A25" s="1" t="s">
        <v>59</v>
      </c>
    </row>
    <row r="30" spans="1:3" x14ac:dyDescent="0.2">
      <c r="A30" t="s">
        <v>54</v>
      </c>
    </row>
    <row r="31" spans="1:3" x14ac:dyDescent="0.2">
      <c r="A31" s="1" t="s">
        <v>55</v>
      </c>
    </row>
    <row r="34" spans="1:1" x14ac:dyDescent="0.2">
      <c r="A34" t="s">
        <v>60</v>
      </c>
    </row>
    <row r="35" spans="1:1" x14ac:dyDescent="0.2">
      <c r="A35" s="1" t="s">
        <v>61</v>
      </c>
    </row>
    <row r="37" spans="1:1" x14ac:dyDescent="0.2">
      <c r="A37" t="s">
        <v>63</v>
      </c>
    </row>
    <row r="38" spans="1:1" x14ac:dyDescent="0.2">
      <c r="A38" t="s">
        <v>62</v>
      </c>
    </row>
    <row r="40" spans="1:1" x14ac:dyDescent="0.2">
      <c r="A40" t="s">
        <v>64</v>
      </c>
    </row>
    <row r="41" spans="1:1" x14ac:dyDescent="0.2">
      <c r="A41" t="s">
        <v>65</v>
      </c>
    </row>
    <row r="42" spans="1:1" x14ac:dyDescent="0.2">
      <c r="A42" s="1" t="s">
        <v>66</v>
      </c>
    </row>
    <row r="44" spans="1:1" x14ac:dyDescent="0.2">
      <c r="A44" t="s">
        <v>67</v>
      </c>
    </row>
    <row r="46" spans="1:1" x14ac:dyDescent="0.2">
      <c r="A46" t="s">
        <v>68</v>
      </c>
    </row>
    <row r="47" spans="1:1" x14ac:dyDescent="0.2">
      <c r="A47" t="s">
        <v>69</v>
      </c>
    </row>
    <row r="49" spans="1:3" x14ac:dyDescent="0.2">
      <c r="A49" s="15" t="s">
        <v>83</v>
      </c>
    </row>
    <row r="50" spans="1:3" x14ac:dyDescent="0.2">
      <c r="A50" t="s">
        <v>24</v>
      </c>
      <c r="B50" t="s">
        <v>71</v>
      </c>
    </row>
    <row r="51" spans="1:3" x14ac:dyDescent="0.2">
      <c r="A51" t="s">
        <v>70</v>
      </c>
      <c r="B51" t="s">
        <v>72</v>
      </c>
    </row>
    <row r="52" spans="1:3" x14ac:dyDescent="0.2">
      <c r="A52" t="s">
        <v>78</v>
      </c>
    </row>
    <row r="53" spans="1:3" x14ac:dyDescent="0.2">
      <c r="A53" t="s">
        <v>73</v>
      </c>
    </row>
    <row r="55" spans="1:3" x14ac:dyDescent="0.2">
      <c r="A55" t="s">
        <v>74</v>
      </c>
    </row>
    <row r="57" spans="1:3" x14ac:dyDescent="0.2">
      <c r="A57" t="s">
        <v>23</v>
      </c>
      <c r="B57" t="s">
        <v>75</v>
      </c>
      <c r="C57" t="s">
        <v>76</v>
      </c>
    </row>
    <row r="59" spans="1:3" x14ac:dyDescent="0.2">
      <c r="A59" t="s">
        <v>77</v>
      </c>
    </row>
    <row r="61" spans="1:3" x14ac:dyDescent="0.2">
      <c r="A61" t="s">
        <v>79</v>
      </c>
    </row>
    <row r="63" spans="1:3" x14ac:dyDescent="0.2">
      <c r="A63" t="s">
        <v>80</v>
      </c>
    </row>
    <row r="64" spans="1:3" x14ac:dyDescent="0.2">
      <c r="A64" t="s">
        <v>81</v>
      </c>
    </row>
    <row r="65" spans="1:6" x14ac:dyDescent="0.2">
      <c r="A65" s="1" t="s">
        <v>82</v>
      </c>
    </row>
    <row r="68" spans="1:6" x14ac:dyDescent="0.2">
      <c r="A68" s="15" t="s">
        <v>83</v>
      </c>
    </row>
    <row r="69" spans="1:6" x14ac:dyDescent="0.2">
      <c r="A69" t="s">
        <v>84</v>
      </c>
      <c r="B69" t="s">
        <v>87</v>
      </c>
    </row>
    <row r="70" spans="1:6" x14ac:dyDescent="0.2">
      <c r="B70" t="s">
        <v>85</v>
      </c>
    </row>
    <row r="72" spans="1:6" x14ac:dyDescent="0.2">
      <c r="A72" t="s">
        <v>88</v>
      </c>
      <c r="B72" t="s">
        <v>86</v>
      </c>
    </row>
    <row r="73" spans="1:6" x14ac:dyDescent="0.2">
      <c r="B73" t="s">
        <v>95</v>
      </c>
    </row>
    <row r="74" spans="1:6" x14ac:dyDescent="0.2">
      <c r="B74" t="s">
        <v>96</v>
      </c>
    </row>
    <row r="75" spans="1:6" x14ac:dyDescent="0.2">
      <c r="B75" t="s">
        <v>89</v>
      </c>
    </row>
    <row r="77" spans="1:6" x14ac:dyDescent="0.2">
      <c r="A77" t="s">
        <v>79</v>
      </c>
    </row>
    <row r="78" spans="1:6" x14ac:dyDescent="0.2">
      <c r="A78" t="s">
        <v>94</v>
      </c>
    </row>
    <row r="80" spans="1:6" x14ac:dyDescent="0.2">
      <c r="A80" t="s">
        <v>92</v>
      </c>
      <c r="F80" s="16" t="s">
        <v>90</v>
      </c>
    </row>
    <row r="81" spans="1:1" x14ac:dyDescent="0.2">
      <c r="A81" t="s">
        <v>93</v>
      </c>
    </row>
    <row r="82" spans="1:1" x14ac:dyDescent="0.2">
      <c r="A82" s="1" t="s">
        <v>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Binomial</vt:lpstr>
      <vt:lpstr>Poisson</vt:lpstr>
      <vt:lpstr>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Utilizador do Microsoft Office</cp:lastModifiedBy>
  <dcterms:created xsi:type="dcterms:W3CDTF">2022-01-24T18:58:23Z</dcterms:created>
  <dcterms:modified xsi:type="dcterms:W3CDTF">2022-01-24T23:00:43Z</dcterms:modified>
</cp:coreProperties>
</file>