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osep\Desktop\Dissertação\Desenvolvimento\Tratamento de Dados\Final\"/>
    </mc:Choice>
  </mc:AlternateContent>
  <xr:revisionPtr revIDLastSave="0" documentId="13_ncr:1_{7AA3CC92-6312-4FD9-84E2-AB62700B6A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" l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2" i="1"/>
</calcChain>
</file>

<file path=xl/sharedStrings.xml><?xml version="1.0" encoding="utf-8"?>
<sst xmlns="http://schemas.openxmlformats.org/spreadsheetml/2006/main" count="125" uniqueCount="29">
  <si>
    <t>Date</t>
  </si>
  <si>
    <t>Year</t>
  </si>
  <si>
    <t>Month</t>
  </si>
  <si>
    <t>Month Name</t>
  </si>
  <si>
    <t>Nights</t>
  </si>
  <si>
    <t>Available Beds</t>
  </si>
  <si>
    <t>Occupied Beds</t>
  </si>
  <si>
    <t>Portugal Tourist Arrivals</t>
  </si>
  <si>
    <t>Google Trends Terms</t>
  </si>
  <si>
    <t>Political Stability</t>
  </si>
  <si>
    <t>Inflation</t>
  </si>
  <si>
    <t>Health</t>
  </si>
  <si>
    <t>Season</t>
  </si>
  <si>
    <t>Holidays</t>
  </si>
  <si>
    <t>Overnight Stays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</si>
  <si>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</si>
  <si>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</si>
  <si>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</si>
  <si>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</si>
  <si>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</si>
  <si>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</si>
  <si>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</si>
  <si>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</si>
  <si>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</si>
  <si>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</si>
  <si>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</si>
  <si>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</si>
  <si>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TOL</t>
  </si>
  <si>
    <t>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</si>
</sst>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2"/>
      <color theme="1"/>
      <name val="Aptos"/>
      <family val="2"/>
    </font>
    <font>
      <sz val="12"/>
      <color rgb="FF11111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abSelected="1" zoomScaleNormal="100" workbookViewId="0">
      <selection activeCell="K2" sqref="K1:K2"/>
    </sheetView>
  </sheetViews>
  <sheetFormatPr defaultRowHeight="15.75" x14ac:dyDescent="0.25"/>
  <cols>
    <col min="1" max="1" width="13" style="2" bestFit="1" customWidth="1"/>
    <col min="2" max="2" width="6.42578125" style="2" bestFit="1" customWidth="1"/>
    <col min="3" max="3" width="7.140625" style="2" bestFit="1" customWidth="1"/>
    <col min="4" max="4" width="14.28515625" style="2" bestFit="1" customWidth="1"/>
    <col min="5" max="5" width="14" style="2" bestFit="1" customWidth="1"/>
    <col min="6" max="7" width="14" style="2" customWidth="1"/>
    <col min="8" max="8" width="16.85546875" style="2" bestFit="1" customWidth="1"/>
    <col min="9" max="9" width="15.85546875" style="2" bestFit="1" customWidth="1"/>
    <col min="10" max="10" width="16.42578125" style="2" bestFit="1" customWidth="1"/>
    <col min="11" max="11" width="18.28515625" style="2" bestFit="1" customWidth="1"/>
    <col min="12" max="12" width="25" style="2" bestFit="1" customWidth="1"/>
    <col min="13" max="13" width="22.5703125" style="2" bestFit="1" customWidth="1"/>
    <col min="14" max="14" width="18" style="2" bestFit="1" customWidth="1"/>
    <col min="15" max="15" width="14" style="2" bestFit="1" customWidth="1"/>
    <col min="16" max="16" width="9.5703125" style="2" bestFit="1" customWidth="1"/>
    <col min="17" max="17" width="9.140625" style="2"/>
  </cols>
  <sheetData>
    <row r="1" spans="1:17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6</v>
      </c>
      <c r="J1" s="2" t="s">
        <v>5</v>
      </c>
      <c r="K1" s="1" t="s">
        <v>27</v>
      </c>
      <c r="L1" s="1" t="s">
        <v>7</v>
      </c>
      <c r="M1" s="1" t="s">
        <v>8</v>
      </c>
      <c r="N1" s="1" t="s">
        <v>9</v>
      </c>
      <c r="O1" s="2" t="s">
        <v>28</v>
      </c>
      <c r="P1" s="1" t="s">
        <v>10</v>
      </c>
      <c r="Q1" s="1" t="s">
        <v>11</v>
      </c>
    </row>
    <row r="2" spans="1:17" x14ac:dyDescent="0.25">
      <c r="A2" s="3">
        <f>DATE(B2,C2,1)</f>
        <v>42005</v>
      </c>
      <c r="B2" s="2">
        <v>2015</v>
      </c>
      <c r="C2" s="2">
        <v>1</v>
      </c>
      <c r="D2" s="2" t="s">
        <v>15</v>
      </c>
      <c r="E2" s="2">
        <f>DAY(DATE(B2,C2+1,0))</f>
        <v>31</v>
      </c>
      <c r="F2" s="2" t="str">
        <f>IF(OR(C2=12,C2=1,C2=2),"Winter",IF(OR(C2=3,C2=4,C2=5),"Spring",IF(OR(C2=6,C2=7,C2=8),"Summer",IF(OR(C2=9,C2=10,C2=11),"Autumn", "Invalid month"))))</f>
        <v>Winter</v>
      </c>
      <c r="G2" s="2">
        <v>1</v>
      </c>
      <c r="H2" s="2">
        <v>0</v>
      </c>
      <c r="I2" s="2">
        <v>0</v>
      </c>
      <c r="J2" s="2">
        <v>0</v>
      </c>
      <c r="K2" s="2">
        <v>7</v>
      </c>
      <c r="L2" s="2">
        <v>419000</v>
      </c>
      <c r="M2" s="2">
        <v>244</v>
      </c>
      <c r="N2" s="2">
        <v>78.095237731933594</v>
      </c>
      <c r="O2" s="2">
        <v>47.75950000000001</v>
      </c>
      <c r="P2" s="2">
        <v>-0.3</v>
      </c>
      <c r="Q2" s="4">
        <v>87</v>
      </c>
    </row>
    <row r="3" spans="1:17" x14ac:dyDescent="0.25">
      <c r="A3" s="3">
        <f t="shared" ref="A3:A66" si="0">DATE(B3,C3,1)</f>
        <v>42036</v>
      </c>
      <c r="B3" s="2">
        <v>2015</v>
      </c>
      <c r="C3" s="2">
        <v>2</v>
      </c>
      <c r="D3" s="2" t="s">
        <v>16</v>
      </c>
      <c r="E3" s="2">
        <f t="shared" ref="E3:E66" si="1">DAY(DATE(B3,C3+1,0))</f>
        <v>28</v>
      </c>
      <c r="F3" s="2" t="str">
        <f t="shared" ref="F3:F66" si="2">IF(OR(C3=12,C3=1,C3=2),"Winter",IF(OR(C3=3,C3=4,C3=5),"Spring",IF(OR(C3=6,C3=7,C3=8),"Summer",IF(OR(C3=9,C3=10,C3=11),"Autumn", "Invalid month"))))</f>
        <v>Winter</v>
      </c>
      <c r="G3" s="2">
        <v>0</v>
      </c>
      <c r="H3" s="2">
        <v>0</v>
      </c>
      <c r="I3" s="2">
        <v>0</v>
      </c>
      <c r="J3" s="2">
        <v>0</v>
      </c>
      <c r="K3" s="2">
        <v>8</v>
      </c>
      <c r="L3" s="2">
        <v>465000</v>
      </c>
      <c r="M3" s="2">
        <v>228</v>
      </c>
      <c r="N3" s="2">
        <v>78.095237731933594</v>
      </c>
      <c r="O3" s="2">
        <v>58.095500000000015</v>
      </c>
      <c r="P3" s="2">
        <v>-0.3</v>
      </c>
      <c r="Q3" s="4">
        <v>87</v>
      </c>
    </row>
    <row r="4" spans="1:17" x14ac:dyDescent="0.25">
      <c r="A4" s="3">
        <f t="shared" si="0"/>
        <v>42064</v>
      </c>
      <c r="B4" s="2">
        <v>2015</v>
      </c>
      <c r="C4" s="2">
        <v>3</v>
      </c>
      <c r="D4" s="2" t="s">
        <v>17</v>
      </c>
      <c r="E4" s="2">
        <f t="shared" si="1"/>
        <v>31</v>
      </c>
      <c r="F4" s="2" t="str">
        <f t="shared" si="2"/>
        <v>Spring</v>
      </c>
      <c r="G4" s="2">
        <v>0</v>
      </c>
      <c r="H4" s="2">
        <v>0</v>
      </c>
      <c r="I4" s="2">
        <v>0</v>
      </c>
      <c r="J4" s="2">
        <v>0</v>
      </c>
      <c r="K4" s="2">
        <v>8.5</v>
      </c>
      <c r="L4" s="2">
        <v>668000</v>
      </c>
      <c r="M4" s="2">
        <v>238</v>
      </c>
      <c r="N4" s="2">
        <v>78.095237731933594</v>
      </c>
      <c r="O4" s="2">
        <v>55.885454545454543</v>
      </c>
      <c r="P4" s="2">
        <v>-0.3</v>
      </c>
      <c r="Q4" s="4">
        <v>87</v>
      </c>
    </row>
    <row r="5" spans="1:17" x14ac:dyDescent="0.25">
      <c r="A5" s="3">
        <f t="shared" si="0"/>
        <v>42095</v>
      </c>
      <c r="B5" s="2">
        <v>2015</v>
      </c>
      <c r="C5" s="2">
        <v>4</v>
      </c>
      <c r="D5" s="2" t="s">
        <v>18</v>
      </c>
      <c r="E5" s="2">
        <f t="shared" si="1"/>
        <v>30</v>
      </c>
      <c r="F5" s="2" t="str">
        <f t="shared" si="2"/>
        <v>Spring</v>
      </c>
      <c r="G5" s="2">
        <v>3</v>
      </c>
      <c r="H5" s="2">
        <v>0</v>
      </c>
      <c r="I5" s="2">
        <v>0</v>
      </c>
      <c r="J5" s="2">
        <v>0</v>
      </c>
      <c r="K5" s="2">
        <v>12.5</v>
      </c>
      <c r="L5" s="2">
        <v>968000</v>
      </c>
      <c r="M5" s="2">
        <v>227</v>
      </c>
      <c r="N5" s="2">
        <v>78.095237731933594</v>
      </c>
      <c r="O5" s="2">
        <v>59.524285714285725</v>
      </c>
      <c r="P5" s="2">
        <v>-0.2</v>
      </c>
      <c r="Q5" s="4">
        <v>87</v>
      </c>
    </row>
    <row r="6" spans="1:17" x14ac:dyDescent="0.25">
      <c r="A6" s="3">
        <f t="shared" si="0"/>
        <v>42125</v>
      </c>
      <c r="B6" s="2">
        <v>2015</v>
      </c>
      <c r="C6" s="2">
        <v>5</v>
      </c>
      <c r="D6" s="2" t="s">
        <v>19</v>
      </c>
      <c r="E6" s="2">
        <f t="shared" si="1"/>
        <v>31</v>
      </c>
      <c r="F6" s="2" t="str">
        <f t="shared" si="2"/>
        <v>Spring</v>
      </c>
      <c r="G6" s="2">
        <v>1</v>
      </c>
      <c r="H6" s="2">
        <v>0</v>
      </c>
      <c r="I6" s="2">
        <v>0</v>
      </c>
      <c r="J6" s="2">
        <v>0</v>
      </c>
      <c r="K6" s="2">
        <v>20</v>
      </c>
      <c r="L6" s="2">
        <v>1190000</v>
      </c>
      <c r="M6" s="2">
        <v>226</v>
      </c>
      <c r="N6" s="2">
        <v>78.095237731933594</v>
      </c>
      <c r="O6" s="2">
        <v>64.075000000000003</v>
      </c>
      <c r="P6" s="2">
        <v>-0.1</v>
      </c>
      <c r="Q6" s="4">
        <v>87</v>
      </c>
    </row>
    <row r="7" spans="1:17" x14ac:dyDescent="0.25">
      <c r="A7" s="3">
        <f t="shared" si="0"/>
        <v>42156</v>
      </c>
      <c r="B7" s="2">
        <v>2015</v>
      </c>
      <c r="C7" s="2">
        <v>6</v>
      </c>
      <c r="D7" s="2" t="s">
        <v>20</v>
      </c>
      <c r="E7" s="2">
        <f t="shared" si="1"/>
        <v>30</v>
      </c>
      <c r="F7" s="2" t="str">
        <f t="shared" si="2"/>
        <v>Summer</v>
      </c>
      <c r="G7" s="2">
        <v>1</v>
      </c>
      <c r="H7" s="2">
        <v>0</v>
      </c>
      <c r="I7" s="2">
        <v>0</v>
      </c>
      <c r="J7" s="2">
        <v>0</v>
      </c>
      <c r="K7" s="2">
        <v>22</v>
      </c>
      <c r="L7" s="2">
        <v>1150000</v>
      </c>
      <c r="M7" s="2">
        <v>222</v>
      </c>
      <c r="N7" s="2">
        <v>78.095237731933594</v>
      </c>
      <c r="O7" s="2">
        <v>61.477727272727286</v>
      </c>
      <c r="P7" s="2">
        <v>0</v>
      </c>
      <c r="Q7" s="4">
        <v>87</v>
      </c>
    </row>
    <row r="8" spans="1:17" x14ac:dyDescent="0.25">
      <c r="A8" s="3">
        <f t="shared" si="0"/>
        <v>42186</v>
      </c>
      <c r="B8" s="2">
        <v>2015</v>
      </c>
      <c r="C8" s="2">
        <v>7</v>
      </c>
      <c r="D8" s="2" t="s">
        <v>21</v>
      </c>
      <c r="E8" s="2">
        <f t="shared" si="1"/>
        <v>31</v>
      </c>
      <c r="F8" s="2" t="str">
        <f t="shared" si="2"/>
        <v>Summer</v>
      </c>
      <c r="G8" s="2">
        <v>0</v>
      </c>
      <c r="H8" s="2">
        <v>0</v>
      </c>
      <c r="I8" s="2">
        <v>0</v>
      </c>
      <c r="J8" s="2">
        <v>0</v>
      </c>
      <c r="K8" s="2">
        <v>50</v>
      </c>
      <c r="L8" s="2">
        <v>1250000</v>
      </c>
      <c r="M8" s="2">
        <v>256</v>
      </c>
      <c r="N8" s="2">
        <v>78.095237731933594</v>
      </c>
      <c r="O8" s="2">
        <v>56.561304347826088</v>
      </c>
      <c r="P8" s="2">
        <v>0.1</v>
      </c>
      <c r="Q8" s="4">
        <v>87</v>
      </c>
    </row>
    <row r="9" spans="1:17" x14ac:dyDescent="0.25">
      <c r="A9" s="3">
        <f t="shared" si="0"/>
        <v>42217</v>
      </c>
      <c r="B9" s="2">
        <v>2015</v>
      </c>
      <c r="C9" s="2">
        <v>8</v>
      </c>
      <c r="D9" s="2" t="s">
        <v>22</v>
      </c>
      <c r="E9" s="2">
        <f t="shared" si="1"/>
        <v>31</v>
      </c>
      <c r="F9" s="2" t="str">
        <f t="shared" si="2"/>
        <v>Summer</v>
      </c>
      <c r="G9" s="2">
        <v>1</v>
      </c>
      <c r="H9" s="2">
        <v>0</v>
      </c>
      <c r="I9" s="2">
        <v>0</v>
      </c>
      <c r="J9" s="2">
        <v>0</v>
      </c>
      <c r="K9" s="2">
        <v>90</v>
      </c>
      <c r="L9" s="2">
        <v>1420000</v>
      </c>
      <c r="M9" s="2">
        <v>249</v>
      </c>
      <c r="N9" s="2">
        <v>78.095237731933594</v>
      </c>
      <c r="O9" s="2">
        <v>46.515000000000001</v>
      </c>
      <c r="P9" s="2">
        <v>0.2</v>
      </c>
      <c r="Q9" s="4">
        <v>87</v>
      </c>
    </row>
    <row r="10" spans="1:17" x14ac:dyDescent="0.25">
      <c r="A10" s="3">
        <f t="shared" si="0"/>
        <v>42248</v>
      </c>
      <c r="B10" s="2">
        <v>2015</v>
      </c>
      <c r="C10" s="2">
        <v>9</v>
      </c>
      <c r="D10" s="2" t="s">
        <v>23</v>
      </c>
      <c r="E10" s="2">
        <f t="shared" si="1"/>
        <v>30</v>
      </c>
      <c r="F10" s="2" t="str">
        <f t="shared" si="2"/>
        <v>Autumn</v>
      </c>
      <c r="G10" s="2">
        <v>0</v>
      </c>
      <c r="H10" s="2">
        <v>0</v>
      </c>
      <c r="I10" s="2">
        <v>0</v>
      </c>
      <c r="J10" s="2">
        <v>0</v>
      </c>
      <c r="K10" s="2">
        <v>38.5</v>
      </c>
      <c r="L10" s="2">
        <v>1320000</v>
      </c>
      <c r="M10" s="2">
        <v>234</v>
      </c>
      <c r="N10" s="2">
        <v>78.095237731933594</v>
      </c>
      <c r="O10" s="2">
        <v>47.62318181818182</v>
      </c>
      <c r="P10" s="2">
        <v>0.3</v>
      </c>
      <c r="Q10" s="4">
        <v>87</v>
      </c>
    </row>
    <row r="11" spans="1:17" x14ac:dyDescent="0.25">
      <c r="A11" s="3">
        <f t="shared" si="0"/>
        <v>42278</v>
      </c>
      <c r="B11" s="2">
        <v>2015</v>
      </c>
      <c r="C11" s="2">
        <v>10</v>
      </c>
      <c r="D11" s="2" t="s">
        <v>24</v>
      </c>
      <c r="E11" s="2">
        <f t="shared" si="1"/>
        <v>31</v>
      </c>
      <c r="F11" s="2" t="str">
        <f t="shared" si="2"/>
        <v>Autumn</v>
      </c>
      <c r="G11" s="2">
        <v>0</v>
      </c>
      <c r="H11" s="2">
        <v>0</v>
      </c>
      <c r="I11" s="2">
        <v>0</v>
      </c>
      <c r="J11" s="2">
        <v>0</v>
      </c>
      <c r="K11" s="2">
        <v>15</v>
      </c>
      <c r="L11" s="2">
        <v>1140000</v>
      </c>
      <c r="M11" s="2">
        <v>249</v>
      </c>
      <c r="N11" s="2">
        <v>78.095237731933594</v>
      </c>
      <c r="O11" s="2">
        <v>48.43</v>
      </c>
      <c r="P11" s="2">
        <v>0.4</v>
      </c>
      <c r="Q11" s="4">
        <v>87</v>
      </c>
    </row>
    <row r="12" spans="1:17" x14ac:dyDescent="0.25">
      <c r="A12" s="3">
        <f t="shared" si="0"/>
        <v>42309</v>
      </c>
      <c r="B12" s="2">
        <v>2015</v>
      </c>
      <c r="C12" s="2">
        <v>11</v>
      </c>
      <c r="D12" s="2" t="s">
        <v>25</v>
      </c>
      <c r="E12" s="2">
        <f t="shared" si="1"/>
        <v>30</v>
      </c>
      <c r="F12" s="2" t="str">
        <f t="shared" si="2"/>
        <v>Autumn</v>
      </c>
      <c r="G12" s="2">
        <v>0</v>
      </c>
      <c r="H12" s="2">
        <v>0</v>
      </c>
      <c r="I12" s="2">
        <v>0</v>
      </c>
      <c r="J12" s="2">
        <v>0</v>
      </c>
      <c r="K12" s="2">
        <v>9</v>
      </c>
      <c r="L12" s="2">
        <v>578000</v>
      </c>
      <c r="M12" s="2">
        <v>209</v>
      </c>
      <c r="N12" s="2">
        <v>78.095237731933594</v>
      </c>
      <c r="O12" s="2">
        <v>44.267619047619057</v>
      </c>
      <c r="P12" s="2">
        <v>0.4</v>
      </c>
      <c r="Q12" s="4">
        <v>87</v>
      </c>
    </row>
    <row r="13" spans="1:17" x14ac:dyDescent="0.25">
      <c r="A13" s="3">
        <f t="shared" si="0"/>
        <v>42339</v>
      </c>
      <c r="B13" s="2">
        <v>2015</v>
      </c>
      <c r="C13" s="2">
        <v>12</v>
      </c>
      <c r="D13" s="2" t="s">
        <v>26</v>
      </c>
      <c r="E13" s="2">
        <f t="shared" si="1"/>
        <v>31</v>
      </c>
      <c r="F13" s="2" t="str">
        <f t="shared" si="2"/>
        <v>Winter</v>
      </c>
      <c r="G13" s="2">
        <v>2</v>
      </c>
      <c r="H13" s="2">
        <v>0</v>
      </c>
      <c r="I13" s="2">
        <v>0</v>
      </c>
      <c r="J13" s="2">
        <v>0</v>
      </c>
      <c r="K13" s="2">
        <v>12</v>
      </c>
      <c r="L13" s="2">
        <v>478000</v>
      </c>
      <c r="M13" s="2">
        <v>169</v>
      </c>
      <c r="N13" s="2">
        <v>78.095237731933594</v>
      </c>
      <c r="O13" s="2">
        <v>38.005454545454548</v>
      </c>
      <c r="P13" s="2">
        <v>0.5</v>
      </c>
      <c r="Q13" s="4">
        <v>87</v>
      </c>
    </row>
    <row r="14" spans="1:17" x14ac:dyDescent="0.25">
      <c r="A14" s="3">
        <f t="shared" si="0"/>
        <v>42370</v>
      </c>
      <c r="B14" s="2">
        <v>2016</v>
      </c>
      <c r="C14" s="2">
        <v>1</v>
      </c>
      <c r="D14" s="2" t="s">
        <v>15</v>
      </c>
      <c r="E14" s="2">
        <f t="shared" si="1"/>
        <v>31</v>
      </c>
      <c r="F14" s="2" t="str">
        <f t="shared" si="2"/>
        <v>Winter</v>
      </c>
      <c r="G14" s="2">
        <v>1</v>
      </c>
      <c r="H14" s="2">
        <v>0</v>
      </c>
      <c r="I14" s="2">
        <v>0</v>
      </c>
      <c r="J14" s="2">
        <v>0</v>
      </c>
      <c r="K14" s="2">
        <v>7.5</v>
      </c>
      <c r="L14" s="2">
        <v>455000</v>
      </c>
      <c r="M14" s="2">
        <v>222</v>
      </c>
      <c r="N14" s="2">
        <v>79.523811340332003</v>
      </c>
      <c r="O14" s="2">
        <v>30.6995</v>
      </c>
      <c r="P14" s="2">
        <v>0.6</v>
      </c>
      <c r="Q14" s="4">
        <v>87</v>
      </c>
    </row>
    <row r="15" spans="1:17" x14ac:dyDescent="0.25">
      <c r="A15" s="3">
        <f t="shared" si="0"/>
        <v>42401</v>
      </c>
      <c r="B15" s="2">
        <v>2016</v>
      </c>
      <c r="C15" s="2">
        <v>2</v>
      </c>
      <c r="D15" s="2" t="s">
        <v>16</v>
      </c>
      <c r="E15" s="2">
        <f t="shared" si="1"/>
        <v>29</v>
      </c>
      <c r="F15" s="2" t="str">
        <f t="shared" si="2"/>
        <v>Winter</v>
      </c>
      <c r="G15" s="2">
        <v>0</v>
      </c>
      <c r="H15" s="2">
        <v>0</v>
      </c>
      <c r="I15" s="2">
        <v>0</v>
      </c>
      <c r="J15" s="2">
        <v>0</v>
      </c>
      <c r="K15" s="2">
        <v>8.5</v>
      </c>
      <c r="L15" s="2">
        <v>554000</v>
      </c>
      <c r="M15" s="2">
        <v>211</v>
      </c>
      <c r="N15" s="2">
        <v>79.523811340332003</v>
      </c>
      <c r="O15" s="2">
        <v>32.1815</v>
      </c>
      <c r="P15" s="2">
        <v>0.6</v>
      </c>
      <c r="Q15" s="4">
        <v>87</v>
      </c>
    </row>
    <row r="16" spans="1:17" x14ac:dyDescent="0.25">
      <c r="A16" s="3">
        <f t="shared" si="0"/>
        <v>42430</v>
      </c>
      <c r="B16" s="2">
        <v>2016</v>
      </c>
      <c r="C16" s="2">
        <v>3</v>
      </c>
      <c r="D16" s="2" t="s">
        <v>17</v>
      </c>
      <c r="E16" s="2">
        <f t="shared" si="1"/>
        <v>31</v>
      </c>
      <c r="F16" s="2" t="str">
        <f t="shared" si="2"/>
        <v>Spring</v>
      </c>
      <c r="G16" s="2">
        <v>2</v>
      </c>
      <c r="H16" s="2">
        <v>0</v>
      </c>
      <c r="I16" s="2">
        <v>0</v>
      </c>
      <c r="J16" s="2">
        <v>0</v>
      </c>
      <c r="K16" s="2">
        <v>11</v>
      </c>
      <c r="L16" s="2">
        <v>831000</v>
      </c>
      <c r="M16" s="2">
        <v>208</v>
      </c>
      <c r="N16" s="2">
        <v>79.523811340332003</v>
      </c>
      <c r="O16" s="2">
        <v>38.210454545454553</v>
      </c>
      <c r="P16" s="2">
        <v>0.6</v>
      </c>
      <c r="Q16" s="4">
        <v>87</v>
      </c>
    </row>
    <row r="17" spans="1:17" x14ac:dyDescent="0.25">
      <c r="A17" s="3">
        <f t="shared" si="0"/>
        <v>42461</v>
      </c>
      <c r="B17" s="2">
        <v>2016</v>
      </c>
      <c r="C17" s="2">
        <v>4</v>
      </c>
      <c r="D17" s="2" t="s">
        <v>18</v>
      </c>
      <c r="E17" s="2">
        <f t="shared" si="1"/>
        <v>30</v>
      </c>
      <c r="F17" s="2" t="str">
        <f t="shared" si="2"/>
        <v>Spring</v>
      </c>
      <c r="G17" s="2">
        <v>1</v>
      </c>
      <c r="H17" s="2">
        <v>0</v>
      </c>
      <c r="I17" s="2">
        <v>0</v>
      </c>
      <c r="J17" s="2">
        <v>0</v>
      </c>
      <c r="K17" s="2">
        <v>14</v>
      </c>
      <c r="L17" s="2">
        <v>1020000</v>
      </c>
      <c r="M17" s="2">
        <v>225</v>
      </c>
      <c r="N17" s="2">
        <v>79.523811340332003</v>
      </c>
      <c r="O17" s="2">
        <v>41.583333333333336</v>
      </c>
      <c r="P17" s="2">
        <v>0.7</v>
      </c>
      <c r="Q17" s="4">
        <v>87</v>
      </c>
    </row>
    <row r="18" spans="1:17" x14ac:dyDescent="0.25">
      <c r="A18" s="3">
        <f t="shared" si="0"/>
        <v>42491</v>
      </c>
      <c r="B18" s="2">
        <v>2016</v>
      </c>
      <c r="C18" s="2">
        <v>5</v>
      </c>
      <c r="D18" s="2" t="s">
        <v>19</v>
      </c>
      <c r="E18" s="2">
        <f t="shared" si="1"/>
        <v>31</v>
      </c>
      <c r="F18" s="2" t="str">
        <f t="shared" si="2"/>
        <v>Spring</v>
      </c>
      <c r="G18" s="2">
        <v>2</v>
      </c>
      <c r="H18" s="2">
        <v>0</v>
      </c>
      <c r="I18" s="2">
        <v>0</v>
      </c>
      <c r="J18" s="2">
        <v>0</v>
      </c>
      <c r="K18" s="2">
        <v>22</v>
      </c>
      <c r="L18" s="2">
        <v>1320000</v>
      </c>
      <c r="M18" s="2">
        <v>211</v>
      </c>
      <c r="N18" s="2">
        <v>79.523811340332003</v>
      </c>
      <c r="O18" s="2">
        <v>46.742380952380941</v>
      </c>
      <c r="P18" s="2">
        <v>0.6</v>
      </c>
      <c r="Q18" s="4">
        <v>87</v>
      </c>
    </row>
    <row r="19" spans="1:17" x14ac:dyDescent="0.25">
      <c r="A19" s="3">
        <f t="shared" si="0"/>
        <v>42522</v>
      </c>
      <c r="B19" s="2">
        <v>2016</v>
      </c>
      <c r="C19" s="2">
        <v>6</v>
      </c>
      <c r="D19" s="2" t="s">
        <v>20</v>
      </c>
      <c r="E19" s="2">
        <f t="shared" si="1"/>
        <v>30</v>
      </c>
      <c r="F19" s="2" t="str">
        <f t="shared" si="2"/>
        <v>Summer</v>
      </c>
      <c r="G19" s="2">
        <v>1</v>
      </c>
      <c r="H19" s="2">
        <v>0</v>
      </c>
      <c r="I19" s="2">
        <v>0</v>
      </c>
      <c r="J19" s="2">
        <v>0</v>
      </c>
      <c r="K19" s="2">
        <v>32</v>
      </c>
      <c r="L19" s="2">
        <v>1290000</v>
      </c>
      <c r="M19" s="2">
        <v>209</v>
      </c>
      <c r="N19" s="2">
        <v>79.523811340332003</v>
      </c>
      <c r="O19" s="2">
        <v>48.247272727272723</v>
      </c>
      <c r="P19" s="2">
        <v>0.6</v>
      </c>
      <c r="Q19" s="4">
        <v>87</v>
      </c>
    </row>
    <row r="20" spans="1:17" x14ac:dyDescent="0.25">
      <c r="A20" s="3">
        <f t="shared" si="0"/>
        <v>42552</v>
      </c>
      <c r="B20" s="2">
        <v>2016</v>
      </c>
      <c r="C20" s="2">
        <v>7</v>
      </c>
      <c r="D20" s="2" t="s">
        <v>21</v>
      </c>
      <c r="E20" s="2">
        <f t="shared" si="1"/>
        <v>31</v>
      </c>
      <c r="F20" s="2" t="str">
        <f t="shared" si="2"/>
        <v>Summer</v>
      </c>
      <c r="G20" s="2">
        <v>0</v>
      </c>
      <c r="H20" s="2">
        <v>0</v>
      </c>
      <c r="I20" s="2">
        <v>0</v>
      </c>
      <c r="J20" s="2">
        <v>0</v>
      </c>
      <c r="K20" s="2">
        <v>62</v>
      </c>
      <c r="L20" s="2">
        <v>1440000</v>
      </c>
      <c r="M20" s="2">
        <v>215</v>
      </c>
      <c r="N20" s="2">
        <v>79.523811340332003</v>
      </c>
      <c r="O20" s="2">
        <v>44.951904761904771</v>
      </c>
      <c r="P20" s="2">
        <v>0.6</v>
      </c>
      <c r="Q20" s="4">
        <v>87</v>
      </c>
    </row>
    <row r="21" spans="1:17" x14ac:dyDescent="0.25">
      <c r="A21" s="3">
        <f t="shared" si="0"/>
        <v>42583</v>
      </c>
      <c r="B21" s="2">
        <v>2016</v>
      </c>
      <c r="C21" s="2">
        <v>8</v>
      </c>
      <c r="D21" s="2" t="s">
        <v>22</v>
      </c>
      <c r="E21" s="2">
        <f t="shared" si="1"/>
        <v>31</v>
      </c>
      <c r="F21" s="2" t="str">
        <f t="shared" si="2"/>
        <v>Summer</v>
      </c>
      <c r="G21" s="2">
        <v>1</v>
      </c>
      <c r="H21" s="2">
        <v>0</v>
      </c>
      <c r="I21" s="2">
        <v>0</v>
      </c>
      <c r="J21" s="2">
        <v>0</v>
      </c>
      <c r="K21" s="2">
        <v>94</v>
      </c>
      <c r="L21" s="2">
        <v>1580000</v>
      </c>
      <c r="M21" s="2">
        <v>206</v>
      </c>
      <c r="N21" s="2">
        <v>79.523811340332003</v>
      </c>
      <c r="O21" s="2">
        <v>45.843043478260874</v>
      </c>
      <c r="P21" s="2">
        <v>0.6</v>
      </c>
      <c r="Q21" s="4">
        <v>87</v>
      </c>
    </row>
    <row r="22" spans="1:17" x14ac:dyDescent="0.25">
      <c r="A22" s="3">
        <f t="shared" si="0"/>
        <v>42614</v>
      </c>
      <c r="B22" s="2">
        <v>2016</v>
      </c>
      <c r="C22" s="2">
        <v>9</v>
      </c>
      <c r="D22" s="2" t="s">
        <v>23</v>
      </c>
      <c r="E22" s="2">
        <f t="shared" si="1"/>
        <v>30</v>
      </c>
      <c r="F22" s="2" t="str">
        <f t="shared" si="2"/>
        <v>Autumn</v>
      </c>
      <c r="G22" s="2">
        <v>0</v>
      </c>
      <c r="H22" s="2">
        <v>0</v>
      </c>
      <c r="I22" s="2">
        <v>0</v>
      </c>
      <c r="J22" s="2">
        <v>0</v>
      </c>
      <c r="K22" s="2">
        <v>94</v>
      </c>
      <c r="L22" s="2">
        <v>1460000</v>
      </c>
      <c r="M22" s="2">
        <v>213</v>
      </c>
      <c r="N22" s="2">
        <v>79.523811340332003</v>
      </c>
      <c r="O22" s="2">
        <v>46.567727272727275</v>
      </c>
      <c r="P22" s="2">
        <v>0.6</v>
      </c>
      <c r="Q22" s="4">
        <v>87</v>
      </c>
    </row>
    <row r="23" spans="1:17" x14ac:dyDescent="0.25">
      <c r="A23" s="3">
        <f t="shared" si="0"/>
        <v>42644</v>
      </c>
      <c r="B23" s="2">
        <v>2016</v>
      </c>
      <c r="C23" s="2">
        <v>10</v>
      </c>
      <c r="D23" s="2" t="s">
        <v>24</v>
      </c>
      <c r="E23" s="2">
        <f t="shared" si="1"/>
        <v>31</v>
      </c>
      <c r="F23" s="2" t="str">
        <f t="shared" si="2"/>
        <v>Autumn</v>
      </c>
      <c r="G23" s="2">
        <v>1</v>
      </c>
      <c r="H23" s="2">
        <v>0</v>
      </c>
      <c r="I23" s="2">
        <v>0</v>
      </c>
      <c r="J23" s="2">
        <v>0</v>
      </c>
      <c r="K23" s="2">
        <v>38</v>
      </c>
      <c r="L23" s="2">
        <v>1310000</v>
      </c>
      <c r="M23" s="2">
        <v>217</v>
      </c>
      <c r="N23" s="2">
        <v>79.523811340332003</v>
      </c>
      <c r="O23" s="2">
        <v>49.522380952380956</v>
      </c>
      <c r="P23" s="2">
        <v>0.6</v>
      </c>
      <c r="Q23" s="4">
        <v>87</v>
      </c>
    </row>
    <row r="24" spans="1:17" x14ac:dyDescent="0.25">
      <c r="A24" s="3">
        <f t="shared" si="0"/>
        <v>42675</v>
      </c>
      <c r="B24" s="2">
        <v>2016</v>
      </c>
      <c r="C24" s="2">
        <v>11</v>
      </c>
      <c r="D24" s="2" t="s">
        <v>25</v>
      </c>
      <c r="E24" s="2">
        <f t="shared" si="1"/>
        <v>30</v>
      </c>
      <c r="F24" s="2" t="str">
        <f t="shared" si="2"/>
        <v>Autumn</v>
      </c>
      <c r="G24" s="2">
        <v>1</v>
      </c>
      <c r="H24" s="2">
        <v>0</v>
      </c>
      <c r="I24" s="2">
        <v>0</v>
      </c>
      <c r="J24" s="2">
        <v>0</v>
      </c>
      <c r="K24" s="2">
        <v>18</v>
      </c>
      <c r="L24" s="2">
        <v>705000</v>
      </c>
      <c r="M24" s="2">
        <v>180</v>
      </c>
      <c r="N24" s="2">
        <v>79.523811340332003</v>
      </c>
      <c r="O24" s="2">
        <v>44.734090909090916</v>
      </c>
      <c r="P24" s="2">
        <v>0.6</v>
      </c>
      <c r="Q24" s="4">
        <v>87</v>
      </c>
    </row>
    <row r="25" spans="1:17" x14ac:dyDescent="0.25">
      <c r="A25" s="3">
        <f t="shared" si="0"/>
        <v>42705</v>
      </c>
      <c r="B25" s="2">
        <v>2016</v>
      </c>
      <c r="C25" s="2">
        <v>12</v>
      </c>
      <c r="D25" s="2" t="s">
        <v>26</v>
      </c>
      <c r="E25" s="2">
        <f t="shared" si="1"/>
        <v>31</v>
      </c>
      <c r="F25" s="2" t="str">
        <f t="shared" si="2"/>
        <v>Winter</v>
      </c>
      <c r="G25" s="2">
        <v>3</v>
      </c>
      <c r="H25" s="2">
        <v>0</v>
      </c>
      <c r="I25" s="2">
        <v>0</v>
      </c>
      <c r="J25" s="2">
        <v>0</v>
      </c>
      <c r="K25" s="2">
        <v>8.5</v>
      </c>
      <c r="L25" s="2">
        <v>559000</v>
      </c>
      <c r="M25" s="2">
        <v>158</v>
      </c>
      <c r="N25" s="2">
        <v>79.523811340332003</v>
      </c>
      <c r="O25" s="2">
        <v>53.308499999999995</v>
      </c>
      <c r="P25" s="2">
        <v>0.6</v>
      </c>
      <c r="Q25" s="4">
        <v>87</v>
      </c>
    </row>
    <row r="26" spans="1:17" x14ac:dyDescent="0.25">
      <c r="A26" s="3">
        <f t="shared" si="0"/>
        <v>42736</v>
      </c>
      <c r="B26" s="2">
        <v>2017</v>
      </c>
      <c r="C26" s="2">
        <v>1</v>
      </c>
      <c r="D26" s="2" t="s">
        <v>15</v>
      </c>
      <c r="E26" s="2">
        <f t="shared" si="1"/>
        <v>31</v>
      </c>
      <c r="F26" s="2" t="str">
        <f t="shared" si="2"/>
        <v>Winter</v>
      </c>
      <c r="G26" s="2">
        <v>1</v>
      </c>
      <c r="H26" s="2">
        <v>0</v>
      </c>
      <c r="I26" s="2">
        <v>0</v>
      </c>
      <c r="J26" s="2">
        <v>0</v>
      </c>
      <c r="K26" s="2">
        <v>6</v>
      </c>
      <c r="L26" s="2">
        <v>581000</v>
      </c>
      <c r="M26" s="2">
        <v>203</v>
      </c>
      <c r="N26" s="2">
        <v>88.571426391601605</v>
      </c>
      <c r="O26" s="2">
        <v>54.576666666666661</v>
      </c>
      <c r="P26" s="2">
        <v>0.7</v>
      </c>
      <c r="Q26" s="4">
        <v>88</v>
      </c>
    </row>
    <row r="27" spans="1:17" x14ac:dyDescent="0.25">
      <c r="A27" s="3">
        <f t="shared" si="0"/>
        <v>42767</v>
      </c>
      <c r="B27" s="2">
        <v>2017</v>
      </c>
      <c r="C27" s="2">
        <v>2</v>
      </c>
      <c r="D27" s="2" t="s">
        <v>16</v>
      </c>
      <c r="E27" s="2">
        <f t="shared" si="1"/>
        <v>28</v>
      </c>
      <c r="F27" s="2" t="str">
        <f t="shared" si="2"/>
        <v>Winter</v>
      </c>
      <c r="G27" s="2">
        <v>0</v>
      </c>
      <c r="H27" s="2">
        <v>0</v>
      </c>
      <c r="I27" s="2">
        <v>0</v>
      </c>
      <c r="J27" s="2">
        <v>0</v>
      </c>
      <c r="K27" s="2">
        <v>6.5</v>
      </c>
      <c r="L27" s="2">
        <v>643000</v>
      </c>
      <c r="M27" s="2">
        <v>216</v>
      </c>
      <c r="N27" s="2">
        <v>88.571426391601605</v>
      </c>
      <c r="O27" s="2">
        <v>54.869500000000002</v>
      </c>
      <c r="P27" s="2">
        <v>0.7</v>
      </c>
      <c r="Q27" s="4">
        <v>88</v>
      </c>
    </row>
    <row r="28" spans="1:17" x14ac:dyDescent="0.25">
      <c r="A28" s="3">
        <f t="shared" si="0"/>
        <v>42795</v>
      </c>
      <c r="B28" s="2">
        <v>2017</v>
      </c>
      <c r="C28" s="2">
        <v>3</v>
      </c>
      <c r="D28" s="2" t="s">
        <v>17</v>
      </c>
      <c r="E28" s="2">
        <f t="shared" si="1"/>
        <v>31</v>
      </c>
      <c r="F28" s="2" t="str">
        <f t="shared" si="2"/>
        <v>Spring</v>
      </c>
      <c r="G28" s="2">
        <v>0</v>
      </c>
      <c r="H28" s="2">
        <v>0</v>
      </c>
      <c r="I28" s="2">
        <v>0</v>
      </c>
      <c r="J28" s="2">
        <v>0</v>
      </c>
      <c r="K28" s="2">
        <v>6</v>
      </c>
      <c r="L28" s="2">
        <v>899000</v>
      </c>
      <c r="M28" s="2">
        <v>219</v>
      </c>
      <c r="N28" s="2">
        <v>88.571426391601605</v>
      </c>
      <c r="O28" s="2">
        <v>51.589130434782604</v>
      </c>
      <c r="P28" s="2">
        <v>0.8</v>
      </c>
      <c r="Q28" s="4">
        <v>88</v>
      </c>
    </row>
    <row r="29" spans="1:17" x14ac:dyDescent="0.25">
      <c r="A29" s="3">
        <f t="shared" si="0"/>
        <v>42826</v>
      </c>
      <c r="B29" s="2">
        <v>2017</v>
      </c>
      <c r="C29" s="2">
        <v>4</v>
      </c>
      <c r="D29" s="2" t="s">
        <v>18</v>
      </c>
      <c r="E29" s="2">
        <f t="shared" si="1"/>
        <v>30</v>
      </c>
      <c r="F29" s="2" t="str">
        <f t="shared" si="2"/>
        <v>Spring</v>
      </c>
      <c r="G29" s="2">
        <v>3</v>
      </c>
      <c r="H29" s="2">
        <v>0</v>
      </c>
      <c r="I29" s="2">
        <v>0</v>
      </c>
      <c r="J29" s="2">
        <v>0</v>
      </c>
      <c r="K29" s="2">
        <v>23</v>
      </c>
      <c r="L29" s="2">
        <v>1300000</v>
      </c>
      <c r="M29" s="2">
        <v>205</v>
      </c>
      <c r="N29" s="2">
        <v>88.571426391601605</v>
      </c>
      <c r="O29" s="2">
        <v>52.307894736842108</v>
      </c>
      <c r="P29" s="2">
        <v>1</v>
      </c>
      <c r="Q29" s="4">
        <v>88</v>
      </c>
    </row>
    <row r="30" spans="1:17" x14ac:dyDescent="0.25">
      <c r="A30" s="3">
        <f t="shared" si="0"/>
        <v>42856</v>
      </c>
      <c r="B30" s="2">
        <v>2017</v>
      </c>
      <c r="C30" s="2">
        <v>5</v>
      </c>
      <c r="D30" s="2" t="s">
        <v>19</v>
      </c>
      <c r="E30" s="2">
        <f t="shared" si="1"/>
        <v>31</v>
      </c>
      <c r="F30" s="2" t="str">
        <f t="shared" si="2"/>
        <v>Spring</v>
      </c>
      <c r="G30" s="2">
        <v>1</v>
      </c>
      <c r="H30" s="2">
        <v>0</v>
      </c>
      <c r="I30" s="2">
        <v>0</v>
      </c>
      <c r="J30" s="2">
        <v>0</v>
      </c>
      <c r="K30" s="2">
        <v>19.5</v>
      </c>
      <c r="L30" s="2">
        <v>1490000</v>
      </c>
      <c r="M30" s="2">
        <v>186</v>
      </c>
      <c r="N30" s="2">
        <v>88.571426391601605</v>
      </c>
      <c r="O30" s="2">
        <v>50.326521739130442</v>
      </c>
      <c r="P30" s="2">
        <v>1</v>
      </c>
      <c r="Q30" s="4">
        <v>88</v>
      </c>
    </row>
    <row r="31" spans="1:17" x14ac:dyDescent="0.25">
      <c r="A31" s="3">
        <f t="shared" si="0"/>
        <v>42887</v>
      </c>
      <c r="B31" s="2">
        <v>2017</v>
      </c>
      <c r="C31" s="2">
        <v>6</v>
      </c>
      <c r="D31" s="2" t="s">
        <v>20</v>
      </c>
      <c r="E31" s="2">
        <f t="shared" si="1"/>
        <v>30</v>
      </c>
      <c r="F31" s="2" t="str">
        <f t="shared" si="2"/>
        <v>Summer</v>
      </c>
      <c r="G31" s="2">
        <v>2</v>
      </c>
      <c r="H31" s="2">
        <v>0</v>
      </c>
      <c r="I31" s="2">
        <v>0</v>
      </c>
      <c r="J31" s="2">
        <v>0</v>
      </c>
      <c r="K31" s="2">
        <v>23.5</v>
      </c>
      <c r="L31" s="2">
        <v>1520000</v>
      </c>
      <c r="M31" s="2">
        <v>207</v>
      </c>
      <c r="N31" s="2">
        <v>88.571426391601605</v>
      </c>
      <c r="O31" s="2">
        <v>46.368181818181824</v>
      </c>
      <c r="P31" s="2">
        <v>1.1000000000000001</v>
      </c>
      <c r="Q31" s="4">
        <v>88</v>
      </c>
    </row>
    <row r="32" spans="1:17" x14ac:dyDescent="0.25">
      <c r="A32" s="3">
        <f t="shared" si="0"/>
        <v>42917</v>
      </c>
      <c r="B32" s="2">
        <v>2017</v>
      </c>
      <c r="C32" s="2">
        <v>7</v>
      </c>
      <c r="D32" s="2" t="s">
        <v>21</v>
      </c>
      <c r="E32" s="2">
        <f t="shared" si="1"/>
        <v>31</v>
      </c>
      <c r="F32" s="2" t="str">
        <f t="shared" si="2"/>
        <v>Summer</v>
      </c>
      <c r="G32" s="2">
        <v>0</v>
      </c>
      <c r="H32" s="2">
        <v>0</v>
      </c>
      <c r="I32" s="2">
        <v>0</v>
      </c>
      <c r="J32" s="2">
        <v>0</v>
      </c>
      <c r="K32" s="2">
        <v>50.5</v>
      </c>
      <c r="L32" s="2">
        <v>1610000</v>
      </c>
      <c r="M32" s="2">
        <v>266</v>
      </c>
      <c r="N32" s="2">
        <v>88.571426391601605</v>
      </c>
      <c r="O32" s="2">
        <v>48.478571428571428</v>
      </c>
      <c r="P32" s="2">
        <v>1.1000000000000001</v>
      </c>
      <c r="Q32" s="4">
        <v>88</v>
      </c>
    </row>
    <row r="33" spans="1:17" x14ac:dyDescent="0.25">
      <c r="A33" s="3">
        <f t="shared" si="0"/>
        <v>42948</v>
      </c>
      <c r="B33" s="2">
        <v>2017</v>
      </c>
      <c r="C33" s="2">
        <v>8</v>
      </c>
      <c r="D33" s="2" t="s">
        <v>22</v>
      </c>
      <c r="E33" s="2">
        <f t="shared" si="1"/>
        <v>31</v>
      </c>
      <c r="F33" s="2" t="str">
        <f t="shared" si="2"/>
        <v>Summer</v>
      </c>
      <c r="G33" s="2">
        <v>1</v>
      </c>
      <c r="H33" s="2">
        <v>0</v>
      </c>
      <c r="I33" s="2">
        <v>0</v>
      </c>
      <c r="J33" s="2">
        <v>0</v>
      </c>
      <c r="K33" s="2">
        <v>72</v>
      </c>
      <c r="L33" s="2">
        <v>1770000</v>
      </c>
      <c r="M33" s="2">
        <v>248</v>
      </c>
      <c r="N33" s="2">
        <v>88.571426391601605</v>
      </c>
      <c r="O33" s="2">
        <v>51.704347826086966</v>
      </c>
      <c r="P33" s="2">
        <v>1.1000000000000001</v>
      </c>
      <c r="Q33" s="4">
        <v>88</v>
      </c>
    </row>
    <row r="34" spans="1:17" x14ac:dyDescent="0.25">
      <c r="A34" s="3">
        <f t="shared" si="0"/>
        <v>42979</v>
      </c>
      <c r="B34" s="2">
        <v>2017</v>
      </c>
      <c r="C34" s="2">
        <v>9</v>
      </c>
      <c r="D34" s="2" t="s">
        <v>23</v>
      </c>
      <c r="E34" s="2">
        <f t="shared" si="1"/>
        <v>30</v>
      </c>
      <c r="F34" s="2" t="str">
        <f t="shared" si="2"/>
        <v>Autumn</v>
      </c>
      <c r="G34" s="2">
        <v>0</v>
      </c>
      <c r="H34" s="2">
        <v>0</v>
      </c>
      <c r="I34" s="2">
        <v>0</v>
      </c>
      <c r="J34" s="2">
        <v>0</v>
      </c>
      <c r="K34" s="2">
        <v>34</v>
      </c>
      <c r="L34" s="2">
        <v>1690000</v>
      </c>
      <c r="M34" s="2">
        <v>236</v>
      </c>
      <c r="N34" s="2">
        <v>88.571426391601605</v>
      </c>
      <c r="O34" s="2">
        <v>56.152857142857137</v>
      </c>
      <c r="P34" s="2">
        <v>1.2</v>
      </c>
      <c r="Q34" s="4">
        <v>88</v>
      </c>
    </row>
    <row r="35" spans="1:17" x14ac:dyDescent="0.25">
      <c r="A35" s="3">
        <f t="shared" si="0"/>
        <v>43009</v>
      </c>
      <c r="B35" s="2">
        <v>2017</v>
      </c>
      <c r="C35" s="2">
        <v>10</v>
      </c>
      <c r="D35" s="2" t="s">
        <v>24</v>
      </c>
      <c r="E35" s="2">
        <f t="shared" si="1"/>
        <v>31</v>
      </c>
      <c r="F35" s="2" t="str">
        <f t="shared" si="2"/>
        <v>Autumn</v>
      </c>
      <c r="G35" s="2">
        <v>1</v>
      </c>
      <c r="H35" s="2">
        <v>0</v>
      </c>
      <c r="I35" s="2">
        <v>0</v>
      </c>
      <c r="J35" s="2">
        <v>0</v>
      </c>
      <c r="K35" s="2">
        <v>18</v>
      </c>
      <c r="L35" s="2">
        <v>1510000</v>
      </c>
      <c r="M35" s="2">
        <v>226</v>
      </c>
      <c r="N35" s="2">
        <v>88.571426391601605</v>
      </c>
      <c r="O35" s="2">
        <v>57.507727272727273</v>
      </c>
      <c r="P35" s="2">
        <v>1.2</v>
      </c>
      <c r="Q35" s="4">
        <v>88</v>
      </c>
    </row>
    <row r="36" spans="1:17" x14ac:dyDescent="0.25">
      <c r="A36" s="3">
        <f t="shared" si="0"/>
        <v>43040</v>
      </c>
      <c r="B36" s="2">
        <v>2017</v>
      </c>
      <c r="C36" s="2">
        <v>11</v>
      </c>
      <c r="D36" s="2" t="s">
        <v>25</v>
      </c>
      <c r="E36" s="2">
        <f t="shared" si="1"/>
        <v>30</v>
      </c>
      <c r="F36" s="2" t="str">
        <f t="shared" si="2"/>
        <v>Autumn</v>
      </c>
      <c r="G36" s="2">
        <v>1</v>
      </c>
      <c r="H36" s="2">
        <v>0</v>
      </c>
      <c r="I36" s="2">
        <v>0</v>
      </c>
      <c r="J36" s="2">
        <v>0</v>
      </c>
      <c r="K36" s="2">
        <v>9</v>
      </c>
      <c r="L36" s="2">
        <v>833000</v>
      </c>
      <c r="M36" s="2">
        <v>185</v>
      </c>
      <c r="N36" s="2">
        <v>88.571426391601605</v>
      </c>
      <c r="O36" s="2">
        <v>62.714090909090899</v>
      </c>
      <c r="P36" s="2">
        <v>1.3</v>
      </c>
      <c r="Q36" s="4">
        <v>88</v>
      </c>
    </row>
    <row r="37" spans="1:17" x14ac:dyDescent="0.25">
      <c r="A37" s="3">
        <f t="shared" si="0"/>
        <v>43070</v>
      </c>
      <c r="B37" s="2">
        <v>2017</v>
      </c>
      <c r="C37" s="2">
        <v>12</v>
      </c>
      <c r="D37" s="2" t="s">
        <v>26</v>
      </c>
      <c r="E37" s="2">
        <f t="shared" si="1"/>
        <v>31</v>
      </c>
      <c r="F37" s="2" t="str">
        <f t="shared" si="2"/>
        <v>Winter</v>
      </c>
      <c r="G37" s="2">
        <v>3</v>
      </c>
      <c r="H37" s="2">
        <v>0</v>
      </c>
      <c r="I37" s="2">
        <v>0</v>
      </c>
      <c r="J37" s="2">
        <v>0</v>
      </c>
      <c r="K37" s="2">
        <v>17</v>
      </c>
      <c r="L37" s="2">
        <v>652000</v>
      </c>
      <c r="M37" s="2">
        <v>150</v>
      </c>
      <c r="N37" s="2">
        <v>88.571426391601605</v>
      </c>
      <c r="O37" s="2">
        <v>64.373684210526321</v>
      </c>
      <c r="P37" s="2">
        <v>1.4</v>
      </c>
      <c r="Q37" s="4">
        <v>88</v>
      </c>
    </row>
    <row r="38" spans="1:17" x14ac:dyDescent="0.25">
      <c r="A38" s="3">
        <f t="shared" si="0"/>
        <v>43101</v>
      </c>
      <c r="B38" s="2">
        <v>2018</v>
      </c>
      <c r="C38" s="2">
        <v>1</v>
      </c>
      <c r="D38" s="2" t="s">
        <v>15</v>
      </c>
      <c r="E38" s="2">
        <f t="shared" si="1"/>
        <v>31</v>
      </c>
      <c r="F38" s="2" t="str">
        <f t="shared" si="2"/>
        <v>Winter</v>
      </c>
      <c r="G38" s="2">
        <v>1</v>
      </c>
      <c r="H38" s="2">
        <v>0</v>
      </c>
      <c r="I38" s="2">
        <v>0</v>
      </c>
      <c r="J38" s="2">
        <v>0</v>
      </c>
      <c r="K38" s="2">
        <v>5</v>
      </c>
      <c r="L38" s="2">
        <v>624000</v>
      </c>
      <c r="M38" s="2">
        <v>202</v>
      </c>
      <c r="N38" s="2">
        <v>89.150939941406307</v>
      </c>
      <c r="O38" s="2">
        <v>69.077272727272714</v>
      </c>
      <c r="P38" s="2">
        <v>1.3</v>
      </c>
      <c r="Q38" s="4">
        <v>88</v>
      </c>
    </row>
    <row r="39" spans="1:17" x14ac:dyDescent="0.25">
      <c r="A39" s="3">
        <f t="shared" si="0"/>
        <v>43132</v>
      </c>
      <c r="B39" s="2">
        <v>2018</v>
      </c>
      <c r="C39" s="2">
        <v>2</v>
      </c>
      <c r="D39" s="2" t="s">
        <v>16</v>
      </c>
      <c r="E39" s="2">
        <f t="shared" si="1"/>
        <v>28</v>
      </c>
      <c r="F39" s="2" t="str">
        <f t="shared" si="2"/>
        <v>Winter</v>
      </c>
      <c r="G39" s="2">
        <v>0</v>
      </c>
      <c r="H39" s="2">
        <v>0</v>
      </c>
      <c r="I39" s="2">
        <v>0</v>
      </c>
      <c r="J39" s="2">
        <v>0</v>
      </c>
      <c r="K39" s="2">
        <v>6</v>
      </c>
      <c r="L39" s="2">
        <v>704000</v>
      </c>
      <c r="M39" s="2">
        <v>188</v>
      </c>
      <c r="N39" s="2">
        <v>89.150939941406307</v>
      </c>
      <c r="O39" s="2">
        <v>65.317499999999981</v>
      </c>
      <c r="P39" s="2">
        <v>1.3</v>
      </c>
      <c r="Q39" s="4">
        <v>88</v>
      </c>
    </row>
    <row r="40" spans="1:17" x14ac:dyDescent="0.25">
      <c r="A40" s="3">
        <f t="shared" si="0"/>
        <v>43160</v>
      </c>
      <c r="B40" s="2">
        <v>2018</v>
      </c>
      <c r="C40" s="2">
        <v>3</v>
      </c>
      <c r="D40" s="2" t="s">
        <v>17</v>
      </c>
      <c r="E40" s="2">
        <f t="shared" si="1"/>
        <v>31</v>
      </c>
      <c r="F40" s="2" t="str">
        <f t="shared" si="2"/>
        <v>Spring</v>
      </c>
      <c r="G40" s="2">
        <v>1</v>
      </c>
      <c r="H40" s="2">
        <v>0</v>
      </c>
      <c r="I40" s="2">
        <v>0</v>
      </c>
      <c r="J40" s="2">
        <v>0</v>
      </c>
      <c r="K40" s="2">
        <v>7</v>
      </c>
      <c r="L40" s="2">
        <v>1050000</v>
      </c>
      <c r="M40" s="2">
        <v>201</v>
      </c>
      <c r="N40" s="2">
        <v>89.150939941406307</v>
      </c>
      <c r="O40" s="2">
        <v>66.016666666666666</v>
      </c>
      <c r="P40" s="2">
        <v>1.2</v>
      </c>
      <c r="Q40" s="4">
        <v>88</v>
      </c>
    </row>
    <row r="41" spans="1:17" x14ac:dyDescent="0.25">
      <c r="A41" s="3">
        <f t="shared" si="0"/>
        <v>43191</v>
      </c>
      <c r="B41" s="2">
        <v>2018</v>
      </c>
      <c r="C41" s="2">
        <v>4</v>
      </c>
      <c r="D41" s="2" t="s">
        <v>18</v>
      </c>
      <c r="E41" s="2">
        <f t="shared" si="1"/>
        <v>30</v>
      </c>
      <c r="F41" s="2" t="str">
        <f t="shared" si="2"/>
        <v>Spring</v>
      </c>
      <c r="G41" s="2">
        <v>2</v>
      </c>
      <c r="H41" s="2">
        <v>0</v>
      </c>
      <c r="I41" s="2">
        <v>0</v>
      </c>
      <c r="J41" s="2">
        <v>0</v>
      </c>
      <c r="K41" s="2">
        <v>8</v>
      </c>
      <c r="L41" s="2">
        <v>1310000</v>
      </c>
      <c r="M41" s="2">
        <v>196</v>
      </c>
      <c r="N41" s="2">
        <v>89.150939941406307</v>
      </c>
      <c r="O41" s="2">
        <v>72.106000000000009</v>
      </c>
      <c r="P41" s="2">
        <v>1.1000000000000001</v>
      </c>
      <c r="Q41" s="4">
        <v>88</v>
      </c>
    </row>
    <row r="42" spans="1:17" x14ac:dyDescent="0.25">
      <c r="A42" s="3">
        <f t="shared" si="0"/>
        <v>43221</v>
      </c>
      <c r="B42" s="2">
        <v>2018</v>
      </c>
      <c r="C42" s="2">
        <v>5</v>
      </c>
      <c r="D42" s="2" t="s">
        <v>19</v>
      </c>
      <c r="E42" s="2">
        <f t="shared" si="1"/>
        <v>31</v>
      </c>
      <c r="F42" s="2" t="str">
        <f t="shared" si="2"/>
        <v>Spring</v>
      </c>
      <c r="G42" s="2">
        <v>2</v>
      </c>
      <c r="H42" s="2">
        <v>0</v>
      </c>
      <c r="I42" s="2">
        <v>0</v>
      </c>
      <c r="J42" s="2">
        <v>0</v>
      </c>
      <c r="K42" s="2">
        <v>17.5</v>
      </c>
      <c r="L42" s="2">
        <v>1600000</v>
      </c>
      <c r="M42" s="2">
        <v>188</v>
      </c>
      <c r="N42" s="2">
        <v>89.150939941406307</v>
      </c>
      <c r="O42" s="2">
        <v>76.975238095238112</v>
      </c>
      <c r="P42" s="2">
        <v>1</v>
      </c>
      <c r="Q42" s="4">
        <v>88</v>
      </c>
    </row>
    <row r="43" spans="1:17" x14ac:dyDescent="0.25">
      <c r="A43" s="3">
        <f t="shared" si="0"/>
        <v>43252</v>
      </c>
      <c r="B43" s="2">
        <v>2018</v>
      </c>
      <c r="C43" s="2">
        <v>6</v>
      </c>
      <c r="D43" s="2" t="s">
        <v>20</v>
      </c>
      <c r="E43" s="2">
        <f t="shared" si="1"/>
        <v>30</v>
      </c>
      <c r="F43" s="2" t="str">
        <f t="shared" si="2"/>
        <v>Summer</v>
      </c>
      <c r="G43" s="2">
        <v>1</v>
      </c>
      <c r="H43" s="2">
        <v>0</v>
      </c>
      <c r="I43" s="2">
        <v>0</v>
      </c>
      <c r="J43" s="2">
        <v>0</v>
      </c>
      <c r="K43" s="2">
        <v>22</v>
      </c>
      <c r="L43" s="2">
        <v>1560000</v>
      </c>
      <c r="M43" s="2">
        <v>190</v>
      </c>
      <c r="N43" s="2">
        <v>89.150939941406307</v>
      </c>
      <c r="O43" s="2">
        <v>74.404761904761898</v>
      </c>
      <c r="P43" s="2">
        <v>1.1000000000000001</v>
      </c>
      <c r="Q43" s="4">
        <v>88</v>
      </c>
    </row>
    <row r="44" spans="1:17" x14ac:dyDescent="0.25">
      <c r="A44" s="3">
        <f t="shared" si="0"/>
        <v>43282</v>
      </c>
      <c r="B44" s="2">
        <v>2018</v>
      </c>
      <c r="C44" s="2">
        <v>7</v>
      </c>
      <c r="D44" s="2" t="s">
        <v>21</v>
      </c>
      <c r="E44" s="2">
        <f t="shared" si="1"/>
        <v>31</v>
      </c>
      <c r="F44" s="2" t="str">
        <f t="shared" si="2"/>
        <v>Summer</v>
      </c>
      <c r="G44" s="2">
        <v>0</v>
      </c>
      <c r="H44" s="2">
        <v>0</v>
      </c>
      <c r="I44" s="2">
        <v>0</v>
      </c>
      <c r="J44" s="2">
        <v>0</v>
      </c>
      <c r="K44" s="2">
        <v>48</v>
      </c>
      <c r="L44" s="2">
        <v>1670000</v>
      </c>
      <c r="M44" s="2">
        <v>200</v>
      </c>
      <c r="N44" s="2">
        <v>89.150939941406307</v>
      </c>
      <c r="O44" s="2">
        <v>74.25409090909092</v>
      </c>
      <c r="P44" s="2">
        <v>1.1000000000000001</v>
      </c>
      <c r="Q44" s="4">
        <v>88</v>
      </c>
    </row>
    <row r="45" spans="1:17" x14ac:dyDescent="0.25">
      <c r="A45" s="3">
        <f t="shared" si="0"/>
        <v>43313</v>
      </c>
      <c r="B45" s="2">
        <v>2018</v>
      </c>
      <c r="C45" s="2">
        <v>8</v>
      </c>
      <c r="D45" s="2" t="s">
        <v>22</v>
      </c>
      <c r="E45" s="2">
        <f t="shared" si="1"/>
        <v>31</v>
      </c>
      <c r="F45" s="2" t="str">
        <f t="shared" si="2"/>
        <v>Summer</v>
      </c>
      <c r="G45" s="2">
        <v>1</v>
      </c>
      <c r="H45" s="2">
        <v>0</v>
      </c>
      <c r="I45" s="2">
        <v>0</v>
      </c>
      <c r="J45" s="2">
        <v>0</v>
      </c>
      <c r="K45" s="2">
        <v>73</v>
      </c>
      <c r="L45" s="2">
        <v>1850000</v>
      </c>
      <c r="M45" s="2">
        <v>209</v>
      </c>
      <c r="N45" s="2">
        <v>89.150939941406307</v>
      </c>
      <c r="O45" s="2">
        <v>72.52826086956523</v>
      </c>
      <c r="P45" s="2">
        <v>1.2</v>
      </c>
      <c r="Q45" s="4">
        <v>88</v>
      </c>
    </row>
    <row r="46" spans="1:17" x14ac:dyDescent="0.25">
      <c r="A46" s="3">
        <f t="shared" si="0"/>
        <v>43344</v>
      </c>
      <c r="B46" s="2">
        <v>2018</v>
      </c>
      <c r="C46" s="2">
        <v>9</v>
      </c>
      <c r="D46" s="2" t="s">
        <v>23</v>
      </c>
      <c r="E46" s="2">
        <f t="shared" si="1"/>
        <v>30</v>
      </c>
      <c r="F46" s="2" t="str">
        <f t="shared" si="2"/>
        <v>Autumn</v>
      </c>
      <c r="G46" s="2">
        <v>0</v>
      </c>
      <c r="H46" s="2">
        <v>0</v>
      </c>
      <c r="I46" s="2">
        <v>0</v>
      </c>
      <c r="J46" s="2">
        <v>0</v>
      </c>
      <c r="K46" s="2">
        <v>40</v>
      </c>
      <c r="L46" s="2">
        <v>1730000</v>
      </c>
      <c r="M46" s="2">
        <v>189</v>
      </c>
      <c r="N46" s="2">
        <v>89.150939941406307</v>
      </c>
      <c r="O46" s="2">
        <v>78.89100000000002</v>
      </c>
      <c r="P46" s="2">
        <v>1.2</v>
      </c>
      <c r="Q46" s="4">
        <v>88</v>
      </c>
    </row>
    <row r="47" spans="1:17" x14ac:dyDescent="0.25">
      <c r="A47" s="3">
        <f t="shared" si="0"/>
        <v>43374</v>
      </c>
      <c r="B47" s="2">
        <v>2018</v>
      </c>
      <c r="C47" s="2">
        <v>10</v>
      </c>
      <c r="D47" s="2" t="s">
        <v>24</v>
      </c>
      <c r="E47" s="2">
        <f t="shared" si="1"/>
        <v>31</v>
      </c>
      <c r="F47" s="2" t="str">
        <f t="shared" si="2"/>
        <v>Autumn</v>
      </c>
      <c r="G47" s="2">
        <v>1</v>
      </c>
      <c r="H47" s="2">
        <v>0</v>
      </c>
      <c r="I47" s="2">
        <v>0</v>
      </c>
      <c r="J47" s="2">
        <v>0</v>
      </c>
      <c r="K47" s="2">
        <v>18</v>
      </c>
      <c r="L47" s="2">
        <v>1530000</v>
      </c>
      <c r="M47" s="2">
        <v>215</v>
      </c>
      <c r="N47" s="2">
        <v>89.150939941406307</v>
      </c>
      <c r="O47" s="2">
        <v>81.032173913043479</v>
      </c>
      <c r="P47" s="2">
        <v>1.1000000000000001</v>
      </c>
      <c r="Q47" s="4">
        <v>88</v>
      </c>
    </row>
    <row r="48" spans="1:17" x14ac:dyDescent="0.25">
      <c r="A48" s="3">
        <f t="shared" si="0"/>
        <v>43405</v>
      </c>
      <c r="B48" s="2">
        <v>2018</v>
      </c>
      <c r="C48" s="2">
        <v>11</v>
      </c>
      <c r="D48" s="2" t="s">
        <v>25</v>
      </c>
      <c r="E48" s="2">
        <f t="shared" si="1"/>
        <v>30</v>
      </c>
      <c r="F48" s="2" t="str">
        <f t="shared" si="2"/>
        <v>Autumn</v>
      </c>
      <c r="G48" s="2">
        <v>1</v>
      </c>
      <c r="H48" s="2">
        <v>0</v>
      </c>
      <c r="I48" s="2">
        <v>0</v>
      </c>
      <c r="J48" s="2">
        <v>0</v>
      </c>
      <c r="K48" s="2">
        <v>5</v>
      </c>
      <c r="L48" s="2">
        <v>894000</v>
      </c>
      <c r="M48" s="2">
        <v>166</v>
      </c>
      <c r="N48" s="2">
        <v>89.150939941406307</v>
      </c>
      <c r="O48" s="2">
        <v>64.74818181818182</v>
      </c>
      <c r="P48" s="2">
        <v>1.1000000000000001</v>
      </c>
      <c r="Q48" s="4">
        <v>88</v>
      </c>
    </row>
    <row r="49" spans="1:17" x14ac:dyDescent="0.25">
      <c r="A49" s="3">
        <f t="shared" si="0"/>
        <v>43435</v>
      </c>
      <c r="B49" s="2">
        <v>2018</v>
      </c>
      <c r="C49" s="2">
        <v>12</v>
      </c>
      <c r="D49" s="2" t="s">
        <v>26</v>
      </c>
      <c r="E49" s="2">
        <f t="shared" si="1"/>
        <v>31</v>
      </c>
      <c r="F49" s="2" t="str">
        <f t="shared" si="2"/>
        <v>Winter</v>
      </c>
      <c r="G49" s="2">
        <v>3</v>
      </c>
      <c r="H49" s="2">
        <v>0</v>
      </c>
      <c r="I49" s="2">
        <v>0</v>
      </c>
      <c r="J49" s="2">
        <v>0</v>
      </c>
      <c r="K49" s="2">
        <v>11.5</v>
      </c>
      <c r="L49" s="2">
        <v>792000</v>
      </c>
      <c r="M49" s="2">
        <v>150</v>
      </c>
      <c r="N49" s="2">
        <v>89.150939941406307</v>
      </c>
      <c r="O49" s="2">
        <v>57.362352941176482</v>
      </c>
      <c r="P49" s="2">
        <v>1</v>
      </c>
      <c r="Q49" s="4">
        <v>88</v>
      </c>
    </row>
    <row r="50" spans="1:17" x14ac:dyDescent="0.25">
      <c r="A50" s="3">
        <f t="shared" si="0"/>
        <v>43466</v>
      </c>
      <c r="B50" s="2">
        <v>2019</v>
      </c>
      <c r="C50" s="2">
        <v>1</v>
      </c>
      <c r="D50" s="2" t="s">
        <v>15</v>
      </c>
      <c r="E50" s="2">
        <f t="shared" si="1"/>
        <v>31</v>
      </c>
      <c r="F50" s="2" t="str">
        <f t="shared" si="2"/>
        <v>Winter</v>
      </c>
      <c r="G50" s="2">
        <v>1</v>
      </c>
      <c r="H50" s="2">
        <v>0</v>
      </c>
      <c r="I50" s="2">
        <v>0</v>
      </c>
      <c r="J50" s="2">
        <v>0</v>
      </c>
      <c r="K50" s="2">
        <v>5</v>
      </c>
      <c r="L50" s="2">
        <v>687000</v>
      </c>
      <c r="M50" s="2">
        <v>189</v>
      </c>
      <c r="N50" s="2">
        <v>87.264152526855497</v>
      </c>
      <c r="O50" s="2">
        <v>59.409545454545452</v>
      </c>
      <c r="P50" s="2">
        <v>0.9</v>
      </c>
      <c r="Q50" s="4">
        <v>87</v>
      </c>
    </row>
    <row r="51" spans="1:17" x14ac:dyDescent="0.25">
      <c r="A51" s="3">
        <f t="shared" si="0"/>
        <v>43497</v>
      </c>
      <c r="B51" s="2">
        <v>2019</v>
      </c>
      <c r="C51" s="2">
        <v>2</v>
      </c>
      <c r="D51" s="2" t="s">
        <v>16</v>
      </c>
      <c r="E51" s="2">
        <f t="shared" si="1"/>
        <v>28</v>
      </c>
      <c r="F51" s="2" t="str">
        <f t="shared" si="2"/>
        <v>Winter</v>
      </c>
      <c r="G51" s="2">
        <v>0</v>
      </c>
      <c r="H51" s="2">
        <v>0</v>
      </c>
      <c r="I51" s="2">
        <v>0</v>
      </c>
      <c r="J51" s="2">
        <v>0</v>
      </c>
      <c r="K51" s="2">
        <v>7</v>
      </c>
      <c r="L51" s="2">
        <v>763000</v>
      </c>
      <c r="M51" s="2">
        <v>184</v>
      </c>
      <c r="N51" s="2">
        <v>87.264152526855497</v>
      </c>
      <c r="O51" s="2">
        <v>63.960499999999989</v>
      </c>
      <c r="P51" s="2">
        <v>1</v>
      </c>
      <c r="Q51" s="4">
        <v>87</v>
      </c>
    </row>
    <row r="52" spans="1:17" x14ac:dyDescent="0.25">
      <c r="A52" s="3">
        <f t="shared" si="0"/>
        <v>43525</v>
      </c>
      <c r="B52" s="2">
        <v>2019</v>
      </c>
      <c r="C52" s="2">
        <v>3</v>
      </c>
      <c r="D52" s="2" t="s">
        <v>17</v>
      </c>
      <c r="E52" s="2">
        <f t="shared" si="1"/>
        <v>31</v>
      </c>
      <c r="F52" s="2" t="str">
        <f t="shared" si="2"/>
        <v>Spring</v>
      </c>
      <c r="G52" s="2">
        <v>0</v>
      </c>
      <c r="H52" s="2">
        <v>0</v>
      </c>
      <c r="I52" s="2">
        <v>0</v>
      </c>
      <c r="J52" s="2">
        <v>0</v>
      </c>
      <c r="K52" s="2">
        <v>6</v>
      </c>
      <c r="L52" s="2">
        <v>1070000</v>
      </c>
      <c r="M52" s="2">
        <v>195</v>
      </c>
      <c r="N52" s="2">
        <v>87.264152526855497</v>
      </c>
      <c r="O52" s="2">
        <v>66.138571428571424</v>
      </c>
      <c r="P52" s="2">
        <v>1</v>
      </c>
      <c r="Q52" s="4">
        <v>87</v>
      </c>
    </row>
    <row r="53" spans="1:17" x14ac:dyDescent="0.25">
      <c r="A53" s="3">
        <f t="shared" si="0"/>
        <v>43556</v>
      </c>
      <c r="B53" s="2">
        <v>2019</v>
      </c>
      <c r="C53" s="2">
        <v>4</v>
      </c>
      <c r="D53" s="2" t="s">
        <v>18</v>
      </c>
      <c r="E53" s="2">
        <f t="shared" si="1"/>
        <v>30</v>
      </c>
      <c r="F53" s="2" t="str">
        <f t="shared" si="2"/>
        <v>Spring</v>
      </c>
      <c r="G53" s="2">
        <v>3</v>
      </c>
      <c r="H53" s="2">
        <v>0</v>
      </c>
      <c r="I53" s="2">
        <v>0</v>
      </c>
      <c r="J53" s="2">
        <v>0</v>
      </c>
      <c r="K53" s="2">
        <v>18</v>
      </c>
      <c r="L53" s="2">
        <v>1450000</v>
      </c>
      <c r="M53" s="2">
        <v>193</v>
      </c>
      <c r="N53" s="2">
        <v>87.264152526855497</v>
      </c>
      <c r="O53" s="2">
        <v>71.233333333333334</v>
      </c>
      <c r="P53" s="2">
        <v>1</v>
      </c>
      <c r="Q53" s="4">
        <v>87</v>
      </c>
    </row>
    <row r="54" spans="1:17" x14ac:dyDescent="0.25">
      <c r="A54" s="3">
        <f t="shared" si="0"/>
        <v>43586</v>
      </c>
      <c r="B54" s="2">
        <v>2019</v>
      </c>
      <c r="C54" s="2">
        <v>5</v>
      </c>
      <c r="D54" s="2" t="s">
        <v>19</v>
      </c>
      <c r="E54" s="2">
        <f t="shared" si="1"/>
        <v>31</v>
      </c>
      <c r="F54" s="2" t="str">
        <f t="shared" si="2"/>
        <v>Spring</v>
      </c>
      <c r="G54" s="2">
        <v>1</v>
      </c>
      <c r="H54" s="2">
        <v>0</v>
      </c>
      <c r="I54" s="2">
        <v>0</v>
      </c>
      <c r="J54" s="2">
        <v>0</v>
      </c>
      <c r="K54" s="2">
        <v>19</v>
      </c>
      <c r="L54" s="2">
        <v>1730000</v>
      </c>
      <c r="M54" s="2">
        <v>182</v>
      </c>
      <c r="N54" s="2">
        <v>87.264152526855497</v>
      </c>
      <c r="O54" s="2">
        <v>71.317727272727296</v>
      </c>
      <c r="P54" s="2">
        <v>1</v>
      </c>
      <c r="Q54" s="4">
        <v>87</v>
      </c>
    </row>
    <row r="55" spans="1:17" x14ac:dyDescent="0.25">
      <c r="A55" s="3">
        <f t="shared" si="0"/>
        <v>43617</v>
      </c>
      <c r="B55" s="2">
        <v>2019</v>
      </c>
      <c r="C55" s="2">
        <v>6</v>
      </c>
      <c r="D55" s="2" t="s">
        <v>20</v>
      </c>
      <c r="E55" s="2">
        <f t="shared" si="1"/>
        <v>30</v>
      </c>
      <c r="F55" s="2" t="str">
        <f t="shared" si="2"/>
        <v>Summer</v>
      </c>
      <c r="G55" s="2">
        <v>2</v>
      </c>
      <c r="H55" s="2">
        <v>0</v>
      </c>
      <c r="I55" s="2">
        <v>0</v>
      </c>
      <c r="J55" s="2">
        <v>0</v>
      </c>
      <c r="K55" s="2">
        <v>30</v>
      </c>
      <c r="L55" s="2">
        <v>1690000</v>
      </c>
      <c r="M55" s="2">
        <v>197</v>
      </c>
      <c r="N55" s="2">
        <v>87.264152526855497</v>
      </c>
      <c r="O55" s="2">
        <v>64.220499999999987</v>
      </c>
      <c r="P55" s="2">
        <v>0.9</v>
      </c>
      <c r="Q55" s="4">
        <v>87</v>
      </c>
    </row>
    <row r="56" spans="1:17" x14ac:dyDescent="0.25">
      <c r="A56" s="3">
        <f t="shared" si="0"/>
        <v>43647</v>
      </c>
      <c r="B56" s="2">
        <v>2019</v>
      </c>
      <c r="C56" s="2">
        <v>7</v>
      </c>
      <c r="D56" s="2" t="s">
        <v>21</v>
      </c>
      <c r="E56" s="2">
        <f t="shared" si="1"/>
        <v>31</v>
      </c>
      <c r="F56" s="2" t="str">
        <f t="shared" si="2"/>
        <v>Summer</v>
      </c>
      <c r="G56" s="2">
        <v>0</v>
      </c>
      <c r="H56" s="2">
        <v>0</v>
      </c>
      <c r="I56" s="2">
        <v>0</v>
      </c>
      <c r="J56" s="2">
        <v>0</v>
      </c>
      <c r="K56" s="2">
        <v>41</v>
      </c>
      <c r="L56" s="2">
        <v>1780000</v>
      </c>
      <c r="M56" s="2">
        <v>208</v>
      </c>
      <c r="N56" s="2">
        <v>87.264152526855497</v>
      </c>
      <c r="O56" s="2">
        <v>63.919130434782595</v>
      </c>
      <c r="P56" s="2">
        <v>0.7</v>
      </c>
      <c r="Q56" s="4">
        <v>87</v>
      </c>
    </row>
    <row r="57" spans="1:17" x14ac:dyDescent="0.25">
      <c r="A57" s="3">
        <f t="shared" si="0"/>
        <v>43678</v>
      </c>
      <c r="B57" s="2">
        <v>2019</v>
      </c>
      <c r="C57" s="2">
        <v>8</v>
      </c>
      <c r="D57" s="2" t="s">
        <v>22</v>
      </c>
      <c r="E57" s="2">
        <f t="shared" si="1"/>
        <v>31</v>
      </c>
      <c r="F57" s="2" t="str">
        <f t="shared" si="2"/>
        <v>Summer</v>
      </c>
      <c r="G57" s="2">
        <v>1</v>
      </c>
      <c r="H57" s="2">
        <v>0</v>
      </c>
      <c r="I57" s="2">
        <v>0</v>
      </c>
      <c r="J57" s="2">
        <v>0</v>
      </c>
      <c r="K57" s="2">
        <v>68</v>
      </c>
      <c r="L57" s="2">
        <v>1970000</v>
      </c>
      <c r="M57" s="2">
        <v>214</v>
      </c>
      <c r="N57" s="2">
        <v>87.264152526855497</v>
      </c>
      <c r="O57" s="2">
        <v>59.041818181818186</v>
      </c>
      <c r="P57" s="2">
        <v>0.6</v>
      </c>
      <c r="Q57" s="4">
        <v>87</v>
      </c>
    </row>
    <row r="58" spans="1:17" x14ac:dyDescent="0.25">
      <c r="A58" s="3">
        <f t="shared" si="0"/>
        <v>43709</v>
      </c>
      <c r="B58" s="2">
        <v>2019</v>
      </c>
      <c r="C58" s="2">
        <v>9</v>
      </c>
      <c r="D58" s="2" t="s">
        <v>23</v>
      </c>
      <c r="E58" s="2">
        <f t="shared" si="1"/>
        <v>30</v>
      </c>
      <c r="F58" s="2" t="str">
        <f t="shared" si="2"/>
        <v>Autumn</v>
      </c>
      <c r="G58" s="2">
        <v>0</v>
      </c>
      <c r="H58" s="2">
        <v>0</v>
      </c>
      <c r="I58" s="2">
        <v>0</v>
      </c>
      <c r="J58" s="2">
        <v>0</v>
      </c>
      <c r="K58" s="2">
        <v>32</v>
      </c>
      <c r="L58" s="2">
        <v>1850000</v>
      </c>
      <c r="M58" s="2">
        <v>185</v>
      </c>
      <c r="N58" s="2">
        <v>87.264152526855497</v>
      </c>
      <c r="O58" s="2">
        <v>62.826666666666675</v>
      </c>
      <c r="P58" s="2">
        <v>0.5</v>
      </c>
      <c r="Q58" s="4">
        <v>87</v>
      </c>
    </row>
    <row r="59" spans="1:17" x14ac:dyDescent="0.25">
      <c r="A59" s="3">
        <f t="shared" si="0"/>
        <v>43739</v>
      </c>
      <c r="B59" s="2">
        <v>2019</v>
      </c>
      <c r="C59" s="2">
        <v>10</v>
      </c>
      <c r="D59" s="2" t="s">
        <v>24</v>
      </c>
      <c r="E59" s="2">
        <f t="shared" si="1"/>
        <v>31</v>
      </c>
      <c r="F59" s="2" t="str">
        <f t="shared" si="2"/>
        <v>Autumn</v>
      </c>
      <c r="G59" s="2">
        <v>1</v>
      </c>
      <c r="H59" s="2">
        <v>0</v>
      </c>
      <c r="I59" s="2">
        <v>0</v>
      </c>
      <c r="J59" s="2">
        <v>0</v>
      </c>
      <c r="K59" s="2">
        <v>17</v>
      </c>
      <c r="L59" s="2">
        <v>1650000</v>
      </c>
      <c r="M59" s="2">
        <v>213</v>
      </c>
      <c r="N59" s="2">
        <v>87.264152526855497</v>
      </c>
      <c r="O59" s="2">
        <v>59.713043478260865</v>
      </c>
      <c r="P59" s="2">
        <v>0.4</v>
      </c>
      <c r="Q59" s="4">
        <v>87</v>
      </c>
    </row>
    <row r="60" spans="1:17" x14ac:dyDescent="0.25">
      <c r="A60" s="3">
        <f t="shared" si="0"/>
        <v>43770</v>
      </c>
      <c r="B60" s="2">
        <v>2019</v>
      </c>
      <c r="C60" s="2">
        <v>11</v>
      </c>
      <c r="D60" s="2" t="s">
        <v>25</v>
      </c>
      <c r="E60" s="2">
        <f t="shared" si="1"/>
        <v>30</v>
      </c>
      <c r="F60" s="2" t="str">
        <f t="shared" si="2"/>
        <v>Autumn</v>
      </c>
      <c r="G60" s="2">
        <v>1</v>
      </c>
      <c r="H60" s="2">
        <v>0</v>
      </c>
      <c r="I60" s="2">
        <v>0</v>
      </c>
      <c r="J60" s="2">
        <v>0</v>
      </c>
      <c r="K60" s="2">
        <v>10</v>
      </c>
      <c r="L60" s="2">
        <v>978000</v>
      </c>
      <c r="M60" s="2">
        <v>175</v>
      </c>
      <c r="N60" s="2">
        <v>87.264152526855497</v>
      </c>
      <c r="O60" s="2">
        <v>63.211904761904762</v>
      </c>
      <c r="P60" s="2">
        <v>0.4</v>
      </c>
      <c r="Q60" s="4">
        <v>87</v>
      </c>
    </row>
    <row r="61" spans="1:17" x14ac:dyDescent="0.25">
      <c r="A61" s="3">
        <f t="shared" si="0"/>
        <v>43800</v>
      </c>
      <c r="B61" s="2">
        <v>2019</v>
      </c>
      <c r="C61" s="2">
        <v>12</v>
      </c>
      <c r="D61" s="2" t="s">
        <v>26</v>
      </c>
      <c r="E61" s="2">
        <f t="shared" si="1"/>
        <v>31</v>
      </c>
      <c r="F61" s="2" t="str">
        <f t="shared" si="2"/>
        <v>Winter</v>
      </c>
      <c r="G61" s="2">
        <v>3</v>
      </c>
      <c r="H61" s="2">
        <v>0</v>
      </c>
      <c r="I61" s="2">
        <v>0</v>
      </c>
      <c r="J61" s="2">
        <v>0</v>
      </c>
      <c r="K61" s="2">
        <v>17.5</v>
      </c>
      <c r="L61" s="2">
        <v>802000</v>
      </c>
      <c r="M61" s="2">
        <v>155</v>
      </c>
      <c r="N61" s="2">
        <v>87.264152526855497</v>
      </c>
      <c r="O61" s="2">
        <v>67.217142857142861</v>
      </c>
      <c r="P61" s="2">
        <v>0.3</v>
      </c>
      <c r="Q61" s="4">
        <v>87</v>
      </c>
    </row>
    <row r="62" spans="1:17" x14ac:dyDescent="0.25">
      <c r="A62" s="3">
        <f t="shared" si="0"/>
        <v>43831</v>
      </c>
      <c r="B62" s="2">
        <v>2020</v>
      </c>
      <c r="C62" s="2">
        <v>1</v>
      </c>
      <c r="D62" s="2" t="s">
        <v>15</v>
      </c>
      <c r="E62" s="2">
        <f t="shared" si="1"/>
        <v>31</v>
      </c>
      <c r="F62" s="2" t="str">
        <f t="shared" si="2"/>
        <v>Winter</v>
      </c>
      <c r="G62" s="2">
        <v>1</v>
      </c>
      <c r="H62" s="2">
        <v>2345</v>
      </c>
      <c r="I62" s="2">
        <v>631</v>
      </c>
      <c r="J62" s="2">
        <v>17009</v>
      </c>
      <c r="K62" s="2">
        <f>(I62/J62)*100</f>
        <v>3.7098006937503674</v>
      </c>
      <c r="L62" s="2">
        <v>758000</v>
      </c>
      <c r="M62" s="2">
        <v>199</v>
      </c>
      <c r="N62" s="2">
        <v>83.490562438964801</v>
      </c>
      <c r="O62" s="2">
        <v>63.645454545454534</v>
      </c>
      <c r="P62" s="2">
        <v>0.4</v>
      </c>
      <c r="Q62" s="4">
        <v>82</v>
      </c>
    </row>
    <row r="63" spans="1:17" x14ac:dyDescent="0.25">
      <c r="A63" s="3">
        <f t="shared" si="0"/>
        <v>43862</v>
      </c>
      <c r="B63" s="2">
        <v>2020</v>
      </c>
      <c r="C63" s="2">
        <v>2</v>
      </c>
      <c r="D63" s="2" t="s">
        <v>16</v>
      </c>
      <c r="E63" s="2">
        <f t="shared" si="1"/>
        <v>29</v>
      </c>
      <c r="F63" s="2" t="str">
        <f t="shared" si="2"/>
        <v>Winter</v>
      </c>
      <c r="G63" s="2">
        <v>0</v>
      </c>
      <c r="H63" s="2">
        <v>2856</v>
      </c>
      <c r="I63" s="2">
        <v>836</v>
      </c>
      <c r="J63" s="2">
        <v>16296</v>
      </c>
      <c r="K63" s="2">
        <f t="shared" ref="K63:K109" si="3">(I63/J63)*100</f>
        <v>5.1300932744231709</v>
      </c>
      <c r="L63" s="2">
        <v>806000</v>
      </c>
      <c r="M63" s="2">
        <v>194</v>
      </c>
      <c r="N63" s="2">
        <v>83.490562438964801</v>
      </c>
      <c r="O63" s="2">
        <v>55.657000000000004</v>
      </c>
      <c r="P63" s="2">
        <v>0.3</v>
      </c>
      <c r="Q63" s="4">
        <v>82</v>
      </c>
    </row>
    <row r="64" spans="1:17" x14ac:dyDescent="0.25">
      <c r="A64" s="3">
        <f t="shared" si="0"/>
        <v>43891</v>
      </c>
      <c r="B64" s="2">
        <v>2020</v>
      </c>
      <c r="C64" s="2">
        <v>3</v>
      </c>
      <c r="D64" s="2" t="s">
        <v>17</v>
      </c>
      <c r="E64" s="2">
        <f t="shared" si="1"/>
        <v>31</v>
      </c>
      <c r="F64" s="2" t="str">
        <f t="shared" si="2"/>
        <v>Spring</v>
      </c>
      <c r="G64" s="2">
        <v>0</v>
      </c>
      <c r="H64" s="2">
        <v>5870</v>
      </c>
      <c r="I64" s="2">
        <v>1443</v>
      </c>
      <c r="J64" s="2">
        <v>13898</v>
      </c>
      <c r="K64" s="2">
        <f t="shared" si="3"/>
        <v>10.38278889048784</v>
      </c>
      <c r="L64" s="2">
        <v>388000</v>
      </c>
      <c r="M64" s="2">
        <v>156</v>
      </c>
      <c r="N64" s="2">
        <v>83.490562438964801</v>
      </c>
      <c r="O64" s="2">
        <v>32.011363636363633</v>
      </c>
      <c r="P64" s="2">
        <v>0.3</v>
      </c>
      <c r="Q64" s="4">
        <v>82</v>
      </c>
    </row>
    <row r="65" spans="1:17" x14ac:dyDescent="0.25">
      <c r="A65" s="3">
        <f t="shared" si="0"/>
        <v>43922</v>
      </c>
      <c r="B65" s="2">
        <v>2020</v>
      </c>
      <c r="C65" s="2">
        <v>4</v>
      </c>
      <c r="D65" s="2" t="s">
        <v>18</v>
      </c>
      <c r="E65" s="2">
        <f t="shared" si="1"/>
        <v>30</v>
      </c>
      <c r="F65" s="2" t="str">
        <f t="shared" si="2"/>
        <v>Spring</v>
      </c>
      <c r="G65" s="2">
        <v>3</v>
      </c>
      <c r="H65" s="2">
        <v>5971</v>
      </c>
      <c r="I65" s="2">
        <v>1586</v>
      </c>
      <c r="J65" s="2">
        <v>9301</v>
      </c>
      <c r="K65" s="2">
        <f t="shared" si="3"/>
        <v>17.051929900010752</v>
      </c>
      <c r="L65" s="2">
        <v>5360</v>
      </c>
      <c r="M65" s="2">
        <v>157</v>
      </c>
      <c r="N65" s="2">
        <v>83.490562438964801</v>
      </c>
      <c r="O65" s="2">
        <v>18.378500000000003</v>
      </c>
      <c r="P65" s="2">
        <v>0.2</v>
      </c>
      <c r="Q65" s="4">
        <v>82</v>
      </c>
    </row>
    <row r="66" spans="1:17" x14ac:dyDescent="0.25">
      <c r="A66" s="3">
        <f t="shared" si="0"/>
        <v>43952</v>
      </c>
      <c r="B66" s="2">
        <v>2020</v>
      </c>
      <c r="C66" s="2">
        <v>5</v>
      </c>
      <c r="D66" s="2" t="s">
        <v>19</v>
      </c>
      <c r="E66" s="2">
        <f t="shared" si="1"/>
        <v>31</v>
      </c>
      <c r="F66" s="2" t="str">
        <f t="shared" si="2"/>
        <v>Spring</v>
      </c>
      <c r="G66" s="2">
        <v>1</v>
      </c>
      <c r="H66" s="2">
        <v>3270</v>
      </c>
      <c r="I66" s="2">
        <v>998</v>
      </c>
      <c r="J66" s="2">
        <v>9598</v>
      </c>
      <c r="K66" s="2">
        <f t="shared" si="3"/>
        <v>10.397999583246511</v>
      </c>
      <c r="L66" s="2">
        <v>12600</v>
      </c>
      <c r="M66" s="2">
        <v>195</v>
      </c>
      <c r="N66" s="2">
        <v>83.490562438964801</v>
      </c>
      <c r="O66" s="2">
        <v>29.378947368421056</v>
      </c>
      <c r="P66" s="2">
        <v>0.1</v>
      </c>
      <c r="Q66" s="4">
        <v>82</v>
      </c>
    </row>
    <row r="67" spans="1:17" x14ac:dyDescent="0.25">
      <c r="A67" s="3">
        <f t="shared" ref="A67:A109" si="4">DATE(B67,C67,1)</f>
        <v>43983</v>
      </c>
      <c r="B67" s="2">
        <v>2020</v>
      </c>
      <c r="C67" s="2">
        <v>6</v>
      </c>
      <c r="D67" s="2" t="s">
        <v>20</v>
      </c>
      <c r="E67" s="2">
        <f t="shared" ref="E67:E109" si="5">DAY(DATE(B67,C67+1,0))</f>
        <v>30</v>
      </c>
      <c r="F67" s="2" t="str">
        <f t="shared" ref="F67:F109" si="6">IF(OR(C67=12,C67=1,C67=2),"Winter",IF(OR(C67=3,C67=4,C67=5),"Spring",IF(OR(C67=6,C67=7,C67=8),"Summer",IF(OR(C67=9,C67=10,C67=11),"Autumn", "Invalid month"))))</f>
        <v>Summer</v>
      </c>
      <c r="G67" s="2">
        <v>2</v>
      </c>
      <c r="H67" s="2">
        <v>7228</v>
      </c>
      <c r="I67" s="2">
        <v>2270</v>
      </c>
      <c r="J67" s="2">
        <v>14279</v>
      </c>
      <c r="K67" s="2">
        <f t="shared" si="3"/>
        <v>15.897471811751524</v>
      </c>
      <c r="L67" s="2">
        <v>49900</v>
      </c>
      <c r="M67" s="2">
        <v>240</v>
      </c>
      <c r="N67" s="2">
        <v>83.490562438964801</v>
      </c>
      <c r="O67" s="2">
        <v>40.266818181818188</v>
      </c>
      <c r="P67" s="2">
        <v>0.1</v>
      </c>
      <c r="Q67" s="4">
        <v>82</v>
      </c>
    </row>
    <row r="68" spans="1:17" x14ac:dyDescent="0.25">
      <c r="A68" s="3">
        <f t="shared" si="4"/>
        <v>44013</v>
      </c>
      <c r="B68" s="2">
        <v>2020</v>
      </c>
      <c r="C68" s="2">
        <v>7</v>
      </c>
      <c r="D68" s="2" t="s">
        <v>21</v>
      </c>
      <c r="E68" s="2">
        <f t="shared" si="5"/>
        <v>31</v>
      </c>
      <c r="F68" s="2" t="str">
        <f t="shared" si="6"/>
        <v>Summer</v>
      </c>
      <c r="G68" s="2">
        <v>0</v>
      </c>
      <c r="H68" s="2">
        <v>18528</v>
      </c>
      <c r="I68" s="2">
        <v>5768</v>
      </c>
      <c r="J68" s="2">
        <v>17218</v>
      </c>
      <c r="K68" s="2">
        <f t="shared" si="3"/>
        <v>33.499825763735622</v>
      </c>
      <c r="L68" s="2">
        <v>278000</v>
      </c>
      <c r="M68" s="2">
        <v>260</v>
      </c>
      <c r="N68" s="2">
        <v>83.490562438964801</v>
      </c>
      <c r="O68" s="2">
        <v>43.24217391304348</v>
      </c>
      <c r="P68" s="2">
        <v>0.1</v>
      </c>
      <c r="Q68" s="4">
        <v>82</v>
      </c>
    </row>
    <row r="69" spans="1:17" x14ac:dyDescent="0.25">
      <c r="A69" s="3">
        <f t="shared" si="4"/>
        <v>44044</v>
      </c>
      <c r="B69" s="2">
        <v>2020</v>
      </c>
      <c r="C69" s="2">
        <v>8</v>
      </c>
      <c r="D69" s="2" t="s">
        <v>22</v>
      </c>
      <c r="E69" s="2">
        <f t="shared" si="5"/>
        <v>31</v>
      </c>
      <c r="F69" s="2" t="str">
        <f t="shared" si="6"/>
        <v>Summer</v>
      </c>
      <c r="G69" s="2">
        <v>1</v>
      </c>
      <c r="H69" s="2">
        <v>28992</v>
      </c>
      <c r="I69" s="2">
        <v>10384</v>
      </c>
      <c r="J69" s="2">
        <v>18161</v>
      </c>
      <c r="K69" s="2">
        <f t="shared" si="3"/>
        <v>57.177468201090257</v>
      </c>
      <c r="L69" s="2">
        <v>560000</v>
      </c>
      <c r="M69" s="2">
        <v>243</v>
      </c>
      <c r="N69" s="2">
        <v>83.490562438964801</v>
      </c>
      <c r="O69" s="2">
        <v>44.736000000000004</v>
      </c>
      <c r="P69" s="2">
        <v>0.1</v>
      </c>
      <c r="Q69" s="4">
        <v>82</v>
      </c>
    </row>
    <row r="70" spans="1:17" x14ac:dyDescent="0.25">
      <c r="A70" s="3">
        <f t="shared" si="4"/>
        <v>44075</v>
      </c>
      <c r="B70" s="2">
        <v>2020</v>
      </c>
      <c r="C70" s="2">
        <v>9</v>
      </c>
      <c r="D70" s="2" t="s">
        <v>23</v>
      </c>
      <c r="E70" s="2">
        <f t="shared" si="5"/>
        <v>30</v>
      </c>
      <c r="F70" s="2" t="str">
        <f t="shared" si="6"/>
        <v>Autumn</v>
      </c>
      <c r="G70" s="2">
        <v>0</v>
      </c>
      <c r="H70" s="2">
        <v>11541</v>
      </c>
      <c r="I70" s="2">
        <v>3437</v>
      </c>
      <c r="J70" s="2">
        <v>18246</v>
      </c>
      <c r="K70" s="2">
        <f t="shared" si="3"/>
        <v>18.837005371040227</v>
      </c>
      <c r="L70" s="2">
        <v>471000</v>
      </c>
      <c r="M70" s="2">
        <v>221</v>
      </c>
      <c r="N70" s="2">
        <v>83.490562438964801</v>
      </c>
      <c r="O70" s="2">
        <v>40.909545454545452</v>
      </c>
      <c r="P70" s="2">
        <v>0.1</v>
      </c>
      <c r="Q70" s="4">
        <v>82</v>
      </c>
    </row>
    <row r="71" spans="1:17" x14ac:dyDescent="0.25">
      <c r="A71" s="3">
        <f t="shared" si="4"/>
        <v>44105</v>
      </c>
      <c r="B71" s="2">
        <v>2020</v>
      </c>
      <c r="C71" s="2">
        <v>10</v>
      </c>
      <c r="D71" s="2" t="s">
        <v>24</v>
      </c>
      <c r="E71" s="2">
        <f t="shared" si="5"/>
        <v>31</v>
      </c>
      <c r="F71" s="2" t="str">
        <f t="shared" si="6"/>
        <v>Autumn</v>
      </c>
      <c r="G71" s="2">
        <v>1</v>
      </c>
      <c r="H71" s="2">
        <v>2725</v>
      </c>
      <c r="I71" s="2">
        <v>925</v>
      </c>
      <c r="J71" s="2">
        <v>17866</v>
      </c>
      <c r="K71" s="2">
        <f t="shared" si="3"/>
        <v>5.1774319937311093</v>
      </c>
      <c r="L71" s="2">
        <v>351000</v>
      </c>
      <c r="M71" s="2">
        <v>215</v>
      </c>
      <c r="N71" s="2">
        <v>83.490562438964801</v>
      </c>
      <c r="O71" s="2">
        <v>40.18954545454546</v>
      </c>
      <c r="P71" s="2">
        <v>0.1</v>
      </c>
      <c r="Q71" s="4">
        <v>82</v>
      </c>
    </row>
    <row r="72" spans="1:17" x14ac:dyDescent="0.25">
      <c r="A72" s="3">
        <f t="shared" si="4"/>
        <v>44136</v>
      </c>
      <c r="B72" s="2">
        <v>2020</v>
      </c>
      <c r="C72" s="2">
        <v>11</v>
      </c>
      <c r="D72" s="2" t="s">
        <v>25</v>
      </c>
      <c r="E72" s="2">
        <f t="shared" si="5"/>
        <v>30</v>
      </c>
      <c r="F72" s="2" t="str">
        <f t="shared" si="6"/>
        <v>Autumn</v>
      </c>
      <c r="G72" s="2">
        <v>1</v>
      </c>
      <c r="H72" s="2">
        <v>200</v>
      </c>
      <c r="I72" s="2">
        <v>67</v>
      </c>
      <c r="J72" s="2">
        <v>15566</v>
      </c>
      <c r="K72" s="2">
        <f t="shared" si="3"/>
        <v>0.43042528587948092</v>
      </c>
      <c r="L72" s="2">
        <v>110000</v>
      </c>
      <c r="M72" s="2">
        <v>171</v>
      </c>
      <c r="N72" s="2">
        <v>83.490562438964801</v>
      </c>
      <c r="O72" s="2">
        <v>42.692380952380951</v>
      </c>
      <c r="P72" s="2">
        <v>0</v>
      </c>
      <c r="Q72" s="4">
        <v>82</v>
      </c>
    </row>
    <row r="73" spans="1:17" x14ac:dyDescent="0.25">
      <c r="A73" s="3">
        <f t="shared" si="4"/>
        <v>44166</v>
      </c>
      <c r="B73" s="2">
        <v>2020</v>
      </c>
      <c r="C73" s="2">
        <v>12</v>
      </c>
      <c r="D73" s="2" t="s">
        <v>26</v>
      </c>
      <c r="E73" s="2">
        <f t="shared" si="5"/>
        <v>31</v>
      </c>
      <c r="F73" s="2" t="str">
        <f t="shared" si="6"/>
        <v>Winter</v>
      </c>
      <c r="G73" s="2">
        <v>3</v>
      </c>
      <c r="H73" s="2">
        <v>702</v>
      </c>
      <c r="I73" s="2">
        <v>353</v>
      </c>
      <c r="J73" s="2">
        <v>14746</v>
      </c>
      <c r="K73" s="2">
        <f t="shared" si="3"/>
        <v>2.3938695239386956</v>
      </c>
      <c r="L73" s="2">
        <v>109000</v>
      </c>
      <c r="M73" s="2">
        <v>162</v>
      </c>
      <c r="N73" s="2">
        <v>83.490562438964801</v>
      </c>
      <c r="O73" s="2">
        <v>49.993636363636362</v>
      </c>
      <c r="P73" s="2">
        <v>0</v>
      </c>
      <c r="Q73" s="4">
        <v>82</v>
      </c>
    </row>
    <row r="74" spans="1:17" x14ac:dyDescent="0.25">
      <c r="A74" s="3">
        <f t="shared" si="4"/>
        <v>44197</v>
      </c>
      <c r="B74" s="2">
        <v>2021</v>
      </c>
      <c r="C74" s="2">
        <v>1</v>
      </c>
      <c r="D74" s="2" t="s">
        <v>15</v>
      </c>
      <c r="E74" s="2">
        <f t="shared" si="5"/>
        <v>31</v>
      </c>
      <c r="F74" s="2" t="str">
        <f t="shared" si="6"/>
        <v>Winter</v>
      </c>
      <c r="G74" s="2">
        <v>1</v>
      </c>
      <c r="H74" s="2">
        <v>530</v>
      </c>
      <c r="I74" s="2">
        <v>213</v>
      </c>
      <c r="J74" s="2">
        <v>11343</v>
      </c>
      <c r="K74" s="2">
        <f t="shared" si="3"/>
        <v>1.8778101031473156</v>
      </c>
      <c r="L74" s="2">
        <v>72400</v>
      </c>
      <c r="M74" s="2">
        <v>171</v>
      </c>
      <c r="N74" s="2">
        <v>81.132072448730497</v>
      </c>
      <c r="O74" s="2">
        <v>54.774000000000001</v>
      </c>
      <c r="P74" s="2">
        <v>-0.1</v>
      </c>
      <c r="Q74" s="4">
        <v>88</v>
      </c>
    </row>
    <row r="75" spans="1:17" x14ac:dyDescent="0.25">
      <c r="A75" s="3">
        <f t="shared" si="4"/>
        <v>44228</v>
      </c>
      <c r="B75" s="2">
        <v>2021</v>
      </c>
      <c r="C75" s="2">
        <v>2</v>
      </c>
      <c r="D75" s="2" t="s">
        <v>16</v>
      </c>
      <c r="E75" s="2">
        <f t="shared" si="5"/>
        <v>28</v>
      </c>
      <c r="F75" s="2" t="str">
        <f t="shared" si="6"/>
        <v>Winter</v>
      </c>
      <c r="G75" s="2">
        <v>0</v>
      </c>
      <c r="H75" s="2">
        <v>635</v>
      </c>
      <c r="I75" s="2">
        <v>335</v>
      </c>
      <c r="J75" s="2">
        <v>11262</v>
      </c>
      <c r="K75" s="2">
        <f t="shared" si="3"/>
        <v>2.9746048659207958</v>
      </c>
      <c r="L75" s="2">
        <v>29300</v>
      </c>
      <c r="M75" s="2">
        <v>183</v>
      </c>
      <c r="N75" s="2">
        <v>81.132072448730497</v>
      </c>
      <c r="O75" s="2">
        <v>62.276499999999999</v>
      </c>
      <c r="P75" s="2">
        <v>0</v>
      </c>
      <c r="Q75" s="4">
        <v>88</v>
      </c>
    </row>
    <row r="76" spans="1:17" x14ac:dyDescent="0.25">
      <c r="A76" s="3">
        <f t="shared" si="4"/>
        <v>44256</v>
      </c>
      <c r="B76" s="2">
        <v>2021</v>
      </c>
      <c r="C76" s="2">
        <v>3</v>
      </c>
      <c r="D76" s="2" t="s">
        <v>17</v>
      </c>
      <c r="E76" s="2">
        <f t="shared" si="5"/>
        <v>31</v>
      </c>
      <c r="F76" s="2" t="str">
        <f t="shared" si="6"/>
        <v>Spring</v>
      </c>
      <c r="G76" s="2">
        <v>0</v>
      </c>
      <c r="H76" s="2">
        <v>355</v>
      </c>
      <c r="I76" s="2">
        <v>464</v>
      </c>
      <c r="J76" s="2">
        <v>12633</v>
      </c>
      <c r="K76" s="2">
        <f t="shared" si="3"/>
        <v>3.6729201298187291</v>
      </c>
      <c r="L76" s="2">
        <v>44400</v>
      </c>
      <c r="M76" s="2">
        <v>187</v>
      </c>
      <c r="N76" s="2">
        <v>81.132072448730497</v>
      </c>
      <c r="O76" s="2">
        <v>65.41</v>
      </c>
      <c r="P76" s="2">
        <v>0</v>
      </c>
      <c r="Q76" s="4">
        <v>88</v>
      </c>
    </row>
    <row r="77" spans="1:17" x14ac:dyDescent="0.25">
      <c r="A77" s="3">
        <f t="shared" si="4"/>
        <v>44287</v>
      </c>
      <c r="B77" s="2">
        <v>2021</v>
      </c>
      <c r="C77" s="2">
        <v>4</v>
      </c>
      <c r="D77" s="2" t="s">
        <v>18</v>
      </c>
      <c r="E77" s="2">
        <f t="shared" si="5"/>
        <v>30</v>
      </c>
      <c r="F77" s="2" t="str">
        <f t="shared" si="6"/>
        <v>Spring</v>
      </c>
      <c r="G77" s="2">
        <v>3</v>
      </c>
      <c r="H77" s="2">
        <v>977</v>
      </c>
      <c r="I77" s="2">
        <v>661</v>
      </c>
      <c r="J77" s="2">
        <v>13506</v>
      </c>
      <c r="K77" s="2">
        <f t="shared" si="3"/>
        <v>4.8941211313490305</v>
      </c>
      <c r="L77" s="2">
        <v>82000</v>
      </c>
      <c r="M77" s="2">
        <v>201</v>
      </c>
      <c r="N77" s="2">
        <v>81.132072448730497</v>
      </c>
      <c r="O77" s="2">
        <v>64.8065</v>
      </c>
      <c r="P77" s="2">
        <v>0.1</v>
      </c>
      <c r="Q77" s="4">
        <v>88</v>
      </c>
    </row>
    <row r="78" spans="1:17" x14ac:dyDescent="0.25">
      <c r="A78" s="3">
        <f t="shared" si="4"/>
        <v>44317</v>
      </c>
      <c r="B78" s="2">
        <v>2021</v>
      </c>
      <c r="C78" s="2">
        <v>5</v>
      </c>
      <c r="D78" s="2" t="s">
        <v>19</v>
      </c>
      <c r="E78" s="2">
        <f t="shared" si="5"/>
        <v>31</v>
      </c>
      <c r="F78" s="2" t="str">
        <f t="shared" si="6"/>
        <v>Spring</v>
      </c>
      <c r="G78" s="2">
        <v>1</v>
      </c>
      <c r="H78" s="2">
        <v>3141</v>
      </c>
      <c r="I78" s="2">
        <v>1410</v>
      </c>
      <c r="J78" s="2">
        <v>15806</v>
      </c>
      <c r="K78" s="2">
        <f t="shared" si="3"/>
        <v>8.920663039352144</v>
      </c>
      <c r="L78" s="2">
        <v>274000</v>
      </c>
      <c r="M78" s="2">
        <v>197</v>
      </c>
      <c r="N78" s="2">
        <v>81.132072448730497</v>
      </c>
      <c r="O78" s="2">
        <v>68.534210526315789</v>
      </c>
      <c r="P78" s="2">
        <v>0.2</v>
      </c>
      <c r="Q78" s="4">
        <v>88</v>
      </c>
    </row>
    <row r="79" spans="1:17" x14ac:dyDescent="0.25">
      <c r="A79" s="3">
        <f t="shared" si="4"/>
        <v>44348</v>
      </c>
      <c r="B79" s="2">
        <v>2021</v>
      </c>
      <c r="C79" s="2">
        <v>6</v>
      </c>
      <c r="D79" s="2" t="s">
        <v>20</v>
      </c>
      <c r="E79" s="2">
        <f t="shared" si="5"/>
        <v>30</v>
      </c>
      <c r="F79" s="2" t="str">
        <f t="shared" si="6"/>
        <v>Summer</v>
      </c>
      <c r="G79" s="2">
        <v>2</v>
      </c>
      <c r="H79" s="2">
        <v>5649</v>
      </c>
      <c r="I79" s="2">
        <v>2529</v>
      </c>
      <c r="J79" s="2">
        <v>16313</v>
      </c>
      <c r="K79" s="2">
        <f t="shared" si="3"/>
        <v>15.502973088947467</v>
      </c>
      <c r="L79" s="2">
        <v>446000</v>
      </c>
      <c r="M79" s="2">
        <v>201</v>
      </c>
      <c r="N79" s="2">
        <v>81.132072448730497</v>
      </c>
      <c r="O79" s="2">
        <v>73.164090909090916</v>
      </c>
      <c r="P79" s="2">
        <v>0.3</v>
      </c>
      <c r="Q79" s="4">
        <v>88</v>
      </c>
    </row>
    <row r="80" spans="1:17" x14ac:dyDescent="0.25">
      <c r="A80" s="3">
        <f t="shared" si="4"/>
        <v>44378</v>
      </c>
      <c r="B80" s="2">
        <v>2021</v>
      </c>
      <c r="C80" s="2">
        <v>7</v>
      </c>
      <c r="D80" s="2" t="s">
        <v>21</v>
      </c>
      <c r="E80" s="2">
        <f t="shared" si="5"/>
        <v>31</v>
      </c>
      <c r="F80" s="2" t="str">
        <f t="shared" si="6"/>
        <v>Summer</v>
      </c>
      <c r="G80" s="2">
        <v>0</v>
      </c>
      <c r="H80" s="2">
        <v>10030</v>
      </c>
      <c r="I80" s="2">
        <v>3922</v>
      </c>
      <c r="J80" s="2">
        <v>16793</v>
      </c>
      <c r="K80" s="2">
        <f t="shared" si="3"/>
        <v>23.354969332459955</v>
      </c>
      <c r="L80" s="2">
        <v>597000</v>
      </c>
      <c r="M80" s="2">
        <v>212</v>
      </c>
      <c r="N80" s="2">
        <v>81.132072448730497</v>
      </c>
      <c r="O80" s="2">
        <v>75.165909090909082</v>
      </c>
      <c r="P80" s="2">
        <v>0.4</v>
      </c>
      <c r="Q80" s="4">
        <v>88</v>
      </c>
    </row>
    <row r="81" spans="1:17" x14ac:dyDescent="0.25">
      <c r="A81" s="3">
        <f t="shared" si="4"/>
        <v>44409</v>
      </c>
      <c r="B81" s="2">
        <v>2021</v>
      </c>
      <c r="C81" s="2">
        <v>8</v>
      </c>
      <c r="D81" s="2" t="s">
        <v>22</v>
      </c>
      <c r="E81" s="2">
        <f t="shared" si="5"/>
        <v>31</v>
      </c>
      <c r="F81" s="2" t="str">
        <f t="shared" si="6"/>
        <v>Summer</v>
      </c>
      <c r="G81" s="2">
        <v>1</v>
      </c>
      <c r="H81" s="2">
        <v>18665</v>
      </c>
      <c r="I81" s="2">
        <v>8175</v>
      </c>
      <c r="J81" s="2">
        <v>16003</v>
      </c>
      <c r="K81" s="2">
        <f t="shared" si="3"/>
        <v>51.084171717802903</v>
      </c>
      <c r="L81" s="2">
        <v>1040000</v>
      </c>
      <c r="M81" s="2">
        <v>210</v>
      </c>
      <c r="N81" s="2">
        <v>81.132072448730497</v>
      </c>
      <c r="O81" s="2">
        <v>70.747142857142862</v>
      </c>
      <c r="P81" s="2">
        <v>0.5</v>
      </c>
      <c r="Q81" s="4">
        <v>88</v>
      </c>
    </row>
    <row r="82" spans="1:17" x14ac:dyDescent="0.25">
      <c r="A82" s="3">
        <f t="shared" si="4"/>
        <v>44440</v>
      </c>
      <c r="B82" s="2">
        <v>2021</v>
      </c>
      <c r="C82" s="2">
        <v>9</v>
      </c>
      <c r="D82" s="2" t="s">
        <v>23</v>
      </c>
      <c r="E82" s="2">
        <f t="shared" si="5"/>
        <v>30</v>
      </c>
      <c r="F82" s="2" t="str">
        <f t="shared" si="6"/>
        <v>Autumn</v>
      </c>
      <c r="G82" s="2">
        <v>0</v>
      </c>
      <c r="H82" s="2">
        <v>6770</v>
      </c>
      <c r="I82" s="2">
        <v>3392</v>
      </c>
      <c r="J82" s="2">
        <v>15485</v>
      </c>
      <c r="K82" s="2">
        <f t="shared" si="3"/>
        <v>21.905069422021313</v>
      </c>
      <c r="L82" s="2">
        <v>974000</v>
      </c>
      <c r="M82" s="2">
        <v>181</v>
      </c>
      <c r="N82" s="2">
        <v>81.132072448730497</v>
      </c>
      <c r="O82" s="2">
        <v>74.48863636363636</v>
      </c>
      <c r="P82" s="2">
        <v>0.6</v>
      </c>
      <c r="Q82" s="4">
        <v>88</v>
      </c>
    </row>
    <row r="83" spans="1:17" x14ac:dyDescent="0.25">
      <c r="A83" s="3">
        <f t="shared" si="4"/>
        <v>44470</v>
      </c>
      <c r="B83" s="2">
        <v>2021</v>
      </c>
      <c r="C83" s="2">
        <v>10</v>
      </c>
      <c r="D83" s="2" t="s">
        <v>24</v>
      </c>
      <c r="E83" s="2">
        <f t="shared" si="5"/>
        <v>31</v>
      </c>
      <c r="F83" s="2" t="str">
        <f t="shared" si="6"/>
        <v>Autumn</v>
      </c>
      <c r="G83" s="2">
        <v>1</v>
      </c>
      <c r="H83" s="2">
        <v>4161</v>
      </c>
      <c r="I83" s="2">
        <v>2198</v>
      </c>
      <c r="J83" s="2">
        <v>16102</v>
      </c>
      <c r="K83" s="2">
        <f t="shared" si="3"/>
        <v>13.650478201465658</v>
      </c>
      <c r="L83" s="2">
        <v>1140000</v>
      </c>
      <c r="M83" s="2">
        <v>199</v>
      </c>
      <c r="N83" s="2">
        <v>81.132072448730497</v>
      </c>
      <c r="O83" s="2">
        <v>83.538095238095224</v>
      </c>
      <c r="P83" s="2">
        <v>0.8</v>
      </c>
      <c r="Q83" s="4">
        <v>88</v>
      </c>
    </row>
    <row r="84" spans="1:17" x14ac:dyDescent="0.25">
      <c r="A84" s="3">
        <f t="shared" si="4"/>
        <v>44501</v>
      </c>
      <c r="B84" s="2">
        <v>2021</v>
      </c>
      <c r="C84" s="2">
        <v>11</v>
      </c>
      <c r="D84" s="2" t="s">
        <v>25</v>
      </c>
      <c r="E84" s="2">
        <f t="shared" si="5"/>
        <v>30</v>
      </c>
      <c r="F84" s="2" t="str">
        <f t="shared" si="6"/>
        <v>Autumn</v>
      </c>
      <c r="G84" s="2">
        <v>1</v>
      </c>
      <c r="H84" s="2">
        <v>1473</v>
      </c>
      <c r="I84" s="2">
        <v>636</v>
      </c>
      <c r="J84" s="2">
        <v>13350</v>
      </c>
      <c r="K84" s="2">
        <f t="shared" si="3"/>
        <v>4.7640449438202248</v>
      </c>
      <c r="L84" s="2">
        <v>749000</v>
      </c>
      <c r="M84" s="2">
        <v>160</v>
      </c>
      <c r="N84" s="2">
        <v>81.132072448730497</v>
      </c>
      <c r="O84" s="2">
        <v>81.05</v>
      </c>
      <c r="P84" s="2">
        <v>1</v>
      </c>
      <c r="Q84" s="4">
        <v>88</v>
      </c>
    </row>
    <row r="85" spans="1:17" x14ac:dyDescent="0.25">
      <c r="A85" s="3">
        <f t="shared" si="4"/>
        <v>44531</v>
      </c>
      <c r="B85" s="2">
        <v>2021</v>
      </c>
      <c r="C85" s="2">
        <v>12</v>
      </c>
      <c r="D85" s="2" t="s">
        <v>26</v>
      </c>
      <c r="E85" s="2">
        <f t="shared" si="5"/>
        <v>31</v>
      </c>
      <c r="F85" s="2" t="str">
        <f t="shared" si="6"/>
        <v>Winter</v>
      </c>
      <c r="G85" s="2">
        <v>3</v>
      </c>
      <c r="H85" s="2">
        <v>1298</v>
      </c>
      <c r="I85" s="2">
        <v>771</v>
      </c>
      <c r="J85" s="2">
        <v>12319</v>
      </c>
      <c r="K85" s="2">
        <f t="shared" si="3"/>
        <v>6.2586248883837969</v>
      </c>
      <c r="L85" s="2">
        <v>471000</v>
      </c>
      <c r="M85" s="2">
        <v>145</v>
      </c>
      <c r="N85" s="2">
        <v>81.132072448730497</v>
      </c>
      <c r="O85" s="2">
        <v>74.170476190476194</v>
      </c>
      <c r="P85" s="2">
        <v>1.3</v>
      </c>
      <c r="Q85" s="4">
        <v>88</v>
      </c>
    </row>
    <row r="86" spans="1:17" x14ac:dyDescent="0.25">
      <c r="A86" s="3">
        <f t="shared" si="4"/>
        <v>44562</v>
      </c>
      <c r="B86" s="2">
        <v>2022</v>
      </c>
      <c r="C86" s="2">
        <v>1</v>
      </c>
      <c r="D86" s="2" t="s">
        <v>15</v>
      </c>
      <c r="E86" s="2">
        <f t="shared" si="5"/>
        <v>31</v>
      </c>
      <c r="F86" s="2" t="str">
        <f t="shared" si="6"/>
        <v>Winter</v>
      </c>
      <c r="G86" s="2">
        <v>1</v>
      </c>
      <c r="H86" s="2">
        <v>555</v>
      </c>
      <c r="I86" s="2">
        <v>611</v>
      </c>
      <c r="J86" s="2">
        <v>10093</v>
      </c>
      <c r="K86" s="2">
        <f t="shared" si="3"/>
        <v>6.0537005845635585</v>
      </c>
      <c r="L86" s="2">
        <v>347000</v>
      </c>
      <c r="M86" s="2">
        <v>182</v>
      </c>
      <c r="N86" s="2">
        <v>75.943397521972699</v>
      </c>
      <c r="O86" s="2">
        <v>86.505238095238084</v>
      </c>
      <c r="P86" s="2">
        <v>1.5</v>
      </c>
      <c r="Q86" s="4">
        <v>87</v>
      </c>
    </row>
    <row r="87" spans="1:17" x14ac:dyDescent="0.25">
      <c r="A87" s="3">
        <f t="shared" si="4"/>
        <v>44593</v>
      </c>
      <c r="B87" s="2">
        <v>2022</v>
      </c>
      <c r="C87" s="2">
        <v>2</v>
      </c>
      <c r="D87" s="2" t="s">
        <v>16</v>
      </c>
      <c r="E87" s="2">
        <f t="shared" si="5"/>
        <v>28</v>
      </c>
      <c r="F87" s="2" t="str">
        <f t="shared" si="6"/>
        <v>Winter</v>
      </c>
      <c r="G87" s="2">
        <v>0</v>
      </c>
      <c r="H87" s="2">
        <v>1028</v>
      </c>
      <c r="I87" s="2">
        <v>619</v>
      </c>
      <c r="J87" s="2">
        <v>10325</v>
      </c>
      <c r="K87" s="2">
        <f t="shared" si="3"/>
        <v>5.995157384987893</v>
      </c>
      <c r="L87" s="2">
        <v>571000</v>
      </c>
      <c r="M87" s="2">
        <v>177</v>
      </c>
      <c r="N87" s="2">
        <v>75.943397521972699</v>
      </c>
      <c r="O87" s="2">
        <v>97.129000000000005</v>
      </c>
      <c r="P87" s="2">
        <v>1.8</v>
      </c>
      <c r="Q87" s="4">
        <v>87</v>
      </c>
    </row>
    <row r="88" spans="1:17" x14ac:dyDescent="0.25">
      <c r="A88" s="3">
        <f t="shared" si="4"/>
        <v>44621</v>
      </c>
      <c r="B88" s="2">
        <v>2022</v>
      </c>
      <c r="C88" s="2">
        <v>3</v>
      </c>
      <c r="D88" s="2" t="s">
        <v>17</v>
      </c>
      <c r="E88" s="2">
        <f t="shared" si="5"/>
        <v>31</v>
      </c>
      <c r="F88" s="2" t="str">
        <f t="shared" si="6"/>
        <v>Spring</v>
      </c>
      <c r="G88" s="2">
        <v>0</v>
      </c>
      <c r="H88" s="2">
        <v>918</v>
      </c>
      <c r="I88" s="2">
        <v>619</v>
      </c>
      <c r="J88" s="2">
        <v>12275</v>
      </c>
      <c r="K88" s="2">
        <f t="shared" si="3"/>
        <v>5.0427698574338082</v>
      </c>
      <c r="L88" s="2">
        <v>863000</v>
      </c>
      <c r="M88" s="2">
        <v>177</v>
      </c>
      <c r="N88" s="2">
        <v>75.943397521972699</v>
      </c>
      <c r="O88" s="2">
        <v>117.24521739130434</v>
      </c>
      <c r="P88" s="2">
        <v>2.2000000000000002</v>
      </c>
      <c r="Q88" s="4">
        <v>87</v>
      </c>
    </row>
    <row r="89" spans="1:17" x14ac:dyDescent="0.25">
      <c r="A89" s="3">
        <f t="shared" si="4"/>
        <v>44652</v>
      </c>
      <c r="B89" s="2">
        <v>2022</v>
      </c>
      <c r="C89" s="2">
        <v>4</v>
      </c>
      <c r="D89" s="2" t="s">
        <v>18</v>
      </c>
      <c r="E89" s="2">
        <f t="shared" si="5"/>
        <v>30</v>
      </c>
      <c r="F89" s="2" t="str">
        <f t="shared" si="6"/>
        <v>Spring</v>
      </c>
      <c r="G89" s="2">
        <v>3</v>
      </c>
      <c r="H89" s="2">
        <v>4061</v>
      </c>
      <c r="I89" s="2">
        <v>2243</v>
      </c>
      <c r="J89" s="2">
        <v>13773</v>
      </c>
      <c r="K89" s="2">
        <f t="shared" si="3"/>
        <v>16.285486095984897</v>
      </c>
      <c r="L89" s="2">
        <v>1360000</v>
      </c>
      <c r="M89" s="2">
        <v>188</v>
      </c>
      <c r="N89" s="2">
        <v>75.943397521972699</v>
      </c>
      <c r="O89" s="2">
        <v>104.57526315789472</v>
      </c>
      <c r="P89" s="2">
        <v>2.8</v>
      </c>
      <c r="Q89" s="4">
        <v>87</v>
      </c>
    </row>
    <row r="90" spans="1:17" x14ac:dyDescent="0.25">
      <c r="A90" s="3">
        <f t="shared" si="4"/>
        <v>44682</v>
      </c>
      <c r="B90" s="2">
        <v>2022</v>
      </c>
      <c r="C90" s="2">
        <v>5</v>
      </c>
      <c r="D90" s="2" t="s">
        <v>19</v>
      </c>
      <c r="E90" s="2">
        <f t="shared" si="5"/>
        <v>31</v>
      </c>
      <c r="F90" s="2" t="str">
        <f t="shared" si="6"/>
        <v>Spring</v>
      </c>
      <c r="G90" s="2">
        <v>1</v>
      </c>
      <c r="H90" s="2">
        <v>4980</v>
      </c>
      <c r="I90" s="2">
        <v>2791</v>
      </c>
      <c r="J90" s="2">
        <v>16427</v>
      </c>
      <c r="K90" s="2">
        <f t="shared" si="3"/>
        <v>16.990320813295185</v>
      </c>
      <c r="L90" s="2">
        <v>1580000</v>
      </c>
      <c r="M90" s="2">
        <v>173</v>
      </c>
      <c r="N90" s="2">
        <v>75.943397521972699</v>
      </c>
      <c r="O90" s="2">
        <v>113.33761904761907</v>
      </c>
      <c r="P90" s="2">
        <v>3.4</v>
      </c>
      <c r="Q90" s="4">
        <v>87</v>
      </c>
    </row>
    <row r="91" spans="1:17" x14ac:dyDescent="0.25">
      <c r="A91" s="3">
        <f t="shared" si="4"/>
        <v>44713</v>
      </c>
      <c r="B91" s="2">
        <v>2022</v>
      </c>
      <c r="C91" s="2">
        <v>6</v>
      </c>
      <c r="D91" s="2" t="s">
        <v>20</v>
      </c>
      <c r="E91" s="2">
        <f t="shared" si="5"/>
        <v>30</v>
      </c>
      <c r="F91" s="2" t="str">
        <f t="shared" si="6"/>
        <v>Summer</v>
      </c>
      <c r="G91" s="2">
        <v>2</v>
      </c>
      <c r="H91" s="2">
        <v>7593</v>
      </c>
      <c r="I91" s="2">
        <v>3795</v>
      </c>
      <c r="J91" s="2">
        <v>16476</v>
      </c>
      <c r="K91" s="2">
        <f t="shared" si="3"/>
        <v>23.033503277494539</v>
      </c>
      <c r="L91" s="2">
        <v>1580000</v>
      </c>
      <c r="M91" s="2">
        <v>169</v>
      </c>
      <c r="N91" s="2">
        <v>75.943397521972699</v>
      </c>
      <c r="O91" s="2">
        <v>122.71095238095242</v>
      </c>
      <c r="P91" s="2">
        <v>4.0999999999999996</v>
      </c>
      <c r="Q91" s="4">
        <v>87</v>
      </c>
    </row>
    <row r="92" spans="1:17" x14ac:dyDescent="0.25">
      <c r="A92" s="3">
        <f t="shared" si="4"/>
        <v>44743</v>
      </c>
      <c r="B92" s="2">
        <v>2022</v>
      </c>
      <c r="C92" s="2">
        <v>7</v>
      </c>
      <c r="D92" s="2" t="s">
        <v>21</v>
      </c>
      <c r="E92" s="2">
        <f t="shared" si="5"/>
        <v>31</v>
      </c>
      <c r="F92" s="2" t="str">
        <f t="shared" si="6"/>
        <v>Summer</v>
      </c>
      <c r="G92" s="2">
        <v>0</v>
      </c>
      <c r="H92" s="2">
        <v>13180</v>
      </c>
      <c r="I92" s="2">
        <v>5771</v>
      </c>
      <c r="J92" s="2">
        <v>16211</v>
      </c>
      <c r="K92" s="2">
        <f t="shared" si="3"/>
        <v>35.59928443649374</v>
      </c>
      <c r="L92" s="2">
        <v>1830000</v>
      </c>
      <c r="M92" s="2">
        <v>180</v>
      </c>
      <c r="N92" s="2">
        <v>75.943397521972699</v>
      </c>
      <c r="O92" s="2">
        <v>111.92571428571429</v>
      </c>
      <c r="P92" s="2">
        <v>4.7</v>
      </c>
      <c r="Q92" s="4">
        <v>87</v>
      </c>
    </row>
    <row r="93" spans="1:17" x14ac:dyDescent="0.25">
      <c r="A93" s="3">
        <f t="shared" si="4"/>
        <v>44774</v>
      </c>
      <c r="B93" s="2">
        <v>2022</v>
      </c>
      <c r="C93" s="2">
        <v>8</v>
      </c>
      <c r="D93" s="2" t="s">
        <v>22</v>
      </c>
      <c r="E93" s="2">
        <f t="shared" si="5"/>
        <v>31</v>
      </c>
      <c r="F93" s="2" t="str">
        <f t="shared" si="6"/>
        <v>Summer</v>
      </c>
      <c r="G93" s="2">
        <v>1</v>
      </c>
      <c r="H93" s="2">
        <v>19132</v>
      </c>
      <c r="I93" s="2">
        <v>8599</v>
      </c>
      <c r="J93" s="2">
        <v>15116</v>
      </c>
      <c r="K93" s="2">
        <f t="shared" si="3"/>
        <v>56.886742524477377</v>
      </c>
      <c r="L93" s="2">
        <v>1960000</v>
      </c>
      <c r="M93" s="2">
        <v>169</v>
      </c>
      <c r="N93" s="2">
        <v>75.943397521972699</v>
      </c>
      <c r="O93" s="2">
        <v>100.44636363636364</v>
      </c>
      <c r="P93" s="2">
        <v>5.3</v>
      </c>
      <c r="Q93" s="4">
        <v>87</v>
      </c>
    </row>
    <row r="94" spans="1:17" x14ac:dyDescent="0.25">
      <c r="A94" s="3">
        <f t="shared" si="4"/>
        <v>44805</v>
      </c>
      <c r="B94" s="2">
        <v>2022</v>
      </c>
      <c r="C94" s="2">
        <v>9</v>
      </c>
      <c r="D94" s="2" t="s">
        <v>23</v>
      </c>
      <c r="E94" s="2">
        <f t="shared" si="5"/>
        <v>30</v>
      </c>
      <c r="F94" s="2" t="str">
        <f t="shared" si="6"/>
        <v>Autumn</v>
      </c>
      <c r="G94" s="2">
        <v>0</v>
      </c>
      <c r="H94" s="2">
        <v>7634</v>
      </c>
      <c r="I94" s="2">
        <v>4258</v>
      </c>
      <c r="J94" s="2">
        <v>15465</v>
      </c>
      <c r="K94" s="2">
        <f t="shared" si="3"/>
        <v>27.533139346912382</v>
      </c>
      <c r="L94" s="2">
        <v>1780000</v>
      </c>
      <c r="M94" s="2">
        <v>161</v>
      </c>
      <c r="N94" s="2">
        <v>75.943397521972699</v>
      </c>
      <c r="O94" s="2">
        <v>89.764761904761912</v>
      </c>
      <c r="P94" s="2">
        <v>6</v>
      </c>
      <c r="Q94" s="4">
        <v>87</v>
      </c>
    </row>
    <row r="95" spans="1:17" x14ac:dyDescent="0.25">
      <c r="A95" s="3">
        <f t="shared" si="4"/>
        <v>44835</v>
      </c>
      <c r="B95" s="2">
        <v>2022</v>
      </c>
      <c r="C95" s="2">
        <v>10</v>
      </c>
      <c r="D95" s="2" t="s">
        <v>24</v>
      </c>
      <c r="E95" s="2">
        <f t="shared" si="5"/>
        <v>31</v>
      </c>
      <c r="F95" s="2" t="str">
        <f t="shared" si="6"/>
        <v>Autumn</v>
      </c>
      <c r="G95" s="2">
        <v>1</v>
      </c>
      <c r="H95" s="2">
        <v>3460</v>
      </c>
      <c r="I95" s="2">
        <v>2246</v>
      </c>
      <c r="J95" s="2">
        <v>15720</v>
      </c>
      <c r="K95" s="2">
        <f t="shared" si="3"/>
        <v>14.287531806615775</v>
      </c>
      <c r="L95" s="2">
        <v>1660000</v>
      </c>
      <c r="M95" s="2">
        <v>166</v>
      </c>
      <c r="N95" s="2">
        <v>75.943397521972699</v>
      </c>
      <c r="O95" s="2">
        <v>93.331904761904767</v>
      </c>
      <c r="P95" s="2">
        <v>6.6</v>
      </c>
      <c r="Q95" s="4">
        <v>87</v>
      </c>
    </row>
    <row r="96" spans="1:17" x14ac:dyDescent="0.25">
      <c r="A96" s="3">
        <f t="shared" si="4"/>
        <v>44866</v>
      </c>
      <c r="B96" s="2">
        <v>2022</v>
      </c>
      <c r="C96" s="2">
        <v>11</v>
      </c>
      <c r="D96" s="2" t="s">
        <v>25</v>
      </c>
      <c r="E96" s="2">
        <f t="shared" si="5"/>
        <v>30</v>
      </c>
      <c r="F96" s="2" t="str">
        <f t="shared" si="6"/>
        <v>Autumn</v>
      </c>
      <c r="G96" s="2">
        <v>1</v>
      </c>
      <c r="H96" s="2">
        <v>1410</v>
      </c>
      <c r="I96" s="2">
        <v>1235</v>
      </c>
      <c r="J96" s="2">
        <v>12239</v>
      </c>
      <c r="K96" s="2">
        <f t="shared" si="3"/>
        <v>10.090693684124521</v>
      </c>
      <c r="L96" s="2">
        <v>991000</v>
      </c>
      <c r="M96" s="2">
        <v>135</v>
      </c>
      <c r="N96" s="2">
        <v>75.943397521972699</v>
      </c>
      <c r="O96" s="2">
        <v>91.415454545454551</v>
      </c>
      <c r="P96" s="2">
        <v>7.3</v>
      </c>
      <c r="Q96" s="4">
        <v>87</v>
      </c>
    </row>
    <row r="97" spans="1:17" x14ac:dyDescent="0.25">
      <c r="A97" s="3">
        <f t="shared" si="4"/>
        <v>44896</v>
      </c>
      <c r="B97" s="2">
        <v>2022</v>
      </c>
      <c r="C97" s="2">
        <v>12</v>
      </c>
      <c r="D97" s="2" t="s">
        <v>26</v>
      </c>
      <c r="E97" s="2">
        <f t="shared" si="5"/>
        <v>31</v>
      </c>
      <c r="F97" s="2" t="str">
        <f t="shared" si="6"/>
        <v>Winter</v>
      </c>
      <c r="G97" s="2">
        <v>3</v>
      </c>
      <c r="H97" s="2">
        <v>1725</v>
      </c>
      <c r="I97" s="2">
        <v>1363</v>
      </c>
      <c r="J97" s="2">
        <v>11135</v>
      </c>
      <c r="K97" s="2">
        <f t="shared" si="3"/>
        <v>12.240682532555008</v>
      </c>
      <c r="L97" s="2">
        <v>793000</v>
      </c>
      <c r="M97" s="2">
        <v>120</v>
      </c>
      <c r="N97" s="2">
        <v>75.943397521972699</v>
      </c>
      <c r="O97" s="2">
        <v>80.924000000000007</v>
      </c>
      <c r="P97" s="2">
        <v>7.8</v>
      </c>
      <c r="Q97" s="4">
        <v>87</v>
      </c>
    </row>
    <row r="98" spans="1:17" x14ac:dyDescent="0.25">
      <c r="A98" s="3">
        <f t="shared" si="4"/>
        <v>44927</v>
      </c>
      <c r="B98" s="2">
        <v>2023</v>
      </c>
      <c r="C98" s="2">
        <v>1</v>
      </c>
      <c r="D98" s="2" t="s">
        <v>15</v>
      </c>
      <c r="E98" s="2">
        <f t="shared" si="5"/>
        <v>31</v>
      </c>
      <c r="F98" s="2" t="str">
        <f t="shared" si="6"/>
        <v>Winter</v>
      </c>
      <c r="G98" s="2">
        <v>1</v>
      </c>
      <c r="H98" s="2">
        <v>639</v>
      </c>
      <c r="I98" s="2">
        <v>352</v>
      </c>
      <c r="J98" s="2">
        <v>9037</v>
      </c>
      <c r="K98" s="2">
        <f t="shared" si="3"/>
        <v>3.8950979307292242</v>
      </c>
      <c r="L98" s="2">
        <v>769000</v>
      </c>
      <c r="M98" s="2">
        <v>158</v>
      </c>
      <c r="N98" s="2">
        <v>68.720382690429702</v>
      </c>
      <c r="O98" s="2">
        <v>82.501428571428576</v>
      </c>
      <c r="P98" s="2">
        <v>8.1999999999999993</v>
      </c>
      <c r="Q98" s="4">
        <v>86</v>
      </c>
    </row>
    <row r="99" spans="1:17" x14ac:dyDescent="0.25">
      <c r="A99" s="3">
        <f t="shared" si="4"/>
        <v>44958</v>
      </c>
      <c r="B99" s="2">
        <v>2023</v>
      </c>
      <c r="C99" s="2">
        <v>2</v>
      </c>
      <c r="D99" s="2" t="s">
        <v>16</v>
      </c>
      <c r="E99" s="2">
        <f t="shared" si="5"/>
        <v>28</v>
      </c>
      <c r="F99" s="2" t="str">
        <f t="shared" si="6"/>
        <v>Winter</v>
      </c>
      <c r="G99" s="2">
        <v>0</v>
      </c>
      <c r="H99" s="2">
        <v>707</v>
      </c>
      <c r="I99" s="2">
        <v>545</v>
      </c>
      <c r="J99" s="2">
        <v>9178</v>
      </c>
      <c r="K99" s="2">
        <f t="shared" si="3"/>
        <v>5.9381128786227935</v>
      </c>
      <c r="L99" s="2">
        <v>874000</v>
      </c>
      <c r="M99" s="2">
        <v>150</v>
      </c>
      <c r="N99" s="2">
        <v>68.720382690429702</v>
      </c>
      <c r="O99" s="2">
        <v>82.585000000000008</v>
      </c>
      <c r="P99" s="2">
        <v>8.6</v>
      </c>
      <c r="Q99" s="4">
        <v>86</v>
      </c>
    </row>
    <row r="100" spans="1:17" x14ac:dyDescent="0.25">
      <c r="A100" s="3">
        <f t="shared" si="4"/>
        <v>44986</v>
      </c>
      <c r="B100" s="2">
        <v>2023</v>
      </c>
      <c r="C100" s="2">
        <v>3</v>
      </c>
      <c r="D100" s="2" t="s">
        <v>17</v>
      </c>
      <c r="E100" s="2">
        <f t="shared" si="5"/>
        <v>31</v>
      </c>
      <c r="F100" s="2" t="str">
        <f t="shared" si="6"/>
        <v>Spring</v>
      </c>
      <c r="G100" s="2">
        <v>0</v>
      </c>
      <c r="H100" s="2">
        <v>1503</v>
      </c>
      <c r="I100" s="2">
        <v>1241</v>
      </c>
      <c r="J100" s="2">
        <v>12869</v>
      </c>
      <c r="K100" s="2">
        <f t="shared" si="3"/>
        <v>9.6433289299867901</v>
      </c>
      <c r="L100" s="2">
        <v>1220000</v>
      </c>
      <c r="M100" s="2">
        <v>147</v>
      </c>
      <c r="N100" s="2">
        <v>68.720382690429702</v>
      </c>
      <c r="O100" s="2">
        <v>78.434347826086949</v>
      </c>
      <c r="P100" s="2">
        <v>8.6999999999999993</v>
      </c>
      <c r="Q100" s="4">
        <v>86</v>
      </c>
    </row>
    <row r="101" spans="1:17" x14ac:dyDescent="0.25">
      <c r="A101" s="3">
        <f t="shared" si="4"/>
        <v>45017</v>
      </c>
      <c r="B101" s="2">
        <v>2023</v>
      </c>
      <c r="C101" s="2">
        <v>4</v>
      </c>
      <c r="D101" s="2" t="s">
        <v>18</v>
      </c>
      <c r="E101" s="2">
        <f t="shared" si="5"/>
        <v>30</v>
      </c>
      <c r="F101" s="2" t="str">
        <f t="shared" si="6"/>
        <v>Spring</v>
      </c>
      <c r="G101" s="2">
        <v>3</v>
      </c>
      <c r="H101" s="2">
        <v>4520</v>
      </c>
      <c r="I101" s="2">
        <v>2733</v>
      </c>
      <c r="J101" s="2">
        <v>14096</v>
      </c>
      <c r="K101" s="2">
        <f t="shared" si="3"/>
        <v>19.388479001135074</v>
      </c>
      <c r="L101" s="2">
        <v>1670000</v>
      </c>
      <c r="M101" s="2">
        <v>144</v>
      </c>
      <c r="N101" s="2">
        <v>68.720382690429702</v>
      </c>
      <c r="O101" s="2">
        <v>84.638333333333321</v>
      </c>
      <c r="P101" s="2">
        <v>8.6</v>
      </c>
      <c r="Q101" s="4">
        <v>86</v>
      </c>
    </row>
    <row r="102" spans="1:17" x14ac:dyDescent="0.25">
      <c r="A102" s="3">
        <f t="shared" si="4"/>
        <v>45047</v>
      </c>
      <c r="B102" s="2">
        <v>2023</v>
      </c>
      <c r="C102" s="2">
        <v>5</v>
      </c>
      <c r="D102" s="2" t="s">
        <v>19</v>
      </c>
      <c r="E102" s="2">
        <f t="shared" si="5"/>
        <v>31</v>
      </c>
      <c r="F102" s="2" t="str">
        <f t="shared" si="6"/>
        <v>Spring</v>
      </c>
      <c r="G102" s="2">
        <v>1</v>
      </c>
      <c r="H102" s="2">
        <v>4739</v>
      </c>
      <c r="I102" s="2">
        <v>2574</v>
      </c>
      <c r="J102" s="2">
        <v>15571</v>
      </c>
      <c r="K102" s="2">
        <f t="shared" si="3"/>
        <v>16.530730203583584</v>
      </c>
      <c r="L102" s="2">
        <v>1880000</v>
      </c>
      <c r="M102" s="2">
        <v>150</v>
      </c>
      <c r="N102" s="2">
        <v>68.720382690429702</v>
      </c>
      <c r="O102" s="2">
        <v>75.466000000000008</v>
      </c>
      <c r="P102" s="2">
        <v>8.1999999999999993</v>
      </c>
      <c r="Q102" s="4">
        <v>86</v>
      </c>
    </row>
    <row r="103" spans="1:17" x14ac:dyDescent="0.25">
      <c r="A103" s="3">
        <f t="shared" si="4"/>
        <v>45078</v>
      </c>
      <c r="B103" s="2">
        <v>2023</v>
      </c>
      <c r="C103" s="2">
        <v>6</v>
      </c>
      <c r="D103" s="2" t="s">
        <v>20</v>
      </c>
      <c r="E103" s="2">
        <f t="shared" si="5"/>
        <v>30</v>
      </c>
      <c r="F103" s="2" t="str">
        <f t="shared" si="6"/>
        <v>Summer</v>
      </c>
      <c r="G103" s="2">
        <v>2</v>
      </c>
      <c r="H103" s="2">
        <v>6877</v>
      </c>
      <c r="I103" s="2">
        <v>3033</v>
      </c>
      <c r="J103" s="2">
        <v>14924</v>
      </c>
      <c r="K103" s="2">
        <f t="shared" si="3"/>
        <v>20.322969713213617</v>
      </c>
      <c r="L103" s="2">
        <v>1790000</v>
      </c>
      <c r="M103" s="2">
        <v>150</v>
      </c>
      <c r="N103" s="2">
        <v>68.720382690429702</v>
      </c>
      <c r="O103" s="2">
        <v>74.839090909090899</v>
      </c>
      <c r="P103" s="2">
        <v>7.8</v>
      </c>
      <c r="Q103" s="4">
        <v>86</v>
      </c>
    </row>
    <row r="104" spans="1:17" x14ac:dyDescent="0.25">
      <c r="A104" s="3">
        <f t="shared" si="4"/>
        <v>45108</v>
      </c>
      <c r="B104" s="2">
        <v>2023</v>
      </c>
      <c r="C104" s="2">
        <v>7</v>
      </c>
      <c r="D104" s="2" t="s">
        <v>21</v>
      </c>
      <c r="E104" s="2">
        <f t="shared" si="5"/>
        <v>31</v>
      </c>
      <c r="F104" s="2" t="str">
        <f t="shared" si="6"/>
        <v>Summer</v>
      </c>
      <c r="G104" s="2">
        <v>0</v>
      </c>
      <c r="H104" s="2">
        <v>12706</v>
      </c>
      <c r="I104" s="2">
        <v>4890</v>
      </c>
      <c r="J104" s="2">
        <v>15623</v>
      </c>
      <c r="K104" s="2">
        <f t="shared" si="3"/>
        <v>31.300006400819303</v>
      </c>
      <c r="L104" s="2">
        <v>1940000</v>
      </c>
      <c r="M104" s="2">
        <v>153</v>
      </c>
      <c r="N104" s="2">
        <v>68.720382690429702</v>
      </c>
      <c r="O104" s="2">
        <v>80.108095238095231</v>
      </c>
      <c r="P104" s="2">
        <v>7.3</v>
      </c>
      <c r="Q104" s="4">
        <v>86</v>
      </c>
    </row>
    <row r="105" spans="1:17" x14ac:dyDescent="0.25">
      <c r="A105" s="3">
        <f t="shared" si="4"/>
        <v>45139</v>
      </c>
      <c r="B105" s="2">
        <v>2023</v>
      </c>
      <c r="C105" s="2">
        <v>8</v>
      </c>
      <c r="D105" s="2" t="s">
        <v>22</v>
      </c>
      <c r="E105" s="2">
        <f t="shared" si="5"/>
        <v>31</v>
      </c>
      <c r="F105" s="2" t="str">
        <f t="shared" si="6"/>
        <v>Summer</v>
      </c>
      <c r="G105" s="2">
        <v>1</v>
      </c>
      <c r="H105" s="2">
        <v>18057</v>
      </c>
      <c r="I105" s="2">
        <v>7335</v>
      </c>
      <c r="J105" s="2">
        <v>13083</v>
      </c>
      <c r="K105" s="2">
        <f t="shared" si="3"/>
        <v>56.065122678284794</v>
      </c>
      <c r="L105" s="2">
        <v>2160000</v>
      </c>
      <c r="M105" s="2">
        <v>161</v>
      </c>
      <c r="N105" s="2">
        <v>68.720382690429702</v>
      </c>
      <c r="O105" s="2">
        <v>86.147727272727266</v>
      </c>
      <c r="P105" s="2">
        <v>6.8</v>
      </c>
      <c r="Q105" s="4">
        <v>86</v>
      </c>
    </row>
    <row r="106" spans="1:17" x14ac:dyDescent="0.25">
      <c r="A106" s="3">
        <f t="shared" si="4"/>
        <v>45170</v>
      </c>
      <c r="B106" s="2">
        <v>2023</v>
      </c>
      <c r="C106" s="2">
        <v>9</v>
      </c>
      <c r="D106" s="2" t="s">
        <v>23</v>
      </c>
      <c r="E106" s="2">
        <f t="shared" si="5"/>
        <v>30</v>
      </c>
      <c r="F106" s="2" t="str">
        <f t="shared" si="6"/>
        <v>Autumn</v>
      </c>
      <c r="G106" s="2">
        <v>0</v>
      </c>
      <c r="H106" s="2">
        <v>7199</v>
      </c>
      <c r="I106" s="2">
        <v>3644</v>
      </c>
      <c r="J106" s="2">
        <v>14185</v>
      </c>
      <c r="K106" s="2">
        <f t="shared" si="3"/>
        <v>25.689108212900951</v>
      </c>
      <c r="L106" s="2">
        <v>2040000</v>
      </c>
      <c r="M106" s="2">
        <v>147</v>
      </c>
      <c r="N106" s="2">
        <v>68.720382690429702</v>
      </c>
      <c r="O106" s="2">
        <v>93.722380952380945</v>
      </c>
      <c r="P106" s="2">
        <v>6.3</v>
      </c>
      <c r="Q106" s="4">
        <v>86</v>
      </c>
    </row>
    <row r="107" spans="1:17" x14ac:dyDescent="0.25">
      <c r="A107" s="3">
        <f t="shared" si="4"/>
        <v>45200</v>
      </c>
      <c r="B107" s="2">
        <v>2023</v>
      </c>
      <c r="C107" s="2">
        <v>10</v>
      </c>
      <c r="D107" s="2" t="s">
        <v>24</v>
      </c>
      <c r="E107" s="2">
        <f t="shared" si="5"/>
        <v>31</v>
      </c>
      <c r="F107" s="2" t="str">
        <f t="shared" si="6"/>
        <v>Autumn</v>
      </c>
      <c r="G107" s="2">
        <v>1</v>
      </c>
      <c r="H107" s="2">
        <v>496</v>
      </c>
      <c r="I107" s="2">
        <v>2914</v>
      </c>
      <c r="J107" s="2">
        <v>14127</v>
      </c>
      <c r="K107" s="2">
        <f t="shared" si="3"/>
        <v>20.627167834642883</v>
      </c>
      <c r="L107" s="2">
        <v>1900000</v>
      </c>
      <c r="M107" s="2">
        <v>154</v>
      </c>
      <c r="N107" s="2">
        <v>68.720382690429702</v>
      </c>
      <c r="O107" s="2">
        <v>90.595909090909103</v>
      </c>
      <c r="P107" s="2">
        <v>5.7</v>
      </c>
      <c r="Q107" s="4">
        <v>86</v>
      </c>
    </row>
    <row r="108" spans="1:17" x14ac:dyDescent="0.25">
      <c r="A108" s="3">
        <f t="shared" si="4"/>
        <v>45231</v>
      </c>
      <c r="B108" s="2">
        <v>2023</v>
      </c>
      <c r="C108" s="2">
        <v>11</v>
      </c>
      <c r="D108" s="2" t="s">
        <v>25</v>
      </c>
      <c r="E108" s="2">
        <f t="shared" si="5"/>
        <v>30</v>
      </c>
      <c r="F108" s="2" t="str">
        <f t="shared" si="6"/>
        <v>Autumn</v>
      </c>
      <c r="G108" s="2">
        <v>1</v>
      </c>
      <c r="H108" s="2">
        <v>2194</v>
      </c>
      <c r="I108" s="2">
        <v>1517</v>
      </c>
      <c r="J108" s="2">
        <v>10754</v>
      </c>
      <c r="K108" s="2">
        <f t="shared" si="3"/>
        <v>14.106379021759347</v>
      </c>
      <c r="L108" s="2">
        <v>1130000</v>
      </c>
      <c r="M108" s="2">
        <v>126</v>
      </c>
      <c r="N108" s="2">
        <v>68.720382690429702</v>
      </c>
      <c r="O108" s="2">
        <v>82.94</v>
      </c>
      <c r="P108" s="2">
        <v>5</v>
      </c>
      <c r="Q108" s="4">
        <v>86</v>
      </c>
    </row>
    <row r="109" spans="1:17" x14ac:dyDescent="0.25">
      <c r="A109" s="3">
        <f t="shared" si="4"/>
        <v>45261</v>
      </c>
      <c r="B109" s="2">
        <v>2023</v>
      </c>
      <c r="C109" s="2">
        <v>12</v>
      </c>
      <c r="D109" s="2" t="s">
        <v>26</v>
      </c>
      <c r="E109" s="2">
        <f t="shared" si="5"/>
        <v>31</v>
      </c>
      <c r="F109" s="2" t="str">
        <f t="shared" si="6"/>
        <v>Winter</v>
      </c>
      <c r="G109" s="2">
        <v>3</v>
      </c>
      <c r="H109" s="2">
        <v>2194</v>
      </c>
      <c r="I109" s="2">
        <v>1718</v>
      </c>
      <c r="J109" s="2">
        <v>10200</v>
      </c>
      <c r="K109" s="2">
        <f t="shared" si="3"/>
        <v>16.843137254901961</v>
      </c>
      <c r="L109" s="2">
        <v>880000</v>
      </c>
      <c r="M109" s="2">
        <v>110</v>
      </c>
      <c r="N109" s="2">
        <v>68.720382690429702</v>
      </c>
      <c r="O109" s="2">
        <v>77.631052631578939</v>
      </c>
      <c r="P109" s="2">
        <v>4.3</v>
      </c>
      <c r="Q109" s="4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José Pedro Ribeiro Rocha</cp:lastModifiedBy>
  <dcterms:created xsi:type="dcterms:W3CDTF">2015-06-05T18:19:34Z</dcterms:created>
  <dcterms:modified xsi:type="dcterms:W3CDTF">2024-10-24T13:42:40Z</dcterms:modified>
</cp:coreProperties>
</file>