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filterPrivacy="1"/>
  <xr:revisionPtr revIDLastSave="0" documentId="13_ncr:1_{AD70EA0C-2C10-44A2-9030-58A49955E34E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Início" sheetId="2" r:id="rId1"/>
    <sheet name="Orçamento pessoal mensa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J36" i="1"/>
  <c r="J38" i="1"/>
  <c r="E17" i="1" l="1"/>
  <c r="C12" i="1"/>
  <c r="C7" i="1"/>
  <c r="H4" i="1" s="1"/>
  <c r="H8" i="1" l="1"/>
  <c r="E28" i="1"/>
  <c r="E29" i="1"/>
  <c r="E30" i="1"/>
  <c r="J40" i="1" l="1"/>
  <c r="J31" i="1"/>
  <c r="E31" i="1"/>
  <c r="J25" i="1"/>
</calcChain>
</file>

<file path=xl/sharedStrings.xml><?xml version="1.0" encoding="utf-8"?>
<sst xmlns="http://schemas.openxmlformats.org/spreadsheetml/2006/main" count="80" uniqueCount="44">
  <si>
    <t>Sobre este modelo</t>
  </si>
  <si>
    <t>Use esta planilha de orçamento pessoal mensal para controlar sua renda e custos mensais previstos e reais.</t>
  </si>
  <si>
    <t>• Insira as despesas incorridas em várias categorias em suas respectivas tabelas.</t>
  </si>
  <si>
    <t>• Saldo projetado, saldo real e diferença são calculados automaticamente.</t>
  </si>
  <si>
    <t>Observação: </t>
  </si>
  <si>
    <t>instruções adicionais são fornecidas na coluna A da planilha ORÇAMENTO PESSOAL MENSAL. Este texto está oculto de propósito. Para removê-lo, selecione a coluna A e selecione Excluir. Para reexibir o texto, selecione a coluna A e altere a cor da fonte.</t>
  </si>
  <si>
    <t>Saiba mais sobre as tabelas desta planilha pressionando Shift e F10 em uma tabela, selecione a opção TABELA e selecione TEXTO ALTERNATIVO.</t>
  </si>
  <si>
    <t>0</t>
  </si>
  <si>
    <t>Outros</t>
  </si>
  <si>
    <t>Subtotal</t>
  </si>
  <si>
    <t>Custo total previsto</t>
  </si>
  <si>
    <t>Custo total real</t>
  </si>
  <si>
    <t>Diferença total</t>
  </si>
  <si>
    <t>Análise financeira casamento</t>
  </si>
  <si>
    <t>Fotógrafo</t>
  </si>
  <si>
    <t>Fatura</t>
  </si>
  <si>
    <t>Parcela</t>
  </si>
  <si>
    <t>Valor</t>
  </si>
  <si>
    <t>Data de pagamento</t>
  </si>
  <si>
    <t>07/01/2025</t>
  </si>
  <si>
    <t>Cerimonialista</t>
  </si>
  <si>
    <t>Entrada (25%)</t>
  </si>
  <si>
    <t>Mensalidade</t>
  </si>
  <si>
    <t>2</t>
  </si>
  <si>
    <t>3</t>
  </si>
  <si>
    <t>4</t>
  </si>
  <si>
    <t>Clube XV</t>
  </si>
  <si>
    <t>Entrada</t>
  </si>
  <si>
    <t>Limpeza</t>
  </si>
  <si>
    <t>Total</t>
  </si>
  <si>
    <t>Projeção de custo</t>
  </si>
  <si>
    <t>Estimativa baixa</t>
  </si>
  <si>
    <t>Estimativa alta</t>
  </si>
  <si>
    <t>Estimativa total</t>
  </si>
  <si>
    <t>Saldo previsto</t>
  </si>
  <si>
    <t>Valor real</t>
  </si>
  <si>
    <r>
      <t xml:space="preserve">Diferença
</t>
    </r>
    <r>
      <rPr>
        <sz val="14"/>
        <color theme="1" tint="0.24994659260841701"/>
        <rFont val="Calibri"/>
        <family val="2"/>
        <scheme val="minor"/>
      </rPr>
      <t>(Previsto - Real)</t>
    </r>
  </si>
  <si>
    <t>Buffet</t>
  </si>
  <si>
    <t>Pago</t>
  </si>
  <si>
    <t>Bartender</t>
  </si>
  <si>
    <t>Decoração</t>
  </si>
  <si>
    <t>Entrada (20%)</t>
  </si>
  <si>
    <t>Entrada (10%)</t>
  </si>
  <si>
    <t>Iluminação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</si>
</sst>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8" formatCode="&quot;R$&quot;\ #,##0.00;[Red]\-&quot;R$&quot;\ #,##0.00"/>
    <numFmt numFmtId="164" formatCode="[&lt;=9999999]###\-####;\(###\)\ ###\-####"/>
    <numFmt numFmtId="165" formatCode="&quot;R$&quot;\ #,##0.00"/>
    <numFmt numFmtId="166" formatCode="[$-F800]dddd\,\ mmmm\ dd\,\ yyyy"/>
  </numFmts>
  <fonts count="35" x14ac:knownFonts="1">
    <font>
      <sz val="10"/>
      <color theme="1" tint="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 tint="0.24994659260841701"/>
      <name val="Calibri"/>
      <family val="2"/>
      <scheme val="major"/>
    </font>
    <font>
      <b/>
      <sz val="10"/>
      <color theme="1" tint="0.24994659260841701"/>
      <name val="Calibri"/>
      <family val="2"/>
      <scheme val="major"/>
    </font>
    <font>
      <sz val="22"/>
      <color theme="3" tint="0.24994659260841701"/>
      <name val="Calibri"/>
      <family val="2"/>
      <scheme val="maj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 tint="0.2499465926084170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8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sz val="12"/>
      <name val="Calibri"/>
      <family val="2"/>
      <scheme val="minor"/>
    </font>
    <font>
      <b/>
      <sz val="20"/>
      <color theme="8"/>
      <name val="Calibri"/>
      <family val="2"/>
      <scheme val="major"/>
    </font>
    <font>
      <sz val="10"/>
      <color theme="8"/>
      <name val="Calibri"/>
      <family val="2"/>
      <scheme val="major"/>
    </font>
    <font>
      <sz val="12"/>
      <color theme="1"/>
      <name val="Calibri"/>
      <family val="2"/>
      <scheme val="minor"/>
    </font>
    <font>
      <sz val="22"/>
      <color theme="3" tint="0.24994659260841701"/>
      <name val="Calibri"/>
      <family val="2"/>
      <scheme val="minor"/>
    </font>
    <font>
      <b/>
      <sz val="14"/>
      <color theme="1" tint="0.24994659260841701"/>
      <name val="Calibri"/>
      <family val="2"/>
      <scheme val="minor"/>
    </font>
    <font>
      <b/>
      <sz val="10"/>
      <color theme="1" tint="0.2499465926084170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theme="1" tint="0.34998626667073579"/>
      <name val="Calibri"/>
      <family val="2"/>
      <scheme val="major"/>
    </font>
    <font>
      <sz val="10"/>
      <color theme="0"/>
      <name val="Calibri"/>
      <family val="2"/>
      <scheme val="major"/>
    </font>
    <font>
      <sz val="12"/>
      <color theme="1" tint="0.24994659260841701"/>
      <name val="Calibri"/>
      <family val="2"/>
      <scheme val="major"/>
    </font>
    <font>
      <b/>
      <sz val="40"/>
      <color theme="4"/>
      <name val="Calibri"/>
      <family val="2"/>
      <scheme val="major"/>
    </font>
    <font>
      <b/>
      <sz val="20"/>
      <color theme="4"/>
      <name val="Calibri"/>
      <family val="2"/>
      <scheme val="major"/>
    </font>
    <font>
      <sz val="14"/>
      <color theme="4"/>
      <name val="Calibri"/>
      <family val="2"/>
      <scheme val="maj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theme="4" tint="-0.249946592608417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3743705557422"/>
      </bottom>
      <diagonal/>
    </border>
    <border>
      <left style="thin">
        <color theme="0" tint="-0.14996795556505021"/>
      </left>
      <right/>
      <top/>
      <bottom style="thin">
        <color theme="0" tint="-0.14993743705557422"/>
      </bottom>
      <diagonal/>
    </border>
    <border>
      <left/>
      <right style="thin">
        <color theme="0" tint="-0.499984740745262"/>
      </right>
      <top/>
      <bottom style="thin">
        <color theme="8"/>
      </bottom>
      <diagonal/>
    </border>
    <border>
      <left style="thin">
        <color theme="0" tint="-0.499984740745262"/>
      </left>
      <right/>
      <top/>
      <bottom style="thin">
        <color theme="8"/>
      </bottom>
      <diagonal/>
    </border>
    <border>
      <left/>
      <right style="thin">
        <color theme="0" tint="-0.149906918546098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0691854609822"/>
      </left>
      <right/>
      <top style="thin">
        <color theme="0" tint="-0.14996795556505021"/>
      </top>
      <bottom style="thin">
        <color theme="0" tint="-0.14993743705557422"/>
      </bottom>
      <diagonal/>
    </border>
  </borders>
  <cellStyleXfs count="6">
    <xf numFmtId="0" fontId="0" fillId="0" borderId="0"/>
    <xf numFmtId="0" fontId="4" fillId="0" borderId="1" applyNumberFormat="0" applyFill="0" applyAlignment="0" applyProtection="0"/>
    <xf numFmtId="0" fontId="2" fillId="0" borderId="2" applyNumberFormat="0" applyFill="0" applyBorder="0" applyAlignment="0" applyProtection="0"/>
    <xf numFmtId="0" fontId="3" fillId="0" borderId="3" applyNumberFormat="0" applyFill="0" applyBorder="0" applyAlignment="0" applyProtection="0"/>
    <xf numFmtId="164" fontId="7" fillId="0" borderId="0" applyFont="0" applyFill="0" applyBorder="0" applyAlignment="0" applyProtection="0"/>
    <xf numFmtId="14" fontId="7" fillId="0" borderId="0" applyFont="0" applyFill="0" applyBorder="0" applyAlignment="0" applyProtection="0"/>
  </cellStyleXfs>
  <cellXfs count="94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5" fillId="0" borderId="0" xfId="0" applyFont="1" applyAlignment="1">
      <alignment wrapText="1"/>
    </xf>
    <xf numFmtId="0" fontId="8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9" fillId="0" borderId="0" xfId="0" applyFont="1" applyAlignment="1">
      <alignment wrapText="1"/>
    </xf>
    <xf numFmtId="0" fontId="19" fillId="0" borderId="0" xfId="0" applyFont="1" applyAlignment="1">
      <alignment horizontal="left" vertical="center" indent="1"/>
    </xf>
    <xf numFmtId="0" fontId="20" fillId="0" borderId="0" xfId="0" applyFont="1" applyAlignment="1">
      <alignment horizontal="left" vertical="center" indent="1"/>
    </xf>
    <xf numFmtId="0" fontId="22" fillId="2" borderId="0" xfId="1" applyFont="1" applyFill="1" applyBorder="1"/>
    <xf numFmtId="0" fontId="0" fillId="0" borderId="0" xfId="2" applyFont="1" applyBorder="1" applyAlignment="1">
      <alignment vertical="center" wrapText="1"/>
    </xf>
    <xf numFmtId="0" fontId="11" fillId="2" borderId="8" xfId="2" applyFont="1" applyFill="1" applyBorder="1" applyAlignment="1">
      <alignment horizontal="left" vertical="center" indent="1"/>
    </xf>
    <xf numFmtId="0" fontId="0" fillId="0" borderId="0" xfId="2" applyFont="1" applyBorder="1" applyAlignment="1">
      <alignment vertical="center"/>
    </xf>
    <xf numFmtId="0" fontId="11" fillId="2" borderId="6" xfId="2" applyFont="1" applyFill="1" applyBorder="1" applyAlignment="1">
      <alignment horizontal="left" vertical="center" indent="1"/>
    </xf>
    <xf numFmtId="0" fontId="9" fillId="3" borderId="12" xfId="2" applyFont="1" applyFill="1" applyBorder="1" applyAlignment="1">
      <alignment horizontal="left" vertical="center" indent="1"/>
    </xf>
    <xf numFmtId="0" fontId="0" fillId="0" borderId="0" xfId="2" applyFont="1" applyBorder="1" applyAlignment="1">
      <alignment horizontal="left" vertical="center"/>
    </xf>
    <xf numFmtId="0" fontId="11" fillId="2" borderId="4" xfId="2" applyFont="1" applyFill="1" applyBorder="1" applyAlignment="1">
      <alignment horizontal="left" vertical="center" indent="1"/>
    </xf>
    <xf numFmtId="0" fontId="18" fillId="2" borderId="0" xfId="2" applyFont="1" applyFill="1" applyBorder="1" applyAlignment="1">
      <alignment vertical="center"/>
    </xf>
    <xf numFmtId="0" fontId="0" fillId="0" borderId="0" xfId="0" applyAlignment="1">
      <alignment horizontal="center"/>
    </xf>
    <xf numFmtId="0" fontId="26" fillId="0" borderId="0" xfId="0" applyFont="1"/>
    <xf numFmtId="0" fontId="27" fillId="0" borderId="0" xfId="0" applyFont="1"/>
    <xf numFmtId="0" fontId="0" fillId="0" borderId="0" xfId="0" applyAlignment="1">
      <alignment vertical="center"/>
    </xf>
    <xf numFmtId="0" fontId="29" fillId="0" borderId="0" xfId="2" applyFont="1" applyFill="1" applyBorder="1" applyAlignment="1">
      <alignment horizontal="left" vertical="center" indent="11"/>
    </xf>
    <xf numFmtId="0" fontId="30" fillId="0" borderId="0" xfId="0" applyFont="1" applyAlignment="1">
      <alignment horizontal="left" vertical="center" indent="1"/>
    </xf>
    <xf numFmtId="0" fontId="30" fillId="2" borderId="0" xfId="2" applyFont="1" applyFill="1" applyBorder="1" applyAlignment="1">
      <alignment horizontal="left" vertical="center" indent="1"/>
    </xf>
    <xf numFmtId="0" fontId="13" fillId="0" borderId="0" xfId="0" applyFont="1" applyAlignment="1">
      <alignment horizontal="left" vertical="center" inden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0" fillId="2" borderId="0" xfId="0" applyFont="1" applyFill="1" applyAlignment="1">
      <alignment horizontal="left" vertical="center" indent="1"/>
    </xf>
    <xf numFmtId="0" fontId="9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11" fillId="0" borderId="0" xfId="0" applyFont="1" applyAlignment="1">
      <alignment horizontal="left" vertical="center" indent="1"/>
    </xf>
    <xf numFmtId="0" fontId="11" fillId="2" borderId="0" xfId="0" applyFont="1" applyFill="1" applyAlignment="1">
      <alignment horizontal="left" vertical="center" indent="1"/>
    </xf>
    <xf numFmtId="0" fontId="9" fillId="3" borderId="0" xfId="0" applyFont="1" applyFill="1" applyAlignment="1">
      <alignment horizontal="left" vertical="center" indent="1"/>
    </xf>
    <xf numFmtId="0" fontId="8" fillId="0" borderId="0" xfId="0" applyFont="1" applyAlignment="1">
      <alignment horizontal="center"/>
    </xf>
    <xf numFmtId="0" fontId="16" fillId="2" borderId="0" xfId="0" applyFont="1" applyFill="1" applyAlignment="1">
      <alignment horizontal="left" vertical="center" indent="1"/>
    </xf>
    <xf numFmtId="0" fontId="28" fillId="0" borderId="0" xfId="0" applyFont="1"/>
    <xf numFmtId="0" fontId="10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 indent="1"/>
    </xf>
    <xf numFmtId="0" fontId="16" fillId="2" borderId="0" xfId="0" applyFont="1" applyFill="1" applyAlignment="1">
      <alignment vertical="center"/>
    </xf>
    <xf numFmtId="0" fontId="12" fillId="2" borderId="0" xfId="0" applyFont="1" applyFill="1" applyAlignment="1">
      <alignment horizontal="left" vertical="center" indent="1"/>
    </xf>
    <xf numFmtId="0" fontId="15" fillId="2" borderId="0" xfId="0" applyFont="1" applyFill="1" applyAlignment="1">
      <alignment horizontal="left" vertical="center" indent="1"/>
    </xf>
    <xf numFmtId="0" fontId="14" fillId="2" borderId="0" xfId="0" applyFont="1" applyFill="1" applyAlignment="1">
      <alignment horizontal="left" vertical="center" indent="1"/>
    </xf>
    <xf numFmtId="0" fontId="10" fillId="2" borderId="0" xfId="0" applyFont="1" applyFill="1" applyAlignment="1">
      <alignment vertical="center"/>
    </xf>
    <xf numFmtId="8" fontId="11" fillId="2" borderId="9" xfId="0" applyNumberFormat="1" applyFont="1" applyFill="1" applyBorder="1" applyAlignment="1">
      <alignment horizontal="center" vertical="center"/>
    </xf>
    <xf numFmtId="8" fontId="11" fillId="2" borderId="7" xfId="0" applyNumberFormat="1" applyFont="1" applyFill="1" applyBorder="1" applyAlignment="1">
      <alignment horizontal="center" vertical="center"/>
    </xf>
    <xf numFmtId="8" fontId="12" fillId="3" borderId="13" xfId="0" applyNumberFormat="1" applyFont="1" applyFill="1" applyBorder="1" applyAlignment="1">
      <alignment horizontal="center" vertical="center"/>
    </xf>
    <xf numFmtId="8" fontId="11" fillId="2" borderId="5" xfId="0" applyNumberFormat="1" applyFont="1" applyFill="1" applyBorder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165" fontId="11" fillId="2" borderId="0" xfId="0" applyNumberFormat="1" applyFont="1" applyFill="1" applyAlignment="1">
      <alignment horizontal="center" vertical="center"/>
    </xf>
    <xf numFmtId="165" fontId="21" fillId="3" borderId="0" xfId="0" applyNumberFormat="1" applyFont="1" applyFill="1" applyAlignment="1">
      <alignment horizontal="center" vertical="center"/>
    </xf>
    <xf numFmtId="165" fontId="12" fillId="3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left" vertical="center" indent="1"/>
    </xf>
    <xf numFmtId="165" fontId="8" fillId="3" borderId="0" xfId="0" applyNumberFormat="1" applyFont="1" applyFill="1" applyAlignment="1">
      <alignment horizontal="center" vertical="center"/>
    </xf>
    <xf numFmtId="165" fontId="11" fillId="3" borderId="0" xfId="0" applyNumberFormat="1" applyFont="1" applyFill="1" applyAlignment="1">
      <alignment horizontal="center" vertical="center"/>
    </xf>
    <xf numFmtId="165" fontId="9" fillId="3" borderId="0" xfId="0" applyNumberFormat="1" applyFont="1" applyFill="1" applyAlignment="1">
      <alignment horizontal="center" vertical="center"/>
    </xf>
    <xf numFmtId="8" fontId="25" fillId="2" borderId="0" xfId="0" applyNumberFormat="1" applyFont="1" applyFill="1" applyAlignment="1">
      <alignment vertical="center"/>
    </xf>
    <xf numFmtId="8" fontId="24" fillId="0" borderId="0" xfId="0" applyNumberFormat="1" applyFont="1" applyAlignment="1">
      <alignment vertical="center"/>
    </xf>
    <xf numFmtId="165" fontId="18" fillId="0" borderId="0" xfId="0" applyNumberFormat="1" applyFont="1" applyAlignment="1">
      <alignment horizontal="center" vertical="center"/>
    </xf>
    <xf numFmtId="165" fontId="8" fillId="2" borderId="0" xfId="0" applyNumberFormat="1" applyFont="1" applyFill="1" applyAlignment="1">
      <alignment horizontal="center" vertical="center"/>
    </xf>
    <xf numFmtId="165" fontId="8" fillId="2" borderId="0" xfId="0" applyNumberFormat="1" applyFont="1" applyFill="1" applyAlignment="1">
      <alignment vertical="center"/>
    </xf>
    <xf numFmtId="165" fontId="8" fillId="2" borderId="0" xfId="0" applyNumberFormat="1" applyFont="1" applyFill="1" applyAlignment="1">
      <alignment horizontal="left" vertical="center" indent="1"/>
    </xf>
    <xf numFmtId="165" fontId="11" fillId="2" borderId="0" xfId="0" applyNumberFormat="1" applyFont="1" applyFill="1" applyAlignment="1">
      <alignment horizontal="left" vertical="center"/>
    </xf>
    <xf numFmtId="165" fontId="16" fillId="2" borderId="0" xfId="0" applyNumberFormat="1" applyFont="1" applyFill="1" applyAlignment="1">
      <alignment vertical="center"/>
    </xf>
    <xf numFmtId="49" fontId="11" fillId="0" borderId="0" xfId="0" applyNumberFormat="1" applyFont="1" applyAlignment="1">
      <alignment horizontal="center" vertical="center"/>
    </xf>
    <xf numFmtId="166" fontId="11" fillId="0" borderId="0" xfId="0" applyNumberFormat="1" applyFont="1" applyAlignment="1">
      <alignment horizontal="center" vertical="center"/>
    </xf>
    <xf numFmtId="14" fontId="11" fillId="2" borderId="0" xfId="0" applyNumberFormat="1" applyFont="1" applyFill="1" applyAlignment="1">
      <alignment horizontal="center" vertical="center"/>
    </xf>
    <xf numFmtId="49" fontId="11" fillId="2" borderId="0" xfId="0" applyNumberFormat="1" applyFont="1" applyFill="1" applyAlignment="1">
      <alignment horizontal="center" vertical="center"/>
    </xf>
    <xf numFmtId="0" fontId="30" fillId="2" borderId="0" xfId="0" applyFont="1" applyFill="1" applyAlignment="1">
      <alignment horizontal="left" vertical="center" indent="1"/>
    </xf>
    <xf numFmtId="0" fontId="19" fillId="2" borderId="0" xfId="0" applyFont="1" applyFill="1" applyAlignment="1">
      <alignment horizontal="left" vertical="center" indent="1"/>
    </xf>
    <xf numFmtId="0" fontId="30" fillId="2" borderId="0" xfId="0" applyFont="1" applyFill="1" applyAlignment="1">
      <alignment vertical="center"/>
    </xf>
    <xf numFmtId="0" fontId="19" fillId="2" borderId="0" xfId="0" applyFont="1" applyFill="1" applyAlignment="1">
      <alignment vertical="center"/>
    </xf>
    <xf numFmtId="0" fontId="23" fillId="4" borderId="0" xfId="2" applyFont="1" applyFill="1" applyBorder="1" applyAlignment="1">
      <alignment horizontal="left" vertical="center" wrapText="1" indent="1"/>
    </xf>
    <xf numFmtId="8" fontId="9" fillId="4" borderId="0" xfId="0" applyNumberFormat="1" applyFont="1" applyFill="1" applyAlignment="1">
      <alignment horizontal="center" vertical="center"/>
    </xf>
    <xf numFmtId="8" fontId="17" fillId="6" borderId="0" xfId="0" applyNumberFormat="1" applyFont="1" applyFill="1" applyAlignment="1">
      <alignment horizontal="center" vertical="center"/>
    </xf>
    <xf numFmtId="8" fontId="17" fillId="5" borderId="0" xfId="0" applyNumberFormat="1" applyFont="1" applyFill="1" applyAlignment="1">
      <alignment horizontal="center" vertical="center"/>
    </xf>
    <xf numFmtId="0" fontId="23" fillId="5" borderId="0" xfId="2" applyFont="1" applyFill="1" applyBorder="1" applyAlignment="1">
      <alignment horizontal="left" vertical="center" wrapText="1" indent="1"/>
    </xf>
    <xf numFmtId="0" fontId="29" fillId="0" borderId="0" xfId="0" applyFont="1" applyAlignment="1">
      <alignment horizontal="left" vertical="center" indent="11"/>
    </xf>
    <xf numFmtId="0" fontId="8" fillId="0" borderId="0" xfId="0" applyFont="1" applyAlignment="1">
      <alignment horizontal="center"/>
    </xf>
    <xf numFmtId="0" fontId="23" fillId="6" borderId="0" xfId="2" applyFont="1" applyFill="1" applyBorder="1" applyAlignment="1">
      <alignment horizontal="left" vertical="center" wrapText="1" indent="1"/>
    </xf>
    <xf numFmtId="0" fontId="32" fillId="7" borderId="0" xfId="2" applyFont="1" applyFill="1" applyBorder="1" applyAlignment="1">
      <alignment horizontal="left" vertical="center" wrapText="1" indent="1"/>
    </xf>
    <xf numFmtId="0" fontId="23" fillId="8" borderId="0" xfId="2" applyFont="1" applyFill="1" applyBorder="1" applyAlignment="1">
      <alignment horizontal="left" vertical="center" wrapText="1" indent="1"/>
    </xf>
    <xf numFmtId="0" fontId="23" fillId="9" borderId="0" xfId="2" applyFont="1" applyFill="1" applyBorder="1" applyAlignment="1">
      <alignment horizontal="left" vertical="center" wrapText="1" indent="1"/>
    </xf>
    <xf numFmtId="0" fontId="30" fillId="2" borderId="10" xfId="3" applyFont="1" applyFill="1" applyBorder="1" applyAlignment="1">
      <alignment horizontal="left" vertical="center" indent="1"/>
    </xf>
    <xf numFmtId="0" fontId="31" fillId="2" borderId="11" xfId="3" applyFont="1" applyFill="1" applyBorder="1" applyAlignment="1">
      <alignment horizontal="left" vertical="center" indent="1"/>
    </xf>
    <xf numFmtId="0" fontId="19" fillId="2" borderId="11" xfId="3" applyFont="1" applyFill="1" applyBorder="1" applyAlignment="1">
      <alignment horizontal="left" vertical="center" indent="1"/>
    </xf>
    <xf numFmtId="8" fontId="33" fillId="7" borderId="0" xfId="0" applyNumberFormat="1" applyFont="1" applyFill="1" applyAlignment="1">
      <alignment horizontal="center" vertical="center"/>
    </xf>
    <xf numFmtId="8" fontId="17" fillId="8" borderId="0" xfId="0" applyNumberFormat="1" applyFont="1" applyFill="1" applyAlignment="1">
      <alignment horizontal="center" vertical="center"/>
    </xf>
    <xf numFmtId="8" fontId="9" fillId="9" borderId="0" xfId="0" applyNumberFormat="1" applyFont="1" applyFill="1" applyAlignment="1">
      <alignment horizontal="center" vertical="center"/>
    </xf>
    <xf numFmtId="0" fontId="30" fillId="0" borderId="0" xfId="0" applyFont="1" applyAlignment="1">
      <alignment horizontal="left" vertical="center" indent="1"/>
    </xf>
    <xf numFmtId="0" fontId="19" fillId="0" borderId="0" xfId="0" applyFont="1" applyAlignment="1">
      <alignment horizontal="left" vertical="center" indent="1"/>
    </xf>
  </cellXfs>
  <cellStyles count="6">
    <cellStyle name="Data" xfId="5" xr:uid="{FE33F3B2-B201-45AD-A81E-81BCB12ED9D2}"/>
    <cellStyle name="Normal" xfId="0" builtinId="0" customBuiltin="1"/>
    <cellStyle name="Telefone" xfId="4" xr:uid="{70E46558-98AC-446F-861A-54F270CBD905}"/>
    <cellStyle name="Título 1" xfId="1" builtinId="16" customBuiltin="1"/>
    <cellStyle name="Título 2" xfId="2" builtinId="17" customBuiltin="1"/>
    <cellStyle name="Título 3" xfId="3" builtinId="18" customBuiltin="1"/>
  </cellStyles>
  <dxfs count="94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9" formatCode="dd/mm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indent="1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indent="1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border diagonalUp="0" diagonalDown="0">
        <left/>
        <right/>
        <top style="thin">
          <color theme="8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alignment horizontal="left" vertical="center" textRotation="0" indent="1" justifyLastLine="0" shrinkToFit="0" readingOrder="0"/>
    </dxf>
    <dxf>
      <border>
        <bottom style="thin">
          <color theme="0" tint="-0.14996795556505021"/>
        </bottom>
      </border>
    </dxf>
    <dxf>
      <font>
        <b/>
        <i val="0"/>
        <strike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R$&quot;\ #,##0.00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&quot;R$&quot;\ #,##0.00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6" formatCode="[$-F800]dddd\,\ mmmm\ dd\,\ yyyy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&quot;R$&quot;\ #,##0.00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none">
          <fgColor indexed="64"/>
          <bgColor auto="1"/>
        </patternFill>
      </fill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3743705557422"/>
        </left>
        <right style="thin">
          <color theme="0" tint="-0.14993743705557422"/>
        </right>
        <top/>
        <bottom/>
      </border>
    </dxf>
    <dxf>
      <border diagonalUp="0" diagonalDown="0">
        <left/>
        <right/>
        <top style="thin">
          <color theme="8"/>
        </top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 val="0"/>
        <i val="0"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ont>
        <b/>
        <i val="0"/>
      </font>
      <fill>
        <patternFill>
          <bgColor theme="0" tint="-4.9989318521683403E-2"/>
        </patternFill>
      </fill>
      <border diagonalUp="0" diagonalDown="0">
        <left/>
        <right/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color auto="1"/>
      </font>
      <fill>
        <patternFill patternType="none">
          <bgColor auto="1"/>
        </patternFill>
      </fill>
      <border diagonalUp="0" diagonalDown="0">
        <left/>
        <right/>
        <top style="thin">
          <color theme="8"/>
        </top>
        <bottom style="thin">
          <color theme="0" tint="-0.14996795556505021"/>
        </bottom>
        <vertical/>
        <horizontal/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 style="thin">
          <color theme="8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2" defaultTableStyle="TableStyleMedium2" defaultPivotStyle="PivotStyleLight16">
    <tableStyle name="Catálogo de endereços" pivot="0" count="3" xr9:uid="{00000000-0011-0000-FFFF-FFFF00000000}">
      <tableStyleElement type="wholeTable" dxfId="93"/>
      <tableStyleElement type="headerRow" dxfId="92"/>
      <tableStyleElement type="totalRow" dxfId="91"/>
    </tableStyle>
    <tableStyle name="Orçamento pessoal mensal" pivot="0" count="7" xr9:uid="{DF2684C2-C435-47FA-9646-E632C3AE8948}">
      <tableStyleElement type="wholeTable" dxfId="90"/>
      <tableStyleElement type="headerRow" dxfId="89"/>
      <tableStyleElement type="totalRow" dxfId="88"/>
      <tableStyleElement type="firstColumn" dxfId="87"/>
      <tableStyleElement type="lastColumn" dxfId="86"/>
      <tableStyleElement type="firstRowStripe" dxfId="85"/>
      <tableStyleElement type="firstColumnStripe" dxfId="8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254004</xdr:rowOff>
    </xdr:from>
    <xdr:to>
      <xdr:col>1</xdr:col>
      <xdr:colOff>685800</xdr:colOff>
      <xdr:row>1</xdr:row>
      <xdr:rowOff>939804</xdr:rowOff>
    </xdr:to>
    <xdr:pic>
      <xdr:nvPicPr>
        <xdr:cNvPr id="3" name="Elemento gráfico 2" descr="Dinheiro">
          <a:extLst>
            <a:ext uri="{FF2B5EF4-FFF2-40B4-BE49-F238E27FC236}">
              <a16:creationId xmlns:a16="http://schemas.microsoft.com/office/drawing/2014/main" id="{D4FC616A-5101-4F29-9ACA-5397EC757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73188" y="508004"/>
          <a:ext cx="685800" cy="685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244940</xdr:rowOff>
    </xdr:from>
    <xdr:to>
      <xdr:col>1</xdr:col>
      <xdr:colOff>685800</xdr:colOff>
      <xdr:row>1</xdr:row>
      <xdr:rowOff>930740</xdr:rowOff>
    </xdr:to>
    <xdr:pic>
      <xdr:nvPicPr>
        <xdr:cNvPr id="4" name="Elemento gráfico 3" descr="Dinheiro">
          <a:extLst>
            <a:ext uri="{FF2B5EF4-FFF2-40B4-BE49-F238E27FC236}">
              <a16:creationId xmlns:a16="http://schemas.microsoft.com/office/drawing/2014/main" id="{132E34AD-9B34-4E07-A53A-B9135BAE2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44929" y="367404"/>
          <a:ext cx="685800" cy="6858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abitação" displayName="Moradia" ref="B15:E17" totalsRowCount="1" headerRowDxfId="83" dataDxfId="81" totalsRowDxfId="79" headerRowBorderDxfId="82" tableBorderDxfId="80" totalsRowBorderDxfId="78">
  <tableColumns count="4">
    <tableColumn id="1" xr3:uid="{00000000-0010-0000-0000-000001000000}" name="0" totalsRowLabel="Subtotal" dataDxfId="77" totalsRowDxfId="76"/>
    <tableColumn id="2" xr3:uid="{00000000-0010-0000-0000-000002000000}" name="Parcela" dataDxfId="75" totalsRowDxfId="74"/>
    <tableColumn id="3" xr3:uid="{00000000-0010-0000-0000-000003000000}" name="Data de pagamento" dataDxfId="73" totalsRowDxfId="72"/>
    <tableColumn id="4" xr3:uid="{00000000-0010-0000-0000-000004000000}" name="Valor" totalsRowFunction="sum" dataDxfId="71" totalsRowDxfId="70">
      <calculatedColumnFormula>Moradia[[#This Row],[Parcela]]-Moradia[[#This Row],[Data de pagamento]]</calculatedColumnFormula>
    </tableColumn>
  </tableColumns>
  <tableStyleInfo name="Catálogo de endereços" showFirstColumn="0" showLastColumn="0" showRowStripes="1" showColumnStripes="0"/>
  <extLst>
    <ext xmlns:x14="http://schemas.microsoft.com/office/spreadsheetml/2009/9/main" uri="{504A1905-F514-4f6f-8877-14C23A59335A}">
      <x14:table altTextSummary="Insira os Custos reais e projetados de moradia nesta tabela. A diferença é calculada automaticament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Entretenimento" displayName="Entretenimento" ref="G15:J25" totalsRowCount="1" headerRowDxfId="69" dataDxfId="67" totalsRowDxfId="65" headerRowBorderDxfId="68" tableBorderDxfId="66" totalsRowBorderDxfId="64" headerRowCellStyle="Normal">
  <autoFilter ref="G15:J24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0" totalsRowLabel="Subtotal" dataDxfId="63" totalsRowDxfId="62"/>
    <tableColumn id="2" xr3:uid="{00000000-0010-0000-0100-000002000000}" name="Parcela" dataDxfId="61" totalsRowDxfId="60"/>
    <tableColumn id="3" xr3:uid="{00000000-0010-0000-0100-000003000000}" name="Data de pagamento" dataDxfId="59" totalsRowDxfId="58"/>
    <tableColumn id="4" xr3:uid="{00000000-0010-0000-0100-000004000000}" name="Valor" totalsRowFunction="sum" dataDxfId="57" totalsRowDxfId="56">
      <calculatedColumnFormula>Entretenimento[[#This Row],[Parcela]]-Entretenimento[[#This Row],[Data de pagamento]]</calculatedColumnFormula>
    </tableColumn>
  </tableColumns>
  <tableStyleInfo name="Catálogo de endereços" showFirstColumn="1" showLastColumn="1" showRowStripes="1" showColumnStripes="0"/>
  <extLst>
    <ext xmlns:x14="http://schemas.microsoft.com/office/spreadsheetml/2009/9/main" uri="{504A1905-F514-4f6f-8877-14C23A59335A}">
      <x14:table altTextSummary="Insira os Custos reais e projetados com entretenimento nesta tabela. A diferença é calculada automaticamente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Empréstimos" displayName="Empréstimos" ref="G29:J31" totalsRowCount="1" headerRowDxfId="55" dataDxfId="53" totalsRowDxfId="51" headerRowBorderDxfId="54" tableBorderDxfId="52" totalsRowBorderDxfId="50">
  <autoFilter ref="G29:J30" xr:uid="{00000000-0009-0000-0100-000003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200-000001000000}" name="0" totalsRowLabel="Subtotal" dataDxfId="49" totalsRowDxfId="48"/>
    <tableColumn id="2" xr3:uid="{00000000-0010-0000-0200-000002000000}" name="Parcela" dataDxfId="47" totalsRowDxfId="46"/>
    <tableColumn id="3" xr3:uid="{00000000-0010-0000-0200-000003000000}" name="Data de pagamento" dataDxfId="45" totalsRowDxfId="44"/>
    <tableColumn id="4" xr3:uid="{00000000-0010-0000-0200-000004000000}" name="Pago" totalsRowFunction="sum" dataDxfId="43" totalsRowDxfId="42">
      <calculatedColumnFormula>Empréstimos[[#This Row],[Parcela]]-Empréstimos[[#This Row],[Data de pagamento]]</calculatedColumnFormula>
    </tableColumn>
  </tableColumns>
  <tableStyleInfo name="Catálogo de endereços" showFirstColumn="0" showLastColumn="0" showRowStripes="0" showColumnStripes="0"/>
  <extLst>
    <ext xmlns:x14="http://schemas.microsoft.com/office/spreadsheetml/2009/9/main" uri="{504A1905-F514-4f6f-8877-14C23A59335A}">
      <x14:table altTextSummary="Insira os Custos reais e projetados de empréstimo nesta tabela. A diferença é calculada automaticamente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ransporte" displayName="Transporte" ref="B20:E23" headerRowDxfId="41" dataDxfId="39" totalsRowDxfId="37" headerRowBorderDxfId="40" tableBorderDxfId="38" totalsRowBorderDxfId="36">
  <autoFilter ref="B20:E23" xr:uid="{00000000-0009-0000-0100-000004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300-000001000000}" name="0" dataDxfId="35" totalsRowDxfId="34"/>
    <tableColumn id="2" xr3:uid="{00000000-0010-0000-0300-000002000000}" name="Parcela" dataDxfId="33" totalsRowDxfId="32"/>
    <tableColumn id="3" xr3:uid="{00000000-0010-0000-0300-000003000000}" name="Data de pagamento" dataDxfId="31" totalsRowDxfId="30"/>
    <tableColumn id="4" xr3:uid="{00000000-0010-0000-0300-000004000000}" name="Pago" dataDxfId="29" totalsRowDxfId="28">
      <calculatedColumnFormula>Transporte[[#This Row],[Parcela]]-Transporte[[#This Row],[Data de pagamento]]</calculatedColumnFormula>
    </tableColumn>
  </tableColumns>
  <tableStyleInfo name="Catálogo de endereços" showFirstColumn="1" showLastColumn="1" showRowStripes="1" showColumnStripes="0"/>
  <extLst>
    <ext xmlns:x14="http://schemas.microsoft.com/office/spreadsheetml/2009/9/main" uri="{504A1905-F514-4f6f-8877-14C23A59335A}">
      <x14:table altTextSummary="Insira os Custos reais e projetados de transporte nesta tabela. A diferença é calculada automaticamente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Seguro" displayName="Seguro" ref="B26:E31" totalsRowCount="1" headerRowDxfId="27" dataDxfId="25" totalsRowDxfId="23" headerRowBorderDxfId="26" tableBorderDxfId="24" totalsRowBorderDxfId="22">
  <autoFilter ref="B26:E30" xr:uid="{00000000-0009-0000-0100-000005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400-000001000000}" name="0" totalsRowLabel="Subtotal" dataDxfId="21" totalsRowDxfId="20"/>
    <tableColumn id="2" xr3:uid="{00000000-0010-0000-0400-000002000000}" name="Parcela" dataDxfId="19" totalsRowDxfId="18"/>
    <tableColumn id="3" xr3:uid="{00000000-0010-0000-0400-000003000000}" name="Data de pagamento" dataDxfId="17" totalsRowDxfId="16"/>
    <tableColumn id="4" xr3:uid="{00000000-0010-0000-0400-000004000000}" name="Pago" totalsRowFunction="sum" dataDxfId="15" totalsRowDxfId="14">
      <calculatedColumnFormula>Seguro[[#This Row],[Parcela]]-Seguro[[#This Row],[Data de pagamento]]</calculatedColumnFormula>
    </tableColumn>
  </tableColumns>
  <tableStyleInfo name="Catálogo de endereços" showFirstColumn="1" showLastColumn="1" showRowStripes="1" showColumnStripes="0"/>
  <extLst>
    <ext xmlns:x14="http://schemas.microsoft.com/office/spreadsheetml/2009/9/main" uri="{504A1905-F514-4f6f-8877-14C23A59335A}">
      <x14:table altTextSummary="Insira os Custos reais e projetados de seguro nesta tabela. A diferença é calculada automaticamente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Alimentação" displayName="Alimentação" ref="B34:E35" totalsRowShown="0" headerRowDxfId="13" dataDxfId="11" totalsRowDxfId="9" headerRowBorderDxfId="12" tableBorderDxfId="10" totalsRowBorderDxfId="8">
  <autoFilter ref="B34:E35" xr:uid="{00000000-0009-0000-0100-000008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700-000001000000}" name="0" dataDxfId="7" totalsRowDxfId="6"/>
    <tableColumn id="2" xr3:uid="{00000000-0010-0000-0700-000002000000}" name="Parcela" dataDxfId="5" totalsRowDxfId="4"/>
    <tableColumn id="3" xr3:uid="{00000000-0010-0000-0700-000003000000}" name="Data de pagamento" dataDxfId="3" totalsRowDxfId="2"/>
    <tableColumn id="4" xr3:uid="{00000000-0010-0000-0700-000004000000}" name="Pago" dataDxfId="1" totalsRowDxfId="0"/>
  </tableColumns>
  <tableStyleInfo name="Catálogo de endereços" showFirstColumn="1" showLastColumn="1" showRowStripes="1" showColumnStripes="0"/>
  <extLst>
    <ext xmlns:x14="http://schemas.microsoft.com/office/spreadsheetml/2009/9/main" uri="{504A1905-F514-4f6f-8877-14C23A59335A}">
      <x14:table altTextSummary="Insira os Custos reais e projetados com alimentação nesta tabela. A diferença é calculada automaticamente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31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CF256-A10A-4A5C-8FB4-95F27AB5BFA3}">
  <sheetPr>
    <tabColor theme="9" tint="-0.499984740745262"/>
  </sheetPr>
  <dimension ref="B1:B9"/>
  <sheetViews>
    <sheetView showGridLines="0" zoomScaleNormal="100" workbookViewId="0"/>
  </sheetViews>
  <sheetFormatPr defaultColWidth="8.85546875" defaultRowHeight="12.75" x14ac:dyDescent="0.2"/>
  <cols>
    <col min="1" max="1" width="1.42578125" customWidth="1"/>
    <col min="2" max="2" width="100.7109375" customWidth="1"/>
    <col min="3" max="3" width="2.7109375" customWidth="1"/>
  </cols>
  <sheetData>
    <row r="1" spans="2:2" ht="19.899999999999999" customHeight="1" x14ac:dyDescent="0.2"/>
    <row r="2" spans="2:2" s="24" customFormat="1" ht="94.9" customHeight="1" x14ac:dyDescent="0.2">
      <c r="B2" s="25" t="s">
        <v>0</v>
      </c>
    </row>
    <row r="3" spans="2:2" ht="48.6" customHeight="1" x14ac:dyDescent="0.2">
      <c r="B3" s="8" t="s">
        <v>1</v>
      </c>
    </row>
    <row r="4" spans="2:2" ht="30" customHeight="1" x14ac:dyDescent="0.2">
      <c r="B4" s="7" t="s">
        <v>2</v>
      </c>
    </row>
    <row r="5" spans="2:2" ht="30" customHeight="1" x14ac:dyDescent="0.2">
      <c r="B5" s="7" t="s">
        <v>3</v>
      </c>
    </row>
    <row r="6" spans="2:2" ht="34.9" customHeight="1" x14ac:dyDescent="0.3">
      <c r="B6" s="9" t="s">
        <v>4</v>
      </c>
    </row>
    <row r="7" spans="2:2" ht="47.25" x14ac:dyDescent="0.2">
      <c r="B7" s="7" t="s">
        <v>5</v>
      </c>
    </row>
    <row r="8" spans="2:2" ht="10.15" customHeight="1" x14ac:dyDescent="0.2">
      <c r="B8" s="7"/>
    </row>
    <row r="9" spans="2:2" ht="31.5" x14ac:dyDescent="0.2">
      <c r="B9" s="7" t="s">
        <v>6</v>
      </c>
    </row>
  </sheetData>
  <pageMargins left="0.7" right="0.7" top="0.75" bottom="0.75" header="0.3" footer="0.3"/>
  <pageSetup paperSize="9" scale="9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A1:J81"/>
  <sheetViews>
    <sheetView showGridLines="0" tabSelected="1" topLeftCell="A25" zoomScaleNormal="100" zoomScaleSheetLayoutView="40" workbookViewId="0">
      <selection activeCell="E36" sqref="E36"/>
    </sheetView>
  </sheetViews>
  <sheetFormatPr defaultColWidth="8.85546875" defaultRowHeight="12.75" x14ac:dyDescent="0.2"/>
  <cols>
    <col min="1" max="1" width="1.42578125" style="4" customWidth="1"/>
    <col min="2" max="2" width="34.42578125" customWidth="1"/>
    <col min="3" max="5" width="20.7109375" customWidth="1"/>
    <col min="6" max="6" width="15.7109375" customWidth="1"/>
    <col min="7" max="7" width="39.7109375" customWidth="1"/>
    <col min="8" max="10" width="20.7109375" customWidth="1"/>
    <col min="11" max="11" width="2.7109375" customWidth="1"/>
  </cols>
  <sheetData>
    <row r="1" spans="1:10" s="1" customFormat="1" ht="19.899999999999999" customHeight="1" x14ac:dyDescent="0.25">
      <c r="A1" s="3"/>
    </row>
    <row r="2" spans="1:10" s="1" customFormat="1" ht="94.9" customHeight="1" x14ac:dyDescent="0.45">
      <c r="A2" s="6"/>
      <c r="B2" s="80" t="s">
        <v>13</v>
      </c>
      <c r="C2" s="80"/>
      <c r="D2" s="80"/>
      <c r="E2" s="80"/>
      <c r="F2" s="80"/>
      <c r="G2" s="80"/>
      <c r="H2" s="80"/>
      <c r="I2" s="12"/>
      <c r="J2" s="12"/>
    </row>
    <row r="3" spans="1:10" ht="15" customHeight="1" x14ac:dyDescent="0.2"/>
    <row r="4" spans="1:10" ht="30" customHeight="1" x14ac:dyDescent="0.2">
      <c r="B4" s="86" t="s">
        <v>30</v>
      </c>
      <c r="C4" s="87"/>
      <c r="D4" s="13"/>
      <c r="E4" s="83" t="s">
        <v>34</v>
      </c>
      <c r="F4" s="83"/>
      <c r="G4" s="83"/>
      <c r="H4" s="89">
        <f>C7</f>
        <v>60000</v>
      </c>
    </row>
    <row r="5" spans="1:10" ht="30" customHeight="1" x14ac:dyDescent="0.2">
      <c r="B5" s="14" t="s">
        <v>31</v>
      </c>
      <c r="C5" s="47">
        <v>30000</v>
      </c>
      <c r="E5" s="83"/>
      <c r="F5" s="83"/>
      <c r="G5" s="83"/>
      <c r="H5" s="89"/>
      <c r="I5" s="15"/>
    </row>
    <row r="6" spans="1:10" ht="30" customHeight="1" x14ac:dyDescent="0.2">
      <c r="B6" s="16" t="s">
        <v>32</v>
      </c>
      <c r="C6" s="48">
        <v>30000</v>
      </c>
      <c r="E6" s="84" t="s">
        <v>35</v>
      </c>
      <c r="F6" s="84"/>
      <c r="G6" s="84"/>
      <c r="H6" s="90">
        <f>SUM(C12,E17,J25,E21,Seguro[[#Totals],[Pago]],Empréstimos[[#Totals],[Pago]],Alimentação[Pago])</f>
        <v>20222.599999999999</v>
      </c>
      <c r="I6" s="15"/>
    </row>
    <row r="7" spans="1:10" ht="30" customHeight="1" x14ac:dyDescent="0.2">
      <c r="B7" s="17" t="s">
        <v>33</v>
      </c>
      <c r="C7" s="49">
        <f>SUM(C5:C6)</f>
        <v>60000</v>
      </c>
      <c r="E7" s="84"/>
      <c r="F7" s="84"/>
      <c r="G7" s="84"/>
      <c r="H7" s="90"/>
      <c r="I7" s="15"/>
    </row>
    <row r="8" spans="1:10" ht="30" customHeight="1" x14ac:dyDescent="0.2">
      <c r="E8" s="85" t="s">
        <v>36</v>
      </c>
      <c r="F8" s="85"/>
      <c r="G8" s="85"/>
      <c r="H8" s="91">
        <f>H4-H6</f>
        <v>39777.4</v>
      </c>
      <c r="I8" s="15"/>
    </row>
    <row r="9" spans="1:10" ht="30" customHeight="1" x14ac:dyDescent="0.2">
      <c r="B9" s="86" t="s">
        <v>26</v>
      </c>
      <c r="C9" s="88"/>
      <c r="D9" s="13"/>
      <c r="E9" s="85"/>
      <c r="F9" s="85"/>
      <c r="G9" s="85"/>
      <c r="H9" s="91"/>
      <c r="I9" s="18"/>
    </row>
    <row r="10" spans="1:10" ht="30" customHeight="1" x14ac:dyDescent="0.2">
      <c r="B10" s="16" t="s">
        <v>27</v>
      </c>
      <c r="C10" s="48">
        <v>0</v>
      </c>
      <c r="I10" s="15"/>
    </row>
    <row r="11" spans="1:10" ht="30" customHeight="1" x14ac:dyDescent="0.2">
      <c r="B11" s="19" t="s">
        <v>28</v>
      </c>
      <c r="C11" s="50">
        <v>400</v>
      </c>
      <c r="E11" s="15"/>
      <c r="H11" s="60"/>
      <c r="I11" s="15"/>
    </row>
    <row r="12" spans="1:10" ht="30" customHeight="1" x14ac:dyDescent="0.2">
      <c r="B12" s="17" t="s">
        <v>29</v>
      </c>
      <c r="C12" s="49">
        <f>SUM(C10:C11)</f>
        <v>400</v>
      </c>
    </row>
    <row r="13" spans="1:10" ht="37.9" customHeight="1" x14ac:dyDescent="0.2">
      <c r="B13" s="20"/>
      <c r="C13" s="59"/>
    </row>
    <row r="14" spans="1:10" s="2" customFormat="1" ht="30" customHeight="1" x14ac:dyDescent="0.4">
      <c r="A14" s="22"/>
      <c r="B14" s="27" t="s">
        <v>14</v>
      </c>
      <c r="C14" s="10"/>
      <c r="D14" s="11"/>
      <c r="E14" s="11"/>
      <c r="G14" s="26" t="s">
        <v>20</v>
      </c>
      <c r="H14" s="10"/>
      <c r="I14" s="10"/>
      <c r="J14" s="10"/>
    </row>
    <row r="15" spans="1:10" ht="48" customHeight="1" x14ac:dyDescent="0.25">
      <c r="B15" s="28" t="s">
        <v>7</v>
      </c>
      <c r="C15" s="29" t="s">
        <v>16</v>
      </c>
      <c r="D15" s="29" t="s">
        <v>18</v>
      </c>
      <c r="E15" s="30" t="s">
        <v>17</v>
      </c>
      <c r="F15" s="5"/>
      <c r="G15" s="31" t="s">
        <v>7</v>
      </c>
      <c r="H15" s="29" t="s">
        <v>16</v>
      </c>
      <c r="I15" s="29" t="s">
        <v>18</v>
      </c>
      <c r="J15" s="30" t="s">
        <v>17</v>
      </c>
    </row>
    <row r="16" spans="1:10" ht="30" customHeight="1" x14ac:dyDescent="0.25">
      <c r="B16" s="34" t="s">
        <v>15</v>
      </c>
      <c r="C16" s="67">
        <v>1</v>
      </c>
      <c r="D16" s="68" t="s">
        <v>19</v>
      </c>
      <c r="E16" s="51">
        <v>3690</v>
      </c>
      <c r="F16" s="5"/>
      <c r="G16" s="35" t="s">
        <v>21</v>
      </c>
      <c r="H16" s="70" t="s">
        <v>7</v>
      </c>
      <c r="I16" s="69">
        <v>45538</v>
      </c>
      <c r="J16" s="52">
        <v>1225</v>
      </c>
    </row>
    <row r="17" spans="1:10" ht="30" customHeight="1" x14ac:dyDescent="0.25">
      <c r="B17" s="55" t="s">
        <v>9</v>
      </c>
      <c r="C17" s="61"/>
      <c r="D17" s="61"/>
      <c r="E17" s="51">
        <f>SUBTOTAL(109,Moradia[Valor])</f>
        <v>3690</v>
      </c>
      <c r="F17" s="5"/>
      <c r="G17" s="35" t="s">
        <v>22</v>
      </c>
      <c r="H17" s="70">
        <v>1</v>
      </c>
      <c r="I17" s="69">
        <v>45572</v>
      </c>
      <c r="J17" s="52">
        <v>367.5</v>
      </c>
    </row>
    <row r="18" spans="1:10" ht="30" customHeight="1" x14ac:dyDescent="0.25">
      <c r="B18" s="38"/>
      <c r="C18" s="62"/>
      <c r="D18" s="62"/>
      <c r="E18" s="62"/>
      <c r="F18" s="5"/>
      <c r="G18" s="35" t="s">
        <v>22</v>
      </c>
      <c r="H18" s="70" t="s">
        <v>23</v>
      </c>
      <c r="I18" s="69">
        <v>45601</v>
      </c>
      <c r="J18" s="52">
        <v>367.5</v>
      </c>
    </row>
    <row r="19" spans="1:10" ht="30" customHeight="1" x14ac:dyDescent="0.25">
      <c r="B19" s="71" t="s">
        <v>37</v>
      </c>
      <c r="C19" s="72"/>
      <c r="D19" s="72"/>
      <c r="E19" s="72"/>
      <c r="F19" s="5"/>
      <c r="G19" s="35" t="s">
        <v>22</v>
      </c>
      <c r="H19" s="70" t="s">
        <v>24</v>
      </c>
      <c r="I19" s="69">
        <v>45630</v>
      </c>
      <c r="J19" s="52">
        <v>367.5</v>
      </c>
    </row>
    <row r="20" spans="1:10" ht="30" customHeight="1" x14ac:dyDescent="0.25">
      <c r="B20" s="40" t="s">
        <v>7</v>
      </c>
      <c r="C20" s="32" t="s">
        <v>16</v>
      </c>
      <c r="D20" s="32" t="s">
        <v>18</v>
      </c>
      <c r="E20" s="33" t="s">
        <v>38</v>
      </c>
      <c r="F20" s="5"/>
      <c r="G20" s="35" t="s">
        <v>22</v>
      </c>
      <c r="H20" s="70" t="s">
        <v>25</v>
      </c>
      <c r="I20" s="69">
        <v>45663</v>
      </c>
      <c r="J20" s="52">
        <v>367.5</v>
      </c>
    </row>
    <row r="21" spans="1:10" ht="30" customHeight="1" x14ac:dyDescent="0.25">
      <c r="B21" s="35" t="s">
        <v>42</v>
      </c>
      <c r="C21" s="70" t="s">
        <v>7</v>
      </c>
      <c r="D21" s="69">
        <v>45698</v>
      </c>
      <c r="E21" s="52">
        <v>1937.6</v>
      </c>
      <c r="F21" s="5"/>
      <c r="G21" s="35"/>
      <c r="H21" s="52"/>
      <c r="I21" s="52"/>
      <c r="J21" s="52"/>
    </row>
    <row r="22" spans="1:10" ht="30" customHeight="1" x14ac:dyDescent="0.25">
      <c r="B22" s="35" t="s">
        <v>22</v>
      </c>
      <c r="C22" s="70"/>
      <c r="D22" s="69"/>
      <c r="E22" s="52"/>
      <c r="F22" s="5"/>
      <c r="G22" s="35"/>
      <c r="H22" s="52"/>
      <c r="I22" s="52"/>
      <c r="J22" s="52"/>
    </row>
    <row r="23" spans="1:10" ht="30" customHeight="1" x14ac:dyDescent="0.25">
      <c r="B23" s="35" t="s">
        <v>22</v>
      </c>
      <c r="C23" s="70"/>
      <c r="D23" s="69"/>
      <c r="E23" s="52"/>
      <c r="F23" s="5"/>
      <c r="G23" s="35"/>
      <c r="H23" s="52"/>
      <c r="I23" s="52"/>
      <c r="J23" s="52"/>
    </row>
    <row r="24" spans="1:10" ht="30" customHeight="1" x14ac:dyDescent="0.25">
      <c r="B24" s="42"/>
      <c r="C24" s="63"/>
      <c r="D24" s="63"/>
      <c r="E24" s="62"/>
      <c r="F24" s="5"/>
      <c r="G24" s="35"/>
      <c r="H24" s="52"/>
      <c r="I24" s="52"/>
      <c r="J24" s="52"/>
    </row>
    <row r="25" spans="1:10" ht="30" customHeight="1" x14ac:dyDescent="0.25">
      <c r="B25" s="92" t="s">
        <v>40</v>
      </c>
      <c r="C25" s="93"/>
      <c r="D25" s="93"/>
      <c r="E25" s="93"/>
      <c r="F25" s="5"/>
      <c r="G25" s="36" t="s">
        <v>9</v>
      </c>
      <c r="H25" s="53"/>
      <c r="I25" s="53"/>
      <c r="J25" s="54">
        <f>SUBTOTAL(109,Entretenimento[Valor])</f>
        <v>2695</v>
      </c>
    </row>
    <row r="26" spans="1:10" ht="30" customHeight="1" x14ac:dyDescent="0.25">
      <c r="B26" s="41" t="s">
        <v>7</v>
      </c>
      <c r="C26" s="32" t="s">
        <v>16</v>
      </c>
      <c r="D26" s="32" t="s">
        <v>18</v>
      </c>
      <c r="E26" s="33" t="s">
        <v>38</v>
      </c>
      <c r="F26" s="5"/>
      <c r="G26" s="37"/>
      <c r="H26" s="37"/>
      <c r="I26" s="37"/>
      <c r="J26" s="37"/>
    </row>
    <row r="27" spans="1:10" ht="37.9" customHeight="1" x14ac:dyDescent="0.25">
      <c r="B27" s="35" t="s">
        <v>41</v>
      </c>
      <c r="C27" s="70" t="s">
        <v>7</v>
      </c>
      <c r="D27" s="69">
        <v>45706</v>
      </c>
      <c r="E27" s="52">
        <v>2600</v>
      </c>
      <c r="F27" s="5"/>
      <c r="G27" s="37"/>
      <c r="H27" s="37"/>
      <c r="I27" s="37"/>
      <c r="J27" s="37"/>
    </row>
    <row r="28" spans="1:10" s="2" customFormat="1" ht="30" customHeight="1" x14ac:dyDescent="0.25">
      <c r="A28" s="23"/>
      <c r="B28" s="35" t="s">
        <v>22</v>
      </c>
      <c r="C28" s="52"/>
      <c r="D28" s="52"/>
      <c r="E28" s="52">
        <f>Seguro[[#This Row],[Parcela]]-Seguro[[#This Row],[Data de pagamento]]</f>
        <v>0</v>
      </c>
      <c r="F28" s="39"/>
      <c r="G28" s="92" t="s">
        <v>39</v>
      </c>
      <c r="H28" s="92"/>
      <c r="I28" s="92"/>
      <c r="J28" s="92"/>
    </row>
    <row r="29" spans="1:10" ht="48" customHeight="1" x14ac:dyDescent="0.25">
      <c r="B29" s="35" t="s">
        <v>22</v>
      </c>
      <c r="C29" s="52"/>
      <c r="D29" s="52"/>
      <c r="E29" s="52">
        <f>Seguro[[#This Row],[Parcela]]-Seguro[[#This Row],[Data de pagamento]]</f>
        <v>0</v>
      </c>
      <c r="F29" s="5"/>
      <c r="G29" s="41" t="s">
        <v>7</v>
      </c>
      <c r="H29" s="32" t="s">
        <v>16</v>
      </c>
      <c r="I29" s="32" t="s">
        <v>18</v>
      </c>
      <c r="J29" s="33" t="s">
        <v>38</v>
      </c>
    </row>
    <row r="30" spans="1:10" ht="30" customHeight="1" x14ac:dyDescent="0.25">
      <c r="B30" s="35" t="s">
        <v>8</v>
      </c>
      <c r="C30" s="52"/>
      <c r="D30" s="52"/>
      <c r="E30" s="52">
        <f>Seguro[[#This Row],[Parcela]]-Seguro[[#This Row],[Data de pagamento]]</f>
        <v>0</v>
      </c>
      <c r="F30" s="5"/>
      <c r="G30" s="35" t="s">
        <v>27</v>
      </c>
      <c r="H30" s="70" t="s">
        <v>7</v>
      </c>
      <c r="I30" s="69">
        <v>45700</v>
      </c>
      <c r="J30" s="52">
        <v>4750</v>
      </c>
    </row>
    <row r="31" spans="1:10" ht="30" customHeight="1" x14ac:dyDescent="0.25">
      <c r="B31" s="36" t="s">
        <v>9</v>
      </c>
      <c r="C31" s="57"/>
      <c r="D31" s="57"/>
      <c r="E31" s="54">
        <f>SUBTOTAL(109,Seguro[Pago])</f>
        <v>2600</v>
      </c>
      <c r="F31" s="5"/>
      <c r="G31" s="36" t="s">
        <v>9</v>
      </c>
      <c r="H31" s="56"/>
      <c r="I31" s="56"/>
      <c r="J31" s="54">
        <f>SUBTOTAL(109,Empréstimos[Pago])</f>
        <v>4750</v>
      </c>
    </row>
    <row r="32" spans="1:10" ht="30" customHeight="1" x14ac:dyDescent="0.25">
      <c r="B32" s="43"/>
      <c r="C32" s="65"/>
      <c r="D32" s="65"/>
      <c r="E32" s="52"/>
      <c r="F32" s="5"/>
      <c r="G32" s="38"/>
      <c r="H32" s="64"/>
      <c r="I32" s="64"/>
      <c r="J32" s="64"/>
    </row>
    <row r="33" spans="1:10" ht="30" customHeight="1" x14ac:dyDescent="0.25">
      <c r="B33" s="71" t="s">
        <v>43</v>
      </c>
      <c r="C33" s="72"/>
      <c r="D33" s="72"/>
      <c r="E33" s="72"/>
      <c r="F33" s="5"/>
      <c r="G33" s="81"/>
      <c r="H33" s="81"/>
      <c r="I33" s="81"/>
      <c r="J33" s="81"/>
    </row>
    <row r="34" spans="1:10" ht="30" customHeight="1" x14ac:dyDescent="0.25">
      <c r="B34" s="44" t="s">
        <v>7</v>
      </c>
      <c r="C34" s="32" t="s">
        <v>16</v>
      </c>
      <c r="D34" s="32" t="s">
        <v>18</v>
      </c>
      <c r="E34" s="33" t="s">
        <v>38</v>
      </c>
      <c r="F34" s="5"/>
      <c r="G34" s="92"/>
      <c r="H34" s="93"/>
      <c r="I34" s="93"/>
      <c r="J34" s="93"/>
    </row>
    <row r="35" spans="1:10" ht="30" customHeight="1" x14ac:dyDescent="0.25">
      <c r="B35" s="35" t="s">
        <v>43</v>
      </c>
      <c r="C35" s="70" t="s">
        <v>7</v>
      </c>
      <c r="D35" s="69">
        <v>45726</v>
      </c>
      <c r="E35" s="52">
        <v>4150</v>
      </c>
      <c r="F35" s="5"/>
      <c r="G35" s="31"/>
      <c r="H35" s="32"/>
      <c r="I35" s="32"/>
      <c r="J35" s="33"/>
    </row>
    <row r="36" spans="1:10" ht="30" customHeight="1" x14ac:dyDescent="0.25">
      <c r="B36" s="45"/>
      <c r="C36" s="64"/>
      <c r="D36" s="64"/>
      <c r="E36" s="64"/>
      <c r="F36" s="5"/>
      <c r="G36" s="82" t="s">
        <v>10</v>
      </c>
      <c r="H36" s="82"/>
      <c r="I36" s="82"/>
      <c r="J36" s="77" t="e">
        <f>SUBTOTAL(109,Moradia[Parcela],Transporte[Parcela],Seguro[Parcela],Alimentação[Parcela],#REF!,#REF!,Entretenimento[Parcela],Empréstimos[Parcela],#REF!,#REF!,#REF!,#REF!)</f>
        <v>#REF!</v>
      </c>
    </row>
    <row r="37" spans="1:10" ht="30" customHeight="1" x14ac:dyDescent="0.25">
      <c r="B37" s="71"/>
      <c r="C37" s="72"/>
      <c r="D37" s="72"/>
      <c r="E37" s="72"/>
      <c r="F37" s="5"/>
      <c r="G37" s="82"/>
      <c r="H37" s="82"/>
      <c r="I37" s="82"/>
      <c r="J37" s="77"/>
    </row>
    <row r="38" spans="1:10" ht="37.9" customHeight="1" x14ac:dyDescent="0.25">
      <c r="B38" s="46"/>
      <c r="C38" s="32"/>
      <c r="D38" s="32"/>
      <c r="E38" s="33"/>
      <c r="F38" s="5"/>
      <c r="G38" s="79" t="s">
        <v>11</v>
      </c>
      <c r="H38" s="79"/>
      <c r="I38" s="79"/>
      <c r="J38" s="78" t="e">
        <f>SUBTOTAL(109,Moradia[Data de pagamento],Transporte[Data de pagamento],Seguro[Data de pagamento],Alimentação[Data de pagamento],Entretenimento[Data de pagamento],#REF!,Entretenimento[Data de pagamento],Empréstimos[Data de pagamento],#REF!,#REF!,#REF!,#REF!)</f>
        <v>#REF!</v>
      </c>
    </row>
    <row r="39" spans="1:10" s="2" customFormat="1" ht="30" customHeight="1" x14ac:dyDescent="0.25">
      <c r="A39" s="23"/>
      <c r="B39" s="35"/>
      <c r="C39" s="52"/>
      <c r="D39" s="52"/>
      <c r="E39" s="52"/>
      <c r="F39" s="39"/>
      <c r="G39" s="79"/>
      <c r="H39" s="79"/>
      <c r="I39" s="79"/>
      <c r="J39" s="78"/>
    </row>
    <row r="40" spans="1:10" ht="48" customHeight="1" x14ac:dyDescent="0.25">
      <c r="B40" s="35"/>
      <c r="C40" s="52"/>
      <c r="D40" s="52"/>
      <c r="E40" s="52"/>
      <c r="F40" s="5"/>
      <c r="G40" s="75" t="s">
        <v>12</v>
      </c>
      <c r="H40" s="75"/>
      <c r="I40" s="75"/>
      <c r="J40" s="76" t="e">
        <f>J36-J38</f>
        <v>#REF!</v>
      </c>
    </row>
    <row r="41" spans="1:10" ht="30" customHeight="1" x14ac:dyDescent="0.25">
      <c r="B41" s="35"/>
      <c r="C41" s="52"/>
      <c r="D41" s="52"/>
      <c r="E41" s="52"/>
      <c r="F41" s="5"/>
      <c r="G41" s="75"/>
      <c r="H41" s="75"/>
      <c r="I41" s="75"/>
      <c r="J41" s="76"/>
    </row>
    <row r="42" spans="1:10" ht="30" customHeight="1" x14ac:dyDescent="0.25">
      <c r="B42" s="35"/>
      <c r="C42" s="52"/>
      <c r="D42" s="52"/>
      <c r="E42" s="52"/>
      <c r="F42" s="5"/>
    </row>
    <row r="43" spans="1:10" ht="30" customHeight="1" x14ac:dyDescent="0.25">
      <c r="B43" s="35"/>
      <c r="C43" s="52"/>
      <c r="D43" s="52"/>
      <c r="E43" s="52"/>
      <c r="F43" s="5"/>
    </row>
    <row r="44" spans="1:10" ht="30" customHeight="1" x14ac:dyDescent="0.25">
      <c r="B44" s="36"/>
      <c r="C44" s="58"/>
      <c r="D44" s="58"/>
      <c r="E44" s="58"/>
      <c r="F44" s="5"/>
    </row>
    <row r="45" spans="1:10" ht="30" customHeight="1" x14ac:dyDescent="0.25">
      <c r="B45" s="42"/>
      <c r="C45" s="66"/>
      <c r="D45" s="66"/>
      <c r="E45" s="66"/>
      <c r="F45" s="5"/>
    </row>
    <row r="46" spans="1:10" ht="37.9" customHeight="1" x14ac:dyDescent="0.25">
      <c r="B46" s="73"/>
      <c r="C46" s="74"/>
      <c r="D46" s="74"/>
      <c r="E46" s="74"/>
      <c r="F46" s="5"/>
    </row>
    <row r="47" spans="1:10" s="2" customFormat="1" ht="30" customHeight="1" x14ac:dyDescent="0.25">
      <c r="A47" s="23"/>
      <c r="B47" s="31"/>
      <c r="C47" s="32"/>
      <c r="D47" s="32"/>
      <c r="E47" s="33"/>
      <c r="F47" s="39"/>
      <c r="G47"/>
      <c r="H47"/>
      <c r="I47"/>
      <c r="J47"/>
    </row>
    <row r="48" spans="1:10" ht="49.9" customHeight="1" x14ac:dyDescent="0.25">
      <c r="B48" s="35"/>
      <c r="C48" s="52"/>
      <c r="D48" s="52"/>
      <c r="E48" s="52"/>
      <c r="F48" s="5"/>
    </row>
    <row r="49" spans="1:10" ht="30" customHeight="1" x14ac:dyDescent="0.25">
      <c r="B49" s="35"/>
      <c r="C49" s="52"/>
      <c r="D49" s="52"/>
      <c r="E49" s="52"/>
      <c r="F49" s="5"/>
    </row>
    <row r="50" spans="1:10" ht="30" customHeight="1" x14ac:dyDescent="0.25">
      <c r="B50" s="35"/>
      <c r="C50" s="52"/>
      <c r="D50" s="52"/>
      <c r="E50" s="52"/>
      <c r="F50" s="5"/>
    </row>
    <row r="51" spans="1:10" ht="30" customHeight="1" x14ac:dyDescent="0.25">
      <c r="B51" s="35"/>
      <c r="C51" s="52"/>
      <c r="D51" s="52"/>
      <c r="E51" s="52"/>
      <c r="F51" s="5"/>
    </row>
    <row r="52" spans="1:10" ht="30" customHeight="1" x14ac:dyDescent="0.25">
      <c r="B52" s="35"/>
      <c r="C52" s="52"/>
      <c r="D52" s="52"/>
      <c r="E52" s="52"/>
      <c r="F52" s="5"/>
    </row>
    <row r="53" spans="1:10" ht="37.9" customHeight="1" x14ac:dyDescent="0.25">
      <c r="B53" s="35"/>
      <c r="C53" s="52"/>
      <c r="D53" s="52"/>
      <c r="E53" s="52"/>
      <c r="F53" s="5"/>
    </row>
    <row r="54" spans="1:10" s="2" customFormat="1" ht="30" customHeight="1" x14ac:dyDescent="0.25">
      <c r="A54" s="23"/>
      <c r="B54" s="35"/>
      <c r="C54" s="52"/>
      <c r="D54" s="52"/>
      <c r="E54" s="52"/>
      <c r="F54" s="39"/>
      <c r="G54"/>
      <c r="H54"/>
      <c r="I54"/>
      <c r="J54"/>
    </row>
    <row r="55" spans="1:10" ht="48" customHeight="1" x14ac:dyDescent="0.25">
      <c r="B55" s="36"/>
      <c r="C55" s="57"/>
      <c r="D55" s="57"/>
      <c r="E55" s="54"/>
      <c r="F55" s="5"/>
    </row>
    <row r="56" spans="1:10" ht="30" customHeight="1" x14ac:dyDescent="0.25">
      <c r="B56" s="21"/>
      <c r="C56" s="21"/>
      <c r="D56" s="21"/>
      <c r="E56" s="21"/>
      <c r="F56" s="5"/>
    </row>
    <row r="57" spans="1:10" ht="30" customHeight="1" x14ac:dyDescent="0.25">
      <c r="F57" s="5"/>
    </row>
    <row r="58" spans="1:10" ht="30" customHeight="1" x14ac:dyDescent="0.25">
      <c r="F58" s="5"/>
    </row>
    <row r="59" spans="1:10" ht="30" customHeight="1" x14ac:dyDescent="0.25">
      <c r="F59" s="5"/>
    </row>
    <row r="60" spans="1:10" ht="30" customHeight="1" x14ac:dyDescent="0.25">
      <c r="F60" s="5"/>
    </row>
    <row r="61" spans="1:10" ht="30" customHeight="1" x14ac:dyDescent="0.25">
      <c r="F61" s="5"/>
    </row>
    <row r="62" spans="1:10" ht="37.9" customHeight="1" x14ac:dyDescent="0.25">
      <c r="F62" s="5"/>
    </row>
    <row r="63" spans="1:10" s="2" customFormat="1" ht="30" customHeight="1" x14ac:dyDescent="0.25">
      <c r="A63" s="23"/>
      <c r="B63"/>
      <c r="C63"/>
      <c r="D63"/>
      <c r="E63"/>
      <c r="F63" s="39"/>
      <c r="G63"/>
      <c r="H63"/>
      <c r="I63"/>
      <c r="J63"/>
    </row>
    <row r="64" spans="1:10" ht="48" customHeight="1" x14ac:dyDescent="0.25">
      <c r="F64" s="5"/>
    </row>
    <row r="65" spans="6:6" ht="30" customHeight="1" x14ac:dyDescent="0.25">
      <c r="F65" s="5"/>
    </row>
    <row r="66" spans="6:6" ht="30" customHeight="1" x14ac:dyDescent="0.25">
      <c r="F66" s="5"/>
    </row>
    <row r="67" spans="6:6" ht="30" customHeight="1" x14ac:dyDescent="0.25">
      <c r="F67" s="5"/>
    </row>
    <row r="68" spans="6:6" ht="30" customHeight="1" x14ac:dyDescent="0.25">
      <c r="F68" s="5"/>
    </row>
    <row r="69" spans="6:6" ht="30" customHeight="1" x14ac:dyDescent="0.25">
      <c r="F69" s="5"/>
    </row>
    <row r="70" spans="6:6" ht="30" customHeight="1" x14ac:dyDescent="0.25">
      <c r="F70" s="5"/>
    </row>
    <row r="71" spans="6:6" ht="30" customHeight="1" x14ac:dyDescent="0.25">
      <c r="F71" s="5"/>
    </row>
    <row r="72" spans="6:6" ht="30" customHeight="1" x14ac:dyDescent="0.25">
      <c r="F72" s="5"/>
    </row>
    <row r="73" spans="6:6" ht="30" customHeight="1" x14ac:dyDescent="0.25">
      <c r="F73" s="5"/>
    </row>
    <row r="74" spans="6:6" ht="30" customHeight="1" x14ac:dyDescent="0.25">
      <c r="F74" s="5"/>
    </row>
    <row r="75" spans="6:6" ht="30" customHeight="1" x14ac:dyDescent="0.25">
      <c r="F75" s="5"/>
    </row>
    <row r="76" spans="6:6" ht="30" customHeight="1" x14ac:dyDescent="0.25">
      <c r="F76" s="5"/>
    </row>
    <row r="77" spans="6:6" ht="24.95" customHeight="1" x14ac:dyDescent="0.25">
      <c r="F77" s="5"/>
    </row>
    <row r="78" spans="6:6" ht="24.95" customHeight="1" x14ac:dyDescent="0.25">
      <c r="F78" s="5"/>
    </row>
    <row r="79" spans="6:6" ht="24.95" customHeight="1" x14ac:dyDescent="0.25">
      <c r="F79" s="5"/>
    </row>
    <row r="80" spans="6:6" ht="24.95" customHeight="1" x14ac:dyDescent="0.25">
      <c r="F80" s="5"/>
    </row>
    <row r="81" spans="6:6" ht="24.95" customHeight="1" x14ac:dyDescent="0.25">
      <c r="F81" s="5"/>
    </row>
  </sheetData>
  <mergeCells count="23">
    <mergeCell ref="B2:H2"/>
    <mergeCell ref="G33:J33"/>
    <mergeCell ref="G36:I37"/>
    <mergeCell ref="E4:G5"/>
    <mergeCell ref="E6:G7"/>
    <mergeCell ref="E8:G9"/>
    <mergeCell ref="B4:C4"/>
    <mergeCell ref="B9:C9"/>
    <mergeCell ref="H4:H5"/>
    <mergeCell ref="H6:H7"/>
    <mergeCell ref="H8:H9"/>
    <mergeCell ref="B19:E19"/>
    <mergeCell ref="B25:E25"/>
    <mergeCell ref="G28:J28"/>
    <mergeCell ref="G34:J34"/>
    <mergeCell ref="B33:E33"/>
    <mergeCell ref="B37:E37"/>
    <mergeCell ref="B46:E46"/>
    <mergeCell ref="G40:I41"/>
    <mergeCell ref="J40:J41"/>
    <mergeCell ref="J36:J37"/>
    <mergeCell ref="J38:J39"/>
    <mergeCell ref="G38:I39"/>
  </mergeCells>
  <phoneticPr fontId="34" type="noConversion"/>
  <dataValidations count="12">
    <dataValidation allowBlank="1" showInputMessage="1" showErrorMessage="1" prompt="Crie um Orçamento pessoal mensal nesta planilha. Instruções úteis sobre como usar esta planilha estão nas células desta coluna. Use a seta para baixo para começar." sqref="A1" xr:uid="{535C1FB4-69DA-478A-9C24-451D9BD5B386}"/>
    <dataValidation allowBlank="1" showInputMessage="1" showErrorMessage="1" prompt="O título desta planilha está na célula B2. A próxima instrução está na célula A4." sqref="A2" xr:uid="{B4FABB03-3192-4386-8C0C-14BCEBFC58A9}"/>
    <dataValidation allowBlank="1" showInputMessage="1" showErrorMessage="1" prompt="O rótulo Receita Mensal Prevista está na célula à direita. Insira a Receita 1 na célula C5 e a Receita Adicional em C6 para calcular o Total das receitas mensais em C7. A próxima instrução está na célula A7." sqref="A4" xr:uid="{37ECE25A-D750-4901-9936-FA0425D6DFC1}"/>
    <dataValidation allowBlank="1" showInputMessage="1" showErrorMessage="1" prompt="O Saldo Previsto é calculado automaticamente na célula H4, o Saldo Real em H6 e a Diferença em H8. A próxima instrução está na célula A9." sqref="A7" xr:uid="{30295BAD-27FA-449C-8A78-ECFC2ACE1A2B}"/>
    <dataValidation allowBlank="1" showInputMessage="1" showErrorMessage="1" prompt="O rótulo Receita Mensal Real está na célula à direita. Insira a Receita 1 na célula C10 e a Receita Adicional em C11 para calcular o Total das receitas mensais em C12. A próxima instrução está na célula A15." sqref="A9" xr:uid="{23FC07BB-1058-4403-A6BB-F2E3DAB6391D}"/>
    <dataValidation allowBlank="1" showInputMessage="1" showErrorMessage="1" prompt="Insira os detalhes na tabela Moradia começando pela célula à direita e na tabela Entretenimento começando pela célula G15. A próxima instrução está na célula A29." sqref="A15" xr:uid="{DCC6E90E-6B90-466F-863D-46F7DA3C4296}"/>
    <dataValidation allowBlank="1" showInputMessage="1" showErrorMessage="1" prompt="Insira os detalhes na tabela Transporte, começando na célula à direita e na tabela Empréstimos, começando na célula G29. A próxima instrução está na célula A40." sqref="A29" xr:uid="{AFC8D67D-8805-4E04-8494-156CF7945383}"/>
    <dataValidation allowBlank="1" showInputMessage="1" showErrorMessage="1" prompt="Insira os detalhes na tabela Seguro começando pela célula à direita e na tabela Impostos, começando na célula G40. A próxima instrução está na célula A48." sqref="A40" xr:uid="{34699D58-6783-4DA8-AD00-EB6D5B4F4886}"/>
    <dataValidation allowBlank="1" showInputMessage="1" showErrorMessage="1" prompt="Insira os detalhes na tabela Alimentação, começando na célula à direita e na tabela Poupança, começando na célula G48. A próxima instrução está na célula A55." sqref="A48" xr:uid="{E10C94B7-CAAB-4591-99E4-5A50789CA061}"/>
    <dataValidation allowBlank="1" showInputMessage="1" showErrorMessage="1" prompt="Insira os detalhes na tabela Cuidados Pessoais, começando na célula à direita e na tabela Assessoria Jurídica, começando na célula G64. A próxima instrução está na célula A73." sqref="A64" xr:uid="{4D40684C-D56F-4273-B2CC-5C8947747B1A}"/>
    <dataValidation allowBlank="1" showInputMessage="1" showErrorMessage="1" prompt="O Custo Total Previsto é calculado automaticamente na célula J73, o Custo Total Real em J75 e a Diferença Total em J77." sqref="A73" xr:uid="{7663E59F-1158-4833-8ADA-EE341AD75E0A}"/>
    <dataValidation allowBlank="1" showInputMessage="1" showErrorMessage="1" prompt="Insira os detalhes na tabela Animais de Estimação, começando na célula à direita e na tabela Presentes, começando na célula G54. A próxima instrução está na célula A64." sqref="A55" xr:uid="{2288A180-A788-4190-A6AF-985B4E7FF023}"/>
  </dataValidations>
  <printOptions horizontalCentered="1"/>
  <pageMargins left="0.4" right="0.4" top="0.4" bottom="0.4" header="0.3" footer="0.5"/>
  <pageSetup paperSize="9" scale="48" fitToHeight="0" orientation="portrait" r:id="rId1"/>
  <headerFooter differentFirst="1">
    <oddFooter>Page &amp;P of &amp;N</oddFooter>
  </headerFooter>
  <rowBreaks count="1" manualBreakCount="1">
    <brk id="44" max="16383" man="1"/>
  </rowBreaks>
  <ignoredErrors>
    <ignoredError sqref="E28:E30 J37 J39" emptyCellReference="1"/>
  </ignoredErrors>
  <drawing r:id="rId2"/>
  <tableParts count="6">
    <tablePart r:id="rId3"/>
    <tablePart r:id="rId4"/>
    <tablePart r:id="rId5"/>
    <tablePart r:id="rId6"/>
    <tablePart r:id="rId7"/>
    <tablePart r:id="rId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8AC7FD9-EBCF-4CC4-BE1C-34B80F7E8353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C1766A65-F7C1-4A05-AEB7-FE8822B53F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771426-2A7A-4B36-9D43-BE26265259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TM33398600</Templat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Início</vt:lpstr>
      <vt:lpstr>Orçamento pessoal 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2022-11-06T05:34:26Z</dcterms:created>
  <dcterms:modified xsi:type="dcterms:W3CDTF">2025-03-17T18:59:19Z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