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006d88b7bb9cb8/Desktop/Tracker/"/>
    </mc:Choice>
  </mc:AlternateContent>
  <xr:revisionPtr revIDLastSave="32" documentId="13_ncr:1_{9BCC2EB4-2BEF-4101-900A-815FE8E65BC0}" xr6:coauthVersionLast="45" xr6:coauthVersionMax="45" xr10:uidLastSave="{ABEC16D8-B8CA-4015-8E2A-FD170E8AC419}"/>
  <bookViews>
    <workbookView xWindow="-120" yWindow="-120" windowWidth="29040" windowHeight="15990" xr2:uid="{10FA1EA8-25C6-49DE-935E-1FA83C02932F}"/>
  </bookViews>
  <sheets>
    <sheet name="Tabel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F3" i="2"/>
  <c r="B5" i="2"/>
  <c r="C5" i="2"/>
  <c r="J5" i="2" s="1"/>
  <c r="L5" i="2" s="1"/>
  <c r="M5" i="2" s="1"/>
  <c r="E15" i="2"/>
  <c r="F15" i="2" s="1"/>
  <c r="E16" i="2"/>
  <c r="F16" i="2" s="1"/>
  <c r="B4" i="2"/>
  <c r="C4" i="2" s="1"/>
  <c r="J4" i="2" s="1"/>
  <c r="K5" i="2" l="1"/>
  <c r="L4" i="2"/>
  <c r="M4" i="2" s="1"/>
  <c r="K4" i="2"/>
  <c r="B3" i="2"/>
  <c r="C3" i="2" s="1"/>
  <c r="J3" i="2" s="1"/>
  <c r="L3" i="2" s="1"/>
  <c r="M3" i="2" s="1"/>
  <c r="K3" i="2" l="1"/>
</calcChain>
</file>

<file path=xl/sharedStrings.xml><?xml version="1.0" encoding="utf-8"?>
<sst xmlns="http://schemas.openxmlformats.org/spreadsheetml/2006/main" count="38" uniqueCount="25">
  <si>
    <t>PreScaler</t>
  </si>
  <si>
    <t>Anterior</t>
  </si>
  <si>
    <t>Comparator</t>
  </si>
  <si>
    <t>PostScaler</t>
  </si>
  <si>
    <t>F_ams (Hz)</t>
  </si>
  <si>
    <t>Atual</t>
  </si>
  <si>
    <t>Amostragem</t>
  </si>
  <si>
    <t>Comp_Bin</t>
  </si>
  <si>
    <t>Pre_Bin</t>
  </si>
  <si>
    <t>F_osc (HZ)</t>
  </si>
  <si>
    <t>CLK Timer (HZ)</t>
  </si>
  <si>
    <t>F_ams.x (HZ)</t>
  </si>
  <si>
    <t>T_ams (s)</t>
  </si>
  <si>
    <t>T_ams.x (s)</t>
  </si>
  <si>
    <t>Data</t>
  </si>
  <si>
    <t>Palavra</t>
  </si>
  <si>
    <t>10 bits</t>
  </si>
  <si>
    <t>8 bits</t>
  </si>
  <si>
    <t>BaudRate (bits/s)</t>
  </si>
  <si>
    <t>T_envio (1bit)</t>
  </si>
  <si>
    <t>T_envio (Palavra)</t>
  </si>
  <si>
    <t>USART</t>
  </si>
  <si>
    <t>Posições</t>
  </si>
  <si>
    <t>Experiência 1</t>
  </si>
  <si>
    <t>Experiência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</si>
</sst>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59AF-E210-4E6C-8888-04419AA4AC72}">
  <dimension ref="A1:M16"/>
  <sheetViews>
    <sheetView tabSelected="1" workbookViewId="0">
      <selection activeCell="K13" sqref="K13"/>
    </sheetView>
  </sheetViews>
  <sheetFormatPr defaultRowHeight="15" x14ac:dyDescent="0.25"/>
  <cols>
    <col min="1" max="1" width="14.7109375" customWidth="1"/>
    <col min="2" max="2" width="13.140625" customWidth="1"/>
    <col min="3" max="3" width="15.28515625" style="1" bestFit="1" customWidth="1"/>
    <col min="4" max="4" width="14" style="1" customWidth="1"/>
    <col min="5" max="5" width="11.42578125" style="3" bestFit="1" customWidth="1"/>
    <col min="6" max="6" width="13.140625" style="1" customWidth="1"/>
    <col min="7" max="7" width="11.5703125" style="3" bestFit="1" customWidth="1"/>
    <col min="8" max="8" width="13.140625" style="1" customWidth="1"/>
    <col min="9" max="9" width="10.140625" style="3" customWidth="1"/>
    <col min="10" max="10" width="14.5703125" style="1" customWidth="1"/>
    <col min="11" max="11" width="13.140625" style="1" customWidth="1"/>
    <col min="12" max="12" width="14.7109375" style="1" customWidth="1"/>
    <col min="13" max="13" width="13.140625" style="1" customWidth="1"/>
  </cols>
  <sheetData>
    <row r="1" spans="1:13" ht="35.25" customHeight="1" thickBot="1" x14ac:dyDescent="0.3">
      <c r="C1" s="43" t="s">
        <v>6</v>
      </c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25.5" customHeight="1" thickBot="1" x14ac:dyDescent="0.3">
      <c r="B2" s="31" t="s">
        <v>9</v>
      </c>
      <c r="C2" s="32" t="s">
        <v>10</v>
      </c>
      <c r="D2" s="32" t="s">
        <v>0</v>
      </c>
      <c r="E2" s="33" t="s">
        <v>8</v>
      </c>
      <c r="F2" s="32" t="s">
        <v>2</v>
      </c>
      <c r="G2" s="33" t="s">
        <v>7</v>
      </c>
      <c r="H2" s="32" t="s">
        <v>3</v>
      </c>
      <c r="I2" s="33" t="s">
        <v>7</v>
      </c>
      <c r="J2" s="32" t="s">
        <v>4</v>
      </c>
      <c r="K2" s="32" t="s">
        <v>12</v>
      </c>
      <c r="L2" s="32" t="s">
        <v>11</v>
      </c>
      <c r="M2" s="34" t="s">
        <v>13</v>
      </c>
    </row>
    <row r="3" spans="1:13" ht="28.5" customHeight="1" x14ac:dyDescent="0.25">
      <c r="A3" s="28" t="s">
        <v>1</v>
      </c>
      <c r="B3" s="27">
        <f>32000000</f>
        <v>32000000</v>
      </c>
      <c r="C3" s="10">
        <f>B3/4</f>
        <v>8000000</v>
      </c>
      <c r="D3" s="10">
        <v>2048</v>
      </c>
      <c r="E3" s="5">
        <v>1011</v>
      </c>
      <c r="F3" s="10">
        <f>2</f>
        <v>2</v>
      </c>
      <c r="G3" s="5">
        <v>10</v>
      </c>
      <c r="H3" s="10">
        <v>2</v>
      </c>
      <c r="I3" s="5">
        <v>1011</v>
      </c>
      <c r="J3" s="10">
        <f>C3/D3/F3/H3</f>
        <v>976.5625</v>
      </c>
      <c r="K3" s="4">
        <f>1/J3</f>
        <v>1.024E-3</v>
      </c>
      <c r="L3" s="4">
        <f>J3/3</f>
        <v>325.52083333333331</v>
      </c>
      <c r="M3" s="6">
        <f>1/L3</f>
        <v>3.0720000000000001E-3</v>
      </c>
    </row>
    <row r="4" spans="1:13" ht="28.5" customHeight="1" x14ac:dyDescent="0.25">
      <c r="A4" s="29" t="s">
        <v>5</v>
      </c>
      <c r="B4" s="38">
        <f>32000000</f>
        <v>32000000</v>
      </c>
      <c r="C4" s="35">
        <f>B4/4</f>
        <v>8000000</v>
      </c>
      <c r="D4" s="35">
        <v>2048</v>
      </c>
      <c r="E4" s="36">
        <v>1011</v>
      </c>
      <c r="F4" s="35">
        <v>7</v>
      </c>
      <c r="G4" s="36">
        <v>111</v>
      </c>
      <c r="H4" s="35">
        <v>2</v>
      </c>
      <c r="I4" s="36">
        <v>1011</v>
      </c>
      <c r="J4" s="35">
        <f>C4/D4/F4/H4</f>
        <v>279.01785714285717</v>
      </c>
      <c r="K4" s="37">
        <f>1/J4</f>
        <v>3.5839999999999995E-3</v>
      </c>
      <c r="L4" s="37">
        <f>J4/3</f>
        <v>93.005952380952394</v>
      </c>
      <c r="M4" s="39">
        <f>1/L4</f>
        <v>1.0751999999999998E-2</v>
      </c>
    </row>
    <row r="5" spans="1:13" ht="28.5" customHeight="1" thickBot="1" x14ac:dyDescent="0.3">
      <c r="A5" s="30" t="s">
        <v>22</v>
      </c>
      <c r="B5" s="40">
        <f>32000000</f>
        <v>32000000</v>
      </c>
      <c r="C5" s="41">
        <f>B5/4</f>
        <v>8000000</v>
      </c>
      <c r="D5" s="41">
        <v>4096</v>
      </c>
      <c r="E5" s="8">
        <v>1100</v>
      </c>
      <c r="F5" s="41">
        <v>32</v>
      </c>
      <c r="G5" s="8" t="str">
        <f>DEC2BIN(F5)</f>
        <v>100000</v>
      </c>
      <c r="H5" s="41">
        <v>4</v>
      </c>
      <c r="I5" s="8">
        <v>11</v>
      </c>
      <c r="J5" s="41">
        <f>C5/D5/F5/H5</f>
        <v>15.2587890625</v>
      </c>
      <c r="K5" s="7">
        <f>1/J5</f>
        <v>6.5535999999999997E-2</v>
      </c>
      <c r="L5" s="7">
        <f>J5/3</f>
        <v>5.086263020833333</v>
      </c>
      <c r="M5" s="9">
        <f>1/L5</f>
        <v>0.196608</v>
      </c>
    </row>
    <row r="6" spans="1:13" ht="28.5" customHeight="1" x14ac:dyDescent="0.25">
      <c r="A6" s="24"/>
      <c r="B6" s="25"/>
      <c r="C6" s="25"/>
      <c r="D6" s="25"/>
      <c r="E6" s="26"/>
      <c r="F6" s="25"/>
      <c r="G6" s="26"/>
      <c r="H6" s="25"/>
      <c r="I6" s="26"/>
      <c r="J6" s="25"/>
      <c r="K6" s="25"/>
      <c r="L6" s="25"/>
      <c r="M6" s="25"/>
    </row>
    <row r="7" spans="1:13" ht="36.75" customHeight="1" thickBot="1" x14ac:dyDescent="0.3">
      <c r="C7" s="43" t="s">
        <v>6</v>
      </c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1:13" ht="29.25" customHeight="1" thickBot="1" x14ac:dyDescent="0.3">
      <c r="B8" s="31" t="s">
        <v>3</v>
      </c>
      <c r="C8" s="33" t="s">
        <v>7</v>
      </c>
      <c r="D8" s="32" t="s">
        <v>4</v>
      </c>
      <c r="E8" s="32" t="s">
        <v>12</v>
      </c>
      <c r="F8" s="32" t="s">
        <v>11</v>
      </c>
      <c r="G8" s="34" t="s">
        <v>13</v>
      </c>
      <c r="H8"/>
      <c r="I8"/>
      <c r="J8"/>
      <c r="K8"/>
      <c r="L8"/>
      <c r="M8"/>
    </row>
    <row r="9" spans="1:13" ht="29.25" customHeight="1" x14ac:dyDescent="0.25">
      <c r="A9" s="28" t="s">
        <v>1</v>
      </c>
      <c r="B9" s="27">
        <v>2</v>
      </c>
      <c r="C9" s="5">
        <v>1011</v>
      </c>
      <c r="D9" s="10">
        <v>976.5625</v>
      </c>
      <c r="E9" s="4">
        <v>1.024E-3</v>
      </c>
      <c r="F9" s="4">
        <v>325.52083333333331</v>
      </c>
      <c r="G9" s="6">
        <v>3.0720000000000001E-3</v>
      </c>
      <c r="H9"/>
      <c r="I9"/>
      <c r="J9"/>
      <c r="K9"/>
      <c r="L9"/>
      <c r="M9"/>
    </row>
    <row r="10" spans="1:13" ht="29.25" customHeight="1" x14ac:dyDescent="0.25">
      <c r="A10" s="29" t="s">
        <v>5</v>
      </c>
      <c r="B10" s="38">
        <v>2</v>
      </c>
      <c r="C10" s="36">
        <v>1011</v>
      </c>
      <c r="D10" s="35">
        <v>279.01785714285717</v>
      </c>
      <c r="E10" s="37">
        <v>3.5839999999999995E-3</v>
      </c>
      <c r="F10" s="37">
        <v>93.005952380952394</v>
      </c>
      <c r="G10" s="39">
        <v>1.0751999999999998E-2</v>
      </c>
      <c r="H10"/>
      <c r="I10"/>
      <c r="J10"/>
      <c r="K10"/>
      <c r="L10"/>
      <c r="M10"/>
    </row>
    <row r="11" spans="1:13" ht="29.25" customHeight="1" thickBot="1" x14ac:dyDescent="0.3">
      <c r="A11" s="30" t="s">
        <v>22</v>
      </c>
      <c r="B11" s="40">
        <v>4</v>
      </c>
      <c r="C11" s="8">
        <v>11</v>
      </c>
      <c r="D11" s="41">
        <v>15.2587890625</v>
      </c>
      <c r="E11" s="7">
        <v>6.5535999999999997E-2</v>
      </c>
      <c r="F11" s="7">
        <v>5.086263020833333</v>
      </c>
      <c r="G11" s="9">
        <v>0.196608</v>
      </c>
      <c r="H11"/>
      <c r="I11"/>
      <c r="J11"/>
      <c r="K11"/>
      <c r="L11"/>
      <c r="M11"/>
    </row>
    <row r="13" spans="1:13" ht="35.25" customHeight="1" thickBot="1" x14ac:dyDescent="0.3">
      <c r="B13" s="42" t="s">
        <v>21</v>
      </c>
      <c r="C13" s="42"/>
      <c r="D13" s="42"/>
      <c r="E13" s="42"/>
      <c r="F13" s="42"/>
      <c r="G13" s="2"/>
      <c r="H13" s="2"/>
      <c r="I13" s="2"/>
      <c r="J13" s="2"/>
      <c r="K13" s="2"/>
      <c r="L13" s="2"/>
      <c r="M13" s="2"/>
    </row>
    <row r="14" spans="1:13" ht="33.75" customHeight="1" thickBot="1" x14ac:dyDescent="0.3">
      <c r="A14" s="11"/>
      <c r="B14" s="22" t="s">
        <v>18</v>
      </c>
      <c r="C14" s="21" t="s">
        <v>14</v>
      </c>
      <c r="D14" s="21" t="s">
        <v>15</v>
      </c>
      <c r="E14" s="21" t="s">
        <v>19</v>
      </c>
      <c r="F14" s="23" t="s">
        <v>20</v>
      </c>
      <c r="G14" s="12"/>
      <c r="H14" s="11"/>
      <c r="I14" s="12"/>
    </row>
    <row r="15" spans="1:13" ht="28.5" customHeight="1" x14ac:dyDescent="0.25">
      <c r="A15" s="44" t="s">
        <v>23</v>
      </c>
      <c r="B15" s="15">
        <v>9600</v>
      </c>
      <c r="C15" s="13" t="s">
        <v>17</v>
      </c>
      <c r="D15" s="13" t="s">
        <v>16</v>
      </c>
      <c r="E15" s="14">
        <f>1/B15</f>
        <v>1.0416666666666667E-4</v>
      </c>
      <c r="F15" s="16">
        <f>E15*10</f>
        <v>1.0416666666666667E-3</v>
      </c>
      <c r="G15" s="12"/>
      <c r="H15" s="11"/>
      <c r="I15" s="12"/>
    </row>
    <row r="16" spans="1:13" ht="28.5" customHeight="1" thickBot="1" x14ac:dyDescent="0.3">
      <c r="A16" s="45" t="s">
        <v>24</v>
      </c>
      <c r="B16" s="17">
        <v>19200</v>
      </c>
      <c r="C16" s="18" t="s">
        <v>17</v>
      </c>
      <c r="D16" s="18" t="s">
        <v>16</v>
      </c>
      <c r="E16" s="19">
        <f>1/B16</f>
        <v>5.2083333333333337E-5</v>
      </c>
      <c r="F16" s="20">
        <f>E16*10</f>
        <v>5.2083333333333333E-4</v>
      </c>
      <c r="G16" s="12"/>
      <c r="H16" s="11"/>
      <c r="I16" s="12"/>
    </row>
  </sheetData>
  <mergeCells count="3">
    <mergeCell ref="B13:F13"/>
    <mergeCell ref="C1:M1"/>
    <mergeCell ref="C7:M7"/>
  </mergeCells>
  <pageMargins left="0.7" right="0.7" top="0.75" bottom="0.75" header="0.3" footer="0.3"/>
  <pageSetup orientation="portrait" r:id="rId1"/>
  <ignoredErrors>
    <ignoredError sqref="L4:L5 L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Teixeira</dc:creator>
  <cp:lastModifiedBy>Pedro Teixeira</cp:lastModifiedBy>
  <dcterms:created xsi:type="dcterms:W3CDTF">2021-01-09T16:32:17Z</dcterms:created>
  <dcterms:modified xsi:type="dcterms:W3CDTF">2021-01-11T23:38:53Z</dcterms:modified>
</cp:coreProperties>
</file>