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vi/Desktop/Analise-MRV/"/>
    </mc:Choice>
  </mc:AlternateContent>
  <xr:revisionPtr revIDLastSave="0" documentId="13_ncr:1_{3A03B397-60AE-BB43-80E6-8E49FA7723B2}" xr6:coauthVersionLast="46" xr6:coauthVersionMax="46" xr10:uidLastSave="{00000000-0000-0000-0000-000000000000}"/>
  <bookViews>
    <workbookView xWindow="0" yWindow="0" windowWidth="33600" windowHeight="21000" activeTab="3" xr2:uid="{4AED71FF-91D9-491B-A893-2F3A98F1C88C}"/>
  </bookViews>
  <sheets>
    <sheet name="BP" sheetId="1" r:id="rId1"/>
    <sheet name="DFC" sheetId="2" r:id="rId2"/>
    <sheet name="DRE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C7" i="4"/>
  <c r="D6" i="4"/>
  <c r="C6" i="4"/>
  <c r="B6" i="4"/>
  <c r="A7" i="4"/>
  <c r="A6" i="4"/>
</calcChain>
</file>

<file path=xl/sharedStrings.xml><?xml version="1.0" encoding="utf-8"?>
<sst xmlns="http://schemas.openxmlformats.org/spreadsheetml/2006/main" count="90" uniqueCount="87">
  <si>
    <t>MRV ON (R$ em milhares)</t>
  </si>
  <si>
    <t>Ativo Total</t>
  </si>
  <si>
    <t>Ativo Circulante</t>
  </si>
  <si>
    <t>Impostos a Recuperar</t>
  </si>
  <si>
    <t>Investimentos</t>
  </si>
  <si>
    <t>Imobilizado</t>
  </si>
  <si>
    <t>Caixa e Equivalentes</t>
  </si>
  <si>
    <t>Ativo Não Circulante</t>
  </si>
  <si>
    <t>A Receber de Partes Relacionadas</t>
  </si>
  <si>
    <t>Intangível</t>
  </si>
  <si>
    <t>Passivo Circulante</t>
  </si>
  <si>
    <t>Reservas de Capital</t>
  </si>
  <si>
    <t>Reserva de Lucros</t>
  </si>
  <si>
    <t>Obrigações Sociais e Trabalhistas</t>
  </si>
  <si>
    <t>Fornecedores</t>
  </si>
  <si>
    <t>Impostos a Pagar</t>
  </si>
  <si>
    <t>Passivo Não Circulante</t>
  </si>
  <si>
    <t>Impostos Diferidos</t>
  </si>
  <si>
    <t>Patrimônio Líquido Consolidado</t>
  </si>
  <si>
    <t>Capital Social</t>
  </si>
  <si>
    <t>Ajustes de Avaliação Patrimonial</t>
  </si>
  <si>
    <t>(+) Receita Líquida Operacional</t>
  </si>
  <si>
    <t>(-) Custo dos Produtos Vendidos</t>
  </si>
  <si>
    <t>(=) Lucro Bruto</t>
  </si>
  <si>
    <t>(-) Despesas com Vendas</t>
  </si>
  <si>
    <t>(-) Despesas Administrativas</t>
  </si>
  <si>
    <t>(+) Outras Receitas Operacionais</t>
  </si>
  <si>
    <t>(-) Outras Despesas Operacionais</t>
  </si>
  <si>
    <t>(+) Equivalência Patrimonial</t>
  </si>
  <si>
    <t>(+) Receitas Financeiras</t>
  </si>
  <si>
    <t>(-) Despesas Financeiras</t>
  </si>
  <si>
    <t>(=) LAJIR</t>
  </si>
  <si>
    <t>(=) LAIR</t>
  </si>
  <si>
    <t>(-) IR e CSLL</t>
  </si>
  <si>
    <t>Participação dos Acionistas Minoritários</t>
  </si>
  <si>
    <t>(=) Lucro Líquido</t>
  </si>
  <si>
    <t>(+) Caixa Gerado por Operações</t>
  </si>
  <si>
    <t>Variação em Ativo e Passivo</t>
  </si>
  <si>
    <t>(+) Caixa Gerado por Investimento</t>
  </si>
  <si>
    <t>(+) Caixa Gerado por Financiamento</t>
  </si>
  <si>
    <t>(+) Efeito Cambial</t>
  </si>
  <si>
    <t>(=) Variação Líquida de Caixa</t>
  </si>
  <si>
    <t>Caixa Gerado nas Operações</t>
  </si>
  <si>
    <t>Lucro Líquido</t>
  </si>
  <si>
    <t>Depreciação, Amortização e Exaustão</t>
  </si>
  <si>
    <t>Resultado na Venda de Ativo Permanente</t>
  </si>
  <si>
    <t>Valor Contábil de Bens Vendidos</t>
  </si>
  <si>
    <t>Ganho na Equivalência Patrimonial</t>
  </si>
  <si>
    <t>Outros Ganhos Não Caixa</t>
  </si>
  <si>
    <t>Redução (Aumento) a Receber</t>
  </si>
  <si>
    <t>Redução (Aumento) Estoques</t>
  </si>
  <si>
    <t>Redução (Aumento) Outros Ativos</t>
  </si>
  <si>
    <t>Aumento (Redução) Fornecedores</t>
  </si>
  <si>
    <t>Aumento (Redução) Impostos e Obrigações Trabalhistas</t>
  </si>
  <si>
    <t>Aumento (Redução) Outros Passivos</t>
  </si>
  <si>
    <t>Outros Ítens do Fluxo de Caixa Operacional</t>
  </si>
  <si>
    <t>Compra Líquida de Ativo Permanente</t>
  </si>
  <si>
    <t>Compra de Investimento Permanente</t>
  </si>
  <si>
    <t>Compra Ativo Imobilizado e Intangível</t>
  </si>
  <si>
    <t>Venda de Ativo Permanente</t>
  </si>
  <si>
    <t>Resgate (Aplicação) Financeira Líquida</t>
  </si>
  <si>
    <t>Caixa Gerado Aquisição (Venda) de Investidas</t>
  </si>
  <si>
    <t>Financiamentos Obtidos Líquido</t>
  </si>
  <si>
    <t>Financiamentos Obtidos</t>
  </si>
  <si>
    <t>Financiamentos Pagos</t>
  </si>
  <si>
    <t>Aumento Líquido de Capital</t>
  </si>
  <si>
    <t>Aumento de Capital</t>
  </si>
  <si>
    <t>Reducao de Capital</t>
  </si>
  <si>
    <t>Dividendos Pagos</t>
  </si>
  <si>
    <t>Caixa Gerado Outros Financiamentos</t>
  </si>
  <si>
    <t>Contas a Receber CP</t>
  </si>
  <si>
    <t>Estoques CP</t>
  </si>
  <si>
    <t>Despesas Antecipadas CP</t>
  </si>
  <si>
    <t>Outros CP</t>
  </si>
  <si>
    <t>Contas a Receber LP</t>
  </si>
  <si>
    <t>Estoques LP</t>
  </si>
  <si>
    <t>Despesas Antecipadas LP</t>
  </si>
  <si>
    <t>Outros LP</t>
  </si>
  <si>
    <t>Financiamento CP</t>
  </si>
  <si>
    <t>Debêntures CP</t>
  </si>
  <si>
    <t>Provisões CP</t>
  </si>
  <si>
    <t>Outras Obrigações CP</t>
  </si>
  <si>
    <t>Financiamento LP</t>
  </si>
  <si>
    <t>Debêntures LP</t>
  </si>
  <si>
    <t>Outras Obrigações LP</t>
  </si>
  <si>
    <t>Provisões LP</t>
  </si>
  <si>
    <t>Passivo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</si>
</sst>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sz val="9"/>
      <color rgb="FF3297D3"/>
      <name val="Arial"/>
      <family val="2"/>
    </font>
    <font>
      <b/>
      <sz val="9"/>
      <color rgb="FF333333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3" fontId="2" fillId="4" borderId="1" xfId="0" applyNumberFormat="1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left"/>
    </xf>
    <xf numFmtId="3" fontId="0" fillId="0" borderId="1" xfId="0" applyNumberFormat="1" applyFont="1" applyFill="1" applyBorder="1" applyAlignment="1">
      <alignment horizontal="center" vertical="center" shrinkToFit="1"/>
    </xf>
    <xf numFmtId="0" fontId="2" fillId="0" borderId="0" xfId="0" applyFont="1"/>
    <xf numFmtId="0" fontId="4" fillId="2" borderId="1" xfId="0" applyFont="1" applyFill="1" applyBorder="1" applyAlignment="1">
      <alignment horizontal="left" vertical="center" shrinkToFit="1"/>
    </xf>
    <xf numFmtId="3" fontId="4" fillId="2" borderId="1" xfId="0" applyNumberFormat="1" applyFont="1" applyFill="1" applyBorder="1" applyAlignment="1">
      <alignment horizontal="right" vertical="center" shrinkToFit="1"/>
    </xf>
    <xf numFmtId="0" fontId="5" fillId="2" borderId="1" xfId="0" applyFont="1" applyFill="1" applyBorder="1" applyAlignment="1">
      <alignment horizontal="left" vertical="center" indent="1" shrinkToFit="1"/>
    </xf>
    <xf numFmtId="3" fontId="5" fillId="2" borderId="1" xfId="0" applyNumberFormat="1" applyFont="1" applyFill="1" applyBorder="1" applyAlignment="1">
      <alignment horizontal="right" vertical="center" shrinkToFit="1"/>
    </xf>
    <xf numFmtId="0" fontId="6" fillId="2" borderId="1" xfId="0" applyFont="1" applyFill="1" applyBorder="1" applyAlignment="1">
      <alignment horizontal="left" vertical="center" indent="2" shrinkToFit="1"/>
    </xf>
    <xf numFmtId="3" fontId="6" fillId="2" borderId="1" xfId="0" applyNumberFormat="1" applyFont="1" applyFill="1" applyBorder="1" applyAlignment="1">
      <alignment horizontal="right" vertical="center" shrinkToFit="1"/>
    </xf>
    <xf numFmtId="0" fontId="7" fillId="2" borderId="1" xfId="0" applyFont="1" applyFill="1" applyBorder="1" applyAlignment="1">
      <alignment horizontal="left" vertical="center" shrinkToFit="1"/>
    </xf>
    <xf numFmtId="3" fontId="7" fillId="2" borderId="1" xfId="0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9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EB8EF-9E07-481F-986E-67E9360D3EB6}">
  <dimension ref="A1:J39"/>
  <sheetViews>
    <sheetView showGridLines="0" topLeftCell="A18" zoomScale="210" workbookViewId="0">
      <selection activeCell="A19" sqref="A19"/>
    </sheetView>
  </sheetViews>
  <sheetFormatPr baseColWidth="10" defaultColWidth="8.83203125" defaultRowHeight="15" x14ac:dyDescent="0.2"/>
  <cols>
    <col min="1" max="1" width="32.33203125" style="2" bestFit="1" customWidth="1"/>
    <col min="2" max="6" width="11.83203125" style="1" customWidth="1"/>
    <col min="7" max="16384" width="8.83203125" style="1"/>
  </cols>
  <sheetData>
    <row r="1" spans="1:10" x14ac:dyDescent="0.2">
      <c r="A1" s="4" t="s">
        <v>0</v>
      </c>
      <c r="B1" s="5">
        <v>2016</v>
      </c>
      <c r="C1" s="5">
        <v>2017</v>
      </c>
      <c r="D1" s="5">
        <v>2018</v>
      </c>
      <c r="E1" s="5">
        <v>2019</v>
      </c>
      <c r="F1" s="5">
        <v>2020</v>
      </c>
    </row>
    <row r="2" spans="1:10" x14ac:dyDescent="0.2">
      <c r="A2" s="6" t="s">
        <v>1</v>
      </c>
      <c r="B2" s="7">
        <v>12327013</v>
      </c>
      <c r="C2" s="7">
        <v>14558500</v>
      </c>
      <c r="D2" s="7">
        <v>13636891</v>
      </c>
      <c r="E2" s="7">
        <v>14686323</v>
      </c>
      <c r="F2" s="7">
        <v>18062015</v>
      </c>
    </row>
    <row r="3" spans="1:10" x14ac:dyDescent="0.2">
      <c r="A3" s="8" t="s">
        <v>2</v>
      </c>
      <c r="B3" s="9">
        <v>7120084</v>
      </c>
      <c r="C3" s="9">
        <v>8315552</v>
      </c>
      <c r="D3" s="9">
        <v>7861258</v>
      </c>
      <c r="E3" s="9">
        <v>7801154</v>
      </c>
      <c r="F3" s="9">
        <v>8564095</v>
      </c>
    </row>
    <row r="4" spans="1:10" x14ac:dyDescent="0.2">
      <c r="A4" s="10" t="s">
        <v>6</v>
      </c>
      <c r="B4" s="11">
        <v>1763552</v>
      </c>
      <c r="C4" s="11">
        <v>713123</v>
      </c>
      <c r="D4" s="11">
        <v>794852</v>
      </c>
      <c r="E4" s="11">
        <v>674919</v>
      </c>
      <c r="F4" s="11">
        <v>1080705</v>
      </c>
    </row>
    <row r="5" spans="1:10" x14ac:dyDescent="0.2">
      <c r="A5" s="10" t="s">
        <v>70</v>
      </c>
      <c r="B5" s="11">
        <v>1662025</v>
      </c>
      <c r="C5" s="11">
        <v>1594050</v>
      </c>
      <c r="D5" s="11">
        <v>1457630</v>
      </c>
      <c r="E5" s="11">
        <v>1556427</v>
      </c>
      <c r="F5" s="11">
        <v>1843822</v>
      </c>
      <c r="I5" s="3"/>
    </row>
    <row r="6" spans="1:10" x14ac:dyDescent="0.2">
      <c r="A6" s="10" t="s">
        <v>71</v>
      </c>
      <c r="B6" s="11">
        <v>3076734</v>
      </c>
      <c r="C6" s="11">
        <v>3385767</v>
      </c>
      <c r="D6" s="11">
        <v>3752301</v>
      </c>
      <c r="E6" s="11">
        <v>3959745</v>
      </c>
      <c r="F6" s="11">
        <v>3741278</v>
      </c>
    </row>
    <row r="7" spans="1:10" x14ac:dyDescent="0.2">
      <c r="A7" s="10" t="s">
        <v>3</v>
      </c>
      <c r="B7" s="11">
        <v>229364</v>
      </c>
      <c r="C7" s="11">
        <v>129357</v>
      </c>
      <c r="D7" s="11">
        <v>107405</v>
      </c>
      <c r="E7" s="11">
        <v>98544</v>
      </c>
      <c r="F7" s="11">
        <v>78280</v>
      </c>
    </row>
    <row r="8" spans="1:10" x14ac:dyDescent="0.2">
      <c r="A8" s="10" t="s">
        <v>72</v>
      </c>
      <c r="B8" s="11">
        <v>57205</v>
      </c>
      <c r="C8" s="11">
        <v>75655</v>
      </c>
      <c r="D8" s="11">
        <v>92454</v>
      </c>
      <c r="E8" s="11">
        <v>81814</v>
      </c>
      <c r="F8" s="11">
        <v>100980</v>
      </c>
    </row>
    <row r="9" spans="1:10" x14ac:dyDescent="0.2">
      <c r="A9" s="10" t="s">
        <v>73</v>
      </c>
      <c r="B9" s="11">
        <v>331204</v>
      </c>
      <c r="C9" s="11">
        <v>2417600</v>
      </c>
      <c r="D9" s="11">
        <v>1656616</v>
      </c>
      <c r="E9" s="11">
        <v>1429705</v>
      </c>
      <c r="F9" s="11">
        <v>1719030</v>
      </c>
    </row>
    <row r="10" spans="1:10" x14ac:dyDescent="0.2">
      <c r="A10" s="8" t="s">
        <v>7</v>
      </c>
      <c r="B10" s="9">
        <v>5206929</v>
      </c>
      <c r="C10" s="9">
        <v>6242948</v>
      </c>
      <c r="D10" s="9">
        <v>5775633</v>
      </c>
      <c r="E10" s="9">
        <v>6885169</v>
      </c>
      <c r="F10" s="9">
        <v>9497920</v>
      </c>
    </row>
    <row r="11" spans="1:10" x14ac:dyDescent="0.2">
      <c r="A11" s="10" t="s">
        <v>74</v>
      </c>
      <c r="B11" s="11">
        <v>991402</v>
      </c>
      <c r="C11" s="11">
        <v>1022875</v>
      </c>
      <c r="D11" s="11">
        <v>829693</v>
      </c>
      <c r="E11" s="11">
        <v>1153277</v>
      </c>
      <c r="F11" s="11">
        <v>1641094</v>
      </c>
      <c r="J11" s="3"/>
    </row>
    <row r="12" spans="1:10" x14ac:dyDescent="0.2">
      <c r="A12" s="10" t="s">
        <v>75</v>
      </c>
      <c r="B12" s="11">
        <v>3058927</v>
      </c>
      <c r="C12" s="11">
        <v>3627584</v>
      </c>
      <c r="D12" s="11">
        <v>4256862</v>
      </c>
      <c r="E12" s="11">
        <v>4674360</v>
      </c>
      <c r="F12" s="11">
        <v>4860581</v>
      </c>
    </row>
    <row r="13" spans="1:10" x14ac:dyDescent="0.2">
      <c r="A13" s="10" t="s">
        <v>76</v>
      </c>
      <c r="B13" s="11">
        <v>36050</v>
      </c>
      <c r="C13" s="11">
        <v>40660</v>
      </c>
      <c r="D13" s="11">
        <v>37865</v>
      </c>
      <c r="E13" s="11">
        <v>30386</v>
      </c>
      <c r="F13" s="11">
        <v>50405</v>
      </c>
    </row>
    <row r="14" spans="1:10" x14ac:dyDescent="0.2">
      <c r="A14" s="10" t="s">
        <v>8</v>
      </c>
      <c r="B14" s="11">
        <v>36643</v>
      </c>
      <c r="C14" s="11">
        <v>86537</v>
      </c>
      <c r="D14" s="11">
        <v>42125</v>
      </c>
      <c r="E14" s="11">
        <v>38518</v>
      </c>
      <c r="F14" s="11">
        <v>60123</v>
      </c>
    </row>
    <row r="15" spans="1:10" x14ac:dyDescent="0.2">
      <c r="A15" s="10" t="s">
        <v>4</v>
      </c>
      <c r="B15" s="11">
        <v>783477</v>
      </c>
      <c r="C15" s="11">
        <v>1073855</v>
      </c>
      <c r="D15" s="11">
        <v>46468</v>
      </c>
      <c r="E15" s="11">
        <v>75675</v>
      </c>
      <c r="F15" s="11">
        <v>1918962</v>
      </c>
    </row>
    <row r="16" spans="1:10" x14ac:dyDescent="0.2">
      <c r="A16" s="10" t="s">
        <v>5</v>
      </c>
      <c r="B16" s="11">
        <v>139986</v>
      </c>
      <c r="C16" s="11">
        <v>182685</v>
      </c>
      <c r="D16" s="11">
        <v>300854</v>
      </c>
      <c r="E16" s="11">
        <v>485757</v>
      </c>
      <c r="F16" s="11">
        <v>564393</v>
      </c>
    </row>
    <row r="17" spans="1:6" x14ac:dyDescent="0.2">
      <c r="A17" s="10" t="s">
        <v>9</v>
      </c>
      <c r="B17" s="11">
        <v>86188</v>
      </c>
      <c r="C17" s="11">
        <v>87559</v>
      </c>
      <c r="D17" s="11">
        <v>95627</v>
      </c>
      <c r="E17" s="11">
        <v>118178</v>
      </c>
      <c r="F17" s="11">
        <v>164431</v>
      </c>
    </row>
    <row r="18" spans="1:6" x14ac:dyDescent="0.2">
      <c r="A18" s="10" t="s">
        <v>77</v>
      </c>
      <c r="B18" s="11">
        <v>74256</v>
      </c>
      <c r="C18" s="11">
        <v>121193</v>
      </c>
      <c r="D18" s="11">
        <v>166139</v>
      </c>
      <c r="E18" s="11">
        <v>309018</v>
      </c>
      <c r="F18" s="11">
        <v>237931</v>
      </c>
    </row>
    <row r="19" spans="1:6" x14ac:dyDescent="0.2">
      <c r="A19" s="6" t="s">
        <v>86</v>
      </c>
      <c r="B19" s="7">
        <v>6889526</v>
      </c>
      <c r="C19" s="7">
        <v>8761379</v>
      </c>
      <c r="D19" s="7">
        <v>8762305</v>
      </c>
      <c r="E19" s="7">
        <v>9577534</v>
      </c>
      <c r="F19" s="7">
        <v>12027430</v>
      </c>
    </row>
    <row r="20" spans="1:6" x14ac:dyDescent="0.2">
      <c r="A20" s="8" t="s">
        <v>10</v>
      </c>
      <c r="B20" s="9">
        <v>2924359</v>
      </c>
      <c r="C20" s="9">
        <v>3249980</v>
      </c>
      <c r="D20" s="9">
        <v>2641253</v>
      </c>
      <c r="E20" s="9">
        <v>2806114</v>
      </c>
      <c r="F20" s="9">
        <v>3615810</v>
      </c>
    </row>
    <row r="21" spans="1:6" x14ac:dyDescent="0.2">
      <c r="A21" s="10" t="s">
        <v>13</v>
      </c>
      <c r="B21" s="11">
        <v>110068</v>
      </c>
      <c r="C21" s="11">
        <v>116891</v>
      </c>
      <c r="D21" s="11">
        <v>140279</v>
      </c>
      <c r="E21" s="11">
        <v>139919</v>
      </c>
      <c r="F21" s="11">
        <v>142155</v>
      </c>
    </row>
    <row r="22" spans="1:6" x14ac:dyDescent="0.2">
      <c r="A22" s="10" t="s">
        <v>14</v>
      </c>
      <c r="B22" s="11">
        <v>315109</v>
      </c>
      <c r="C22" s="11">
        <v>304983</v>
      </c>
      <c r="D22" s="11">
        <v>379989</v>
      </c>
      <c r="E22" s="11">
        <v>303645</v>
      </c>
      <c r="F22" s="11">
        <v>467929</v>
      </c>
    </row>
    <row r="23" spans="1:6" x14ac:dyDescent="0.2">
      <c r="A23" s="10" t="s">
        <v>15</v>
      </c>
      <c r="B23" s="11">
        <v>57318</v>
      </c>
      <c r="C23" s="11">
        <v>61504</v>
      </c>
      <c r="D23" s="11">
        <v>73149</v>
      </c>
      <c r="E23" s="11">
        <v>76580</v>
      </c>
      <c r="F23" s="11">
        <v>90477</v>
      </c>
    </row>
    <row r="24" spans="1:6" x14ac:dyDescent="0.2">
      <c r="A24" s="10" t="s">
        <v>78</v>
      </c>
      <c r="B24" s="11">
        <v>600865</v>
      </c>
      <c r="C24" s="11">
        <v>804443</v>
      </c>
      <c r="D24" s="11">
        <v>349089</v>
      </c>
      <c r="E24" s="11">
        <v>95757</v>
      </c>
      <c r="F24" s="11">
        <v>318251</v>
      </c>
    </row>
    <row r="25" spans="1:6" x14ac:dyDescent="0.2">
      <c r="A25" s="10" t="s">
        <v>79</v>
      </c>
      <c r="B25" s="11">
        <v>336185</v>
      </c>
      <c r="C25" s="11">
        <v>37381</v>
      </c>
      <c r="D25" s="11">
        <v>66438</v>
      </c>
      <c r="E25" s="11">
        <v>575854</v>
      </c>
      <c r="F25" s="11">
        <v>369269</v>
      </c>
    </row>
    <row r="26" spans="1:6" x14ac:dyDescent="0.2">
      <c r="A26" s="10" t="s">
        <v>80</v>
      </c>
      <c r="B26" s="11">
        <v>40331</v>
      </c>
      <c r="C26" s="11">
        <v>49025</v>
      </c>
      <c r="D26" s="11">
        <v>42564</v>
      </c>
      <c r="E26" s="11">
        <v>32462</v>
      </c>
      <c r="F26" s="11">
        <v>41647</v>
      </c>
    </row>
    <row r="27" spans="1:6" x14ac:dyDescent="0.2">
      <c r="A27" s="10" t="s">
        <v>81</v>
      </c>
      <c r="B27" s="11">
        <v>1464483</v>
      </c>
      <c r="C27" s="11">
        <v>1875753</v>
      </c>
      <c r="D27" s="11">
        <v>1589745</v>
      </c>
      <c r="E27" s="11">
        <v>1581897</v>
      </c>
      <c r="F27" s="11">
        <v>2186082</v>
      </c>
    </row>
    <row r="28" spans="1:6" x14ac:dyDescent="0.2">
      <c r="A28" s="8" t="s">
        <v>16</v>
      </c>
      <c r="B28" s="9">
        <v>3965167</v>
      </c>
      <c r="C28" s="9">
        <v>5511399</v>
      </c>
      <c r="D28" s="9">
        <v>6121052</v>
      </c>
      <c r="E28" s="9">
        <v>6771420</v>
      </c>
      <c r="F28" s="9">
        <v>8411620</v>
      </c>
    </row>
    <row r="29" spans="1:6" x14ac:dyDescent="0.2">
      <c r="A29" s="10" t="s">
        <v>82</v>
      </c>
      <c r="B29" s="11">
        <v>1376590</v>
      </c>
      <c r="C29" s="11">
        <v>1187851</v>
      </c>
      <c r="D29" s="11">
        <v>592623</v>
      </c>
      <c r="E29" s="11">
        <v>876608</v>
      </c>
      <c r="F29" s="11">
        <v>1960044</v>
      </c>
    </row>
    <row r="30" spans="1:6" x14ac:dyDescent="0.2">
      <c r="A30" s="10" t="s">
        <v>83</v>
      </c>
      <c r="B30" s="11">
        <v>0</v>
      </c>
      <c r="C30" s="11">
        <v>1442670</v>
      </c>
      <c r="D30" s="11">
        <v>1854868</v>
      </c>
      <c r="E30" s="11">
        <v>1653939</v>
      </c>
      <c r="F30" s="11">
        <v>2003967</v>
      </c>
    </row>
    <row r="31" spans="1:6" x14ac:dyDescent="0.2">
      <c r="A31" s="10" t="s">
        <v>84</v>
      </c>
      <c r="B31" s="11">
        <v>2351052</v>
      </c>
      <c r="C31" s="11">
        <v>2647968</v>
      </c>
      <c r="D31" s="11">
        <v>3452521</v>
      </c>
      <c r="E31" s="11">
        <v>3985410</v>
      </c>
      <c r="F31" s="11">
        <v>4154479</v>
      </c>
    </row>
    <row r="32" spans="1:6" x14ac:dyDescent="0.2">
      <c r="A32" s="10" t="s">
        <v>17</v>
      </c>
      <c r="B32" s="11">
        <v>40126</v>
      </c>
      <c r="C32" s="11">
        <v>41551</v>
      </c>
      <c r="D32" s="11">
        <v>34128</v>
      </c>
      <c r="E32" s="11">
        <v>46516</v>
      </c>
      <c r="F32" s="11">
        <v>66734</v>
      </c>
    </row>
    <row r="33" spans="1:6" x14ac:dyDescent="0.2">
      <c r="A33" s="10" t="s">
        <v>85</v>
      </c>
      <c r="B33" s="11">
        <v>197399</v>
      </c>
      <c r="C33" s="11">
        <v>191359</v>
      </c>
      <c r="D33" s="11">
        <v>186912</v>
      </c>
      <c r="E33" s="11">
        <v>208947</v>
      </c>
      <c r="F33" s="11">
        <v>226396</v>
      </c>
    </row>
    <row r="34" spans="1:6" x14ac:dyDescent="0.2">
      <c r="A34" s="6" t="s">
        <v>18</v>
      </c>
      <c r="B34" s="7">
        <v>5437487</v>
      </c>
      <c r="C34" s="7">
        <v>5797121</v>
      </c>
      <c r="D34" s="7">
        <v>4874586</v>
      </c>
      <c r="E34" s="7">
        <v>5108789</v>
      </c>
      <c r="F34" s="7">
        <v>6034585</v>
      </c>
    </row>
    <row r="35" spans="1:6" x14ac:dyDescent="0.2">
      <c r="A35" s="10" t="s">
        <v>34</v>
      </c>
      <c r="B35" s="11">
        <v>253758</v>
      </c>
      <c r="C35" s="11">
        <v>255359</v>
      </c>
      <c r="D35" s="11">
        <v>244141</v>
      </c>
      <c r="E35" s="11">
        <v>267019</v>
      </c>
      <c r="F35" s="11">
        <v>361254</v>
      </c>
    </row>
    <row r="36" spans="1:6" x14ac:dyDescent="0.2">
      <c r="A36" s="10" t="s">
        <v>19</v>
      </c>
      <c r="B36" s="11">
        <v>4509521</v>
      </c>
      <c r="C36" s="11">
        <v>4769945</v>
      </c>
      <c r="D36" s="11">
        <v>4079770</v>
      </c>
      <c r="E36" s="11">
        <v>4282130</v>
      </c>
      <c r="F36" s="11">
        <v>4609424</v>
      </c>
    </row>
    <row r="37" spans="1:6" x14ac:dyDescent="0.2">
      <c r="A37" s="10" t="s">
        <v>11</v>
      </c>
      <c r="B37" s="11">
        <v>28977</v>
      </c>
      <c r="C37" s="11">
        <v>35464</v>
      </c>
      <c r="D37" s="11">
        <v>42187</v>
      </c>
      <c r="E37" s="11">
        <v>49555</v>
      </c>
      <c r="F37" s="11">
        <v>59502</v>
      </c>
    </row>
    <row r="38" spans="1:6" x14ac:dyDescent="0.2">
      <c r="A38" s="10" t="s">
        <v>12</v>
      </c>
      <c r="B38" s="11">
        <v>645231</v>
      </c>
      <c r="C38" s="11">
        <v>736353</v>
      </c>
      <c r="D38" s="11">
        <v>508488</v>
      </c>
      <c r="E38" s="11">
        <v>510085</v>
      </c>
      <c r="F38" s="11">
        <v>920796</v>
      </c>
    </row>
    <row r="39" spans="1:6" x14ac:dyDescent="0.2">
      <c r="A39" s="10" t="s">
        <v>20</v>
      </c>
      <c r="B39" s="11">
        <v>0</v>
      </c>
      <c r="C39" s="11">
        <v>0</v>
      </c>
      <c r="D39" s="11">
        <v>0</v>
      </c>
      <c r="E39" s="11">
        <v>0</v>
      </c>
      <c r="F39" s="11">
        <v>83609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F306-CAF3-4637-A099-D438AE3577F0}">
  <dimension ref="A1:E36"/>
  <sheetViews>
    <sheetView showGridLines="0" zoomScale="222" workbookViewId="0">
      <selection activeCell="A8" sqref="A8"/>
    </sheetView>
  </sheetViews>
  <sheetFormatPr baseColWidth="10" defaultColWidth="8.83203125" defaultRowHeight="15" x14ac:dyDescent="0.2"/>
  <cols>
    <col min="1" max="1" width="43.5" bestFit="1" customWidth="1"/>
    <col min="2" max="5" width="11.83203125" customWidth="1"/>
  </cols>
  <sheetData>
    <row r="1" spans="1:5" x14ac:dyDescent="0.2">
      <c r="A1" s="4" t="s">
        <v>0</v>
      </c>
      <c r="B1" s="5">
        <v>2017</v>
      </c>
      <c r="C1" s="5">
        <v>2018</v>
      </c>
      <c r="D1" s="5">
        <v>2019</v>
      </c>
      <c r="E1" s="5">
        <v>2020</v>
      </c>
    </row>
    <row r="2" spans="1:5" x14ac:dyDescent="0.2">
      <c r="A2" s="13" t="s">
        <v>36</v>
      </c>
      <c r="B2" s="14">
        <v>332400</v>
      </c>
      <c r="C2" s="14">
        <v>625606</v>
      </c>
      <c r="D2" s="14">
        <v>-98245</v>
      </c>
      <c r="E2" s="14">
        <v>689934</v>
      </c>
    </row>
    <row r="3" spans="1:5" x14ac:dyDescent="0.2">
      <c r="A3" s="15" t="s">
        <v>42</v>
      </c>
      <c r="B3" s="16">
        <v>1053428</v>
      </c>
      <c r="C3" s="16">
        <v>1275794</v>
      </c>
      <c r="D3" s="16">
        <v>1282107</v>
      </c>
      <c r="E3" s="16">
        <v>1237169</v>
      </c>
    </row>
    <row r="4" spans="1:5" x14ac:dyDescent="0.2">
      <c r="A4" s="17" t="s">
        <v>43</v>
      </c>
      <c r="B4" s="18">
        <v>700024</v>
      </c>
      <c r="C4" s="18">
        <v>758137</v>
      </c>
      <c r="D4" s="18">
        <v>747876</v>
      </c>
      <c r="E4" s="18">
        <v>620992</v>
      </c>
    </row>
    <row r="5" spans="1:5" x14ac:dyDescent="0.2">
      <c r="A5" s="17" t="s">
        <v>44</v>
      </c>
      <c r="B5" s="18">
        <v>49186</v>
      </c>
      <c r="C5" s="18">
        <v>63675</v>
      </c>
      <c r="D5" s="18">
        <v>87163</v>
      </c>
      <c r="E5" s="18">
        <v>109731</v>
      </c>
    </row>
    <row r="6" spans="1:5" x14ac:dyDescent="0.2">
      <c r="A6" s="17" t="s">
        <v>45</v>
      </c>
      <c r="B6" s="18">
        <v>0</v>
      </c>
      <c r="C6" s="18">
        <v>0</v>
      </c>
      <c r="D6" s="18">
        <v>-31851</v>
      </c>
      <c r="E6" s="18">
        <v>-88293</v>
      </c>
    </row>
    <row r="7" spans="1:5" x14ac:dyDescent="0.2">
      <c r="A7" s="17" t="s">
        <v>46</v>
      </c>
      <c r="B7" s="18">
        <v>9353</v>
      </c>
      <c r="C7" s="18">
        <v>3661</v>
      </c>
      <c r="D7" s="18">
        <v>4269</v>
      </c>
      <c r="E7" s="18">
        <v>3132</v>
      </c>
    </row>
    <row r="8" spans="1:5" x14ac:dyDescent="0.2">
      <c r="A8" s="17" t="s">
        <v>47</v>
      </c>
      <c r="B8" s="18">
        <v>33049</v>
      </c>
      <c r="C8" s="18">
        <v>27855</v>
      </c>
      <c r="D8" s="18">
        <v>72062</v>
      </c>
      <c r="E8" s="18">
        <v>46741</v>
      </c>
    </row>
    <row r="9" spans="1:5" x14ac:dyDescent="0.2">
      <c r="A9" s="17" t="s">
        <v>17</v>
      </c>
      <c r="B9" s="18">
        <v>-9780</v>
      </c>
      <c r="C9" s="18">
        <v>-8165</v>
      </c>
      <c r="D9" s="18">
        <v>16967</v>
      </c>
      <c r="E9" s="18">
        <v>30320</v>
      </c>
    </row>
    <row r="10" spans="1:5" x14ac:dyDescent="0.2">
      <c r="A10" s="17" t="s">
        <v>48</v>
      </c>
      <c r="B10" s="18">
        <v>271596</v>
      </c>
      <c r="C10" s="18">
        <v>430631</v>
      </c>
      <c r="D10" s="18">
        <v>385621</v>
      </c>
      <c r="E10" s="18">
        <v>514546</v>
      </c>
    </row>
    <row r="11" spans="1:5" x14ac:dyDescent="0.2">
      <c r="A11" s="15" t="s">
        <v>37</v>
      </c>
      <c r="B11" s="16">
        <v>-721028</v>
      </c>
      <c r="C11" s="16">
        <v>-650188</v>
      </c>
      <c r="D11" s="16">
        <v>-1380352</v>
      </c>
      <c r="E11" s="16">
        <v>94649</v>
      </c>
    </row>
    <row r="12" spans="1:5" x14ac:dyDescent="0.2">
      <c r="A12" s="17" t="s">
        <v>49</v>
      </c>
      <c r="B12" s="18">
        <v>10789</v>
      </c>
      <c r="C12" s="18">
        <v>213777</v>
      </c>
      <c r="D12" s="18">
        <v>-491290</v>
      </c>
      <c r="E12" s="18">
        <v>-800940</v>
      </c>
    </row>
    <row r="13" spans="1:5" x14ac:dyDescent="0.2">
      <c r="A13" s="17" t="s">
        <v>50</v>
      </c>
      <c r="B13" s="18">
        <v>-120535</v>
      </c>
      <c r="C13" s="18">
        <v>-186677</v>
      </c>
      <c r="D13" s="18">
        <v>-97120</v>
      </c>
      <c r="E13" s="18">
        <v>772063</v>
      </c>
    </row>
    <row r="14" spans="1:5" x14ac:dyDescent="0.2">
      <c r="A14" s="17" t="s">
        <v>51</v>
      </c>
      <c r="B14" s="18">
        <v>-188833</v>
      </c>
      <c r="C14" s="18">
        <v>-171307</v>
      </c>
      <c r="D14" s="18">
        <v>-186064</v>
      </c>
      <c r="E14" s="18">
        <v>-160653</v>
      </c>
    </row>
    <row r="15" spans="1:5" x14ac:dyDescent="0.2">
      <c r="A15" s="17" t="s">
        <v>52</v>
      </c>
      <c r="B15" s="18">
        <v>-10126</v>
      </c>
      <c r="C15" s="18">
        <v>75006</v>
      </c>
      <c r="D15" s="18">
        <v>-76344</v>
      </c>
      <c r="E15" s="18">
        <v>155134</v>
      </c>
    </row>
    <row r="16" spans="1:5" x14ac:dyDescent="0.2">
      <c r="A16" s="17" t="s">
        <v>53</v>
      </c>
      <c r="B16" s="18">
        <v>17439</v>
      </c>
      <c r="C16" s="18">
        <v>34154</v>
      </c>
      <c r="D16" s="18">
        <v>2883</v>
      </c>
      <c r="E16" s="18">
        <v>124626</v>
      </c>
    </row>
    <row r="17" spans="1:5" x14ac:dyDescent="0.2">
      <c r="A17" s="17" t="s">
        <v>54</v>
      </c>
      <c r="B17" s="18">
        <v>-429762</v>
      </c>
      <c r="C17" s="18">
        <v>-615141</v>
      </c>
      <c r="D17" s="18">
        <v>-532417</v>
      </c>
      <c r="E17" s="18">
        <v>4419</v>
      </c>
    </row>
    <row r="18" spans="1:5" x14ac:dyDescent="0.2">
      <c r="A18" s="15" t="s">
        <v>55</v>
      </c>
      <c r="B18" s="16">
        <v>0</v>
      </c>
      <c r="C18" s="16">
        <v>0</v>
      </c>
      <c r="D18" s="16">
        <v>0</v>
      </c>
      <c r="E18" s="16">
        <v>-641884</v>
      </c>
    </row>
    <row r="19" spans="1:5" x14ac:dyDescent="0.2">
      <c r="A19" s="13" t="s">
        <v>38</v>
      </c>
      <c r="B19" s="14">
        <v>-988534</v>
      </c>
      <c r="C19" s="14">
        <v>587865</v>
      </c>
      <c r="D19" s="14">
        <v>160633</v>
      </c>
      <c r="E19" s="14">
        <v>-794716</v>
      </c>
    </row>
    <row r="20" spans="1:5" x14ac:dyDescent="0.2">
      <c r="A20" s="15" t="s">
        <v>56</v>
      </c>
      <c r="B20" s="16">
        <v>-113615</v>
      </c>
      <c r="C20" s="16">
        <v>-256316</v>
      </c>
      <c r="D20" s="16">
        <v>-131292</v>
      </c>
      <c r="E20" s="16">
        <v>-637894</v>
      </c>
    </row>
    <row r="21" spans="1:5" x14ac:dyDescent="0.2">
      <c r="A21" s="17" t="s">
        <v>57</v>
      </c>
      <c r="B21" s="18">
        <v>-38203</v>
      </c>
      <c r="C21" s="18">
        <v>-64500</v>
      </c>
      <c r="D21" s="18">
        <v>-5579</v>
      </c>
      <c r="E21" s="18">
        <v>-761306</v>
      </c>
    </row>
    <row r="22" spans="1:5" x14ac:dyDescent="0.2">
      <c r="A22" s="17" t="s">
        <v>58</v>
      </c>
      <c r="B22" s="18">
        <v>-75412</v>
      </c>
      <c r="C22" s="18">
        <v>-191816</v>
      </c>
      <c r="D22" s="18">
        <v>-208735</v>
      </c>
      <c r="E22" s="18">
        <v>-179957</v>
      </c>
    </row>
    <row r="23" spans="1:5" x14ac:dyDescent="0.2">
      <c r="A23" s="17" t="s">
        <v>59</v>
      </c>
      <c r="B23" s="18">
        <v>0</v>
      </c>
      <c r="C23" s="18">
        <v>0</v>
      </c>
      <c r="D23" s="18">
        <v>83022</v>
      </c>
      <c r="E23" s="18">
        <v>303369</v>
      </c>
    </row>
    <row r="24" spans="1:5" x14ac:dyDescent="0.2">
      <c r="A24" s="15" t="s">
        <v>60</v>
      </c>
      <c r="B24" s="16">
        <v>-811726</v>
      </c>
      <c r="C24" s="16">
        <v>788208</v>
      </c>
      <c r="D24" s="16">
        <v>300413</v>
      </c>
      <c r="E24" s="16">
        <v>-163628</v>
      </c>
    </row>
    <row r="25" spans="1:5" x14ac:dyDescent="0.2">
      <c r="A25" s="15" t="s">
        <v>61</v>
      </c>
      <c r="B25" s="16">
        <v>-63193</v>
      </c>
      <c r="C25" s="16">
        <v>55973</v>
      </c>
      <c r="D25" s="16">
        <v>-8488</v>
      </c>
      <c r="E25" s="16">
        <v>6806</v>
      </c>
    </row>
    <row r="26" spans="1:5" x14ac:dyDescent="0.2">
      <c r="A26" s="13" t="s">
        <v>39</v>
      </c>
      <c r="B26" s="14">
        <v>861322</v>
      </c>
      <c r="C26" s="14">
        <v>-1131742</v>
      </c>
      <c r="D26" s="14">
        <v>-182321</v>
      </c>
      <c r="E26" s="14">
        <v>511840</v>
      </c>
    </row>
    <row r="27" spans="1:5" x14ac:dyDescent="0.2">
      <c r="A27" s="15" t="s">
        <v>62</v>
      </c>
      <c r="B27" s="16">
        <v>1068520</v>
      </c>
      <c r="C27" s="16">
        <v>-615657</v>
      </c>
      <c r="D27" s="16">
        <v>317328</v>
      </c>
      <c r="E27" s="16">
        <v>690157</v>
      </c>
    </row>
    <row r="28" spans="1:5" x14ac:dyDescent="0.2">
      <c r="A28" s="17" t="s">
        <v>63</v>
      </c>
      <c r="B28" s="18">
        <v>3159708</v>
      </c>
      <c r="C28" s="18">
        <v>2113772</v>
      </c>
      <c r="D28" s="18">
        <v>2417269</v>
      </c>
      <c r="E28" s="18">
        <v>2492897</v>
      </c>
    </row>
    <row r="29" spans="1:5" x14ac:dyDescent="0.2">
      <c r="A29" s="17" t="s">
        <v>64</v>
      </c>
      <c r="B29" s="18">
        <v>-2091188</v>
      </c>
      <c r="C29" s="18">
        <v>-2729429</v>
      </c>
      <c r="D29" s="18">
        <v>-2099941</v>
      </c>
      <c r="E29" s="18">
        <v>-1802740</v>
      </c>
    </row>
    <row r="30" spans="1:5" x14ac:dyDescent="0.2">
      <c r="A30" s="15" t="s">
        <v>65</v>
      </c>
      <c r="B30" s="16">
        <v>-41090</v>
      </c>
      <c r="C30" s="16">
        <v>-63216</v>
      </c>
      <c r="D30" s="16">
        <v>11566</v>
      </c>
      <c r="E30" s="16">
        <v>-26524</v>
      </c>
    </row>
    <row r="31" spans="1:5" x14ac:dyDescent="0.2">
      <c r="A31" s="17" t="s">
        <v>66</v>
      </c>
      <c r="B31" s="18">
        <v>4615</v>
      </c>
      <c r="C31" s="18">
        <v>12217</v>
      </c>
      <c r="D31" s="18">
        <v>11566</v>
      </c>
      <c r="E31" s="18">
        <v>-26524</v>
      </c>
    </row>
    <row r="32" spans="1:5" x14ac:dyDescent="0.2">
      <c r="A32" s="17" t="s">
        <v>67</v>
      </c>
      <c r="B32" s="18">
        <v>-45705</v>
      </c>
      <c r="C32" s="18">
        <v>-75433</v>
      </c>
      <c r="D32" s="18">
        <v>0</v>
      </c>
      <c r="E32" s="18">
        <v>0</v>
      </c>
    </row>
    <row r="33" spans="1:5" x14ac:dyDescent="0.2">
      <c r="A33" s="15" t="s">
        <v>68</v>
      </c>
      <c r="B33" s="16">
        <v>-282390</v>
      </c>
      <c r="C33" s="16">
        <v>-455742</v>
      </c>
      <c r="D33" s="16">
        <v>-491906</v>
      </c>
      <c r="E33" s="16">
        <v>-163933</v>
      </c>
    </row>
    <row r="34" spans="1:5" x14ac:dyDescent="0.2">
      <c r="A34" s="15" t="s">
        <v>69</v>
      </c>
      <c r="B34" s="16">
        <v>116282</v>
      </c>
      <c r="C34" s="16">
        <v>2873</v>
      </c>
      <c r="D34" s="16">
        <v>-19309</v>
      </c>
      <c r="E34" s="16">
        <v>12140</v>
      </c>
    </row>
    <row r="35" spans="1:5" x14ac:dyDescent="0.2">
      <c r="A35" s="13" t="s">
        <v>40</v>
      </c>
      <c r="B35" s="14">
        <v>0</v>
      </c>
      <c r="C35" s="14">
        <v>0</v>
      </c>
      <c r="D35" s="14">
        <v>0</v>
      </c>
      <c r="E35" s="14">
        <v>-1272</v>
      </c>
    </row>
    <row r="36" spans="1:5" x14ac:dyDescent="0.2">
      <c r="A36" s="19" t="s">
        <v>41</v>
      </c>
      <c r="B36" s="20">
        <v>205188</v>
      </c>
      <c r="C36" s="20">
        <v>81729</v>
      </c>
      <c r="D36" s="20">
        <v>-119933</v>
      </c>
      <c r="E36" s="20">
        <v>405786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D37F-98C5-40E3-B1ED-6BEB19E70B1C}">
  <dimension ref="A1:P15"/>
  <sheetViews>
    <sheetView showGridLines="0" zoomScale="184" workbookViewId="0">
      <selection activeCell="B15" sqref="B15"/>
    </sheetView>
  </sheetViews>
  <sheetFormatPr baseColWidth="10" defaultColWidth="8.83203125" defaultRowHeight="15" x14ac:dyDescent="0.2"/>
  <cols>
    <col min="1" max="1" width="34.5" bestFit="1" customWidth="1"/>
    <col min="2" max="5" width="11.83203125" customWidth="1"/>
    <col min="6" max="16" width="8.83203125" style="21"/>
  </cols>
  <sheetData>
    <row r="1" spans="1:16" x14ac:dyDescent="0.2">
      <c r="A1" s="4" t="s">
        <v>0</v>
      </c>
      <c r="B1" s="5">
        <v>2017</v>
      </c>
      <c r="C1" s="5">
        <v>2018</v>
      </c>
      <c r="D1" s="5">
        <v>2019</v>
      </c>
      <c r="E1" s="5">
        <v>2020</v>
      </c>
    </row>
    <row r="2" spans="1:16" x14ac:dyDescent="0.2">
      <c r="A2" s="10" t="s">
        <v>21</v>
      </c>
      <c r="B2" s="11">
        <v>4759888</v>
      </c>
      <c r="C2" s="11">
        <v>5418995</v>
      </c>
      <c r="D2" s="11">
        <v>6055722</v>
      </c>
      <c r="E2" s="11">
        <v>6646359</v>
      </c>
    </row>
    <row r="3" spans="1:16" x14ac:dyDescent="0.2">
      <c r="A3" s="10" t="s">
        <v>22</v>
      </c>
      <c r="B3" s="11">
        <v>3147749</v>
      </c>
      <c r="C3" s="11">
        <v>3620489</v>
      </c>
      <c r="D3" s="11">
        <v>4213455</v>
      </c>
      <c r="E3" s="11">
        <v>4772021</v>
      </c>
    </row>
    <row r="4" spans="1:16" s="12" customFormat="1" x14ac:dyDescent="0.2">
      <c r="A4" s="8" t="s">
        <v>23</v>
      </c>
      <c r="B4" s="9">
        <v>1612139</v>
      </c>
      <c r="C4" s="9">
        <v>1798506</v>
      </c>
      <c r="D4" s="9">
        <v>1842267</v>
      </c>
      <c r="E4" s="9">
        <v>1874338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x14ac:dyDescent="0.2">
      <c r="A5" s="10" t="s">
        <v>24</v>
      </c>
      <c r="B5" s="11">
        <v>550298</v>
      </c>
      <c r="C5" s="11">
        <v>585959</v>
      </c>
      <c r="D5" s="11">
        <v>592252</v>
      </c>
      <c r="E5" s="11">
        <v>649261</v>
      </c>
    </row>
    <row r="6" spans="1:16" x14ac:dyDescent="0.2">
      <c r="A6" s="10" t="s">
        <v>25</v>
      </c>
      <c r="B6" s="11">
        <v>319719</v>
      </c>
      <c r="C6" s="11">
        <v>347374</v>
      </c>
      <c r="D6" s="11">
        <v>351676</v>
      </c>
      <c r="E6" s="11">
        <v>433410</v>
      </c>
    </row>
    <row r="7" spans="1:16" x14ac:dyDescent="0.2">
      <c r="A7" s="10" t="s">
        <v>26</v>
      </c>
      <c r="B7" s="11">
        <v>72927</v>
      </c>
      <c r="C7" s="11">
        <v>40421</v>
      </c>
      <c r="D7" s="11">
        <v>46408</v>
      </c>
      <c r="E7" s="11">
        <v>98083</v>
      </c>
    </row>
    <row r="8" spans="1:16" x14ac:dyDescent="0.2">
      <c r="A8" s="10" t="s">
        <v>27</v>
      </c>
      <c r="B8" s="11">
        <v>115487</v>
      </c>
      <c r="C8" s="11">
        <v>135803</v>
      </c>
      <c r="D8" s="11">
        <v>132009</v>
      </c>
      <c r="E8" s="11">
        <v>129274</v>
      </c>
    </row>
    <row r="9" spans="1:16" x14ac:dyDescent="0.2">
      <c r="A9" s="10" t="s">
        <v>28</v>
      </c>
      <c r="B9" s="11">
        <v>-33049</v>
      </c>
      <c r="C9" s="11">
        <v>-27855</v>
      </c>
      <c r="D9" s="11">
        <v>-72062</v>
      </c>
      <c r="E9" s="11">
        <v>-46741</v>
      </c>
    </row>
    <row r="10" spans="1:16" s="12" customFormat="1" x14ac:dyDescent="0.2">
      <c r="A10" s="8" t="s">
        <v>31</v>
      </c>
      <c r="B10" s="9">
        <v>666513</v>
      </c>
      <c r="C10" s="9">
        <v>741936</v>
      </c>
      <c r="D10" s="9">
        <v>740676</v>
      </c>
      <c r="E10" s="9">
        <v>713735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16" x14ac:dyDescent="0.2">
      <c r="A11" s="10" t="s">
        <v>29</v>
      </c>
      <c r="B11" s="11">
        <v>283030</v>
      </c>
      <c r="C11" s="11">
        <v>239537</v>
      </c>
      <c r="D11" s="11">
        <v>195363</v>
      </c>
      <c r="E11" s="11">
        <v>155541</v>
      </c>
    </row>
    <row r="12" spans="1:16" x14ac:dyDescent="0.2">
      <c r="A12" s="10" t="s">
        <v>30</v>
      </c>
      <c r="B12" s="11">
        <v>144348</v>
      </c>
      <c r="C12" s="11">
        <v>102907</v>
      </c>
      <c r="D12" s="11">
        <v>58119</v>
      </c>
      <c r="E12" s="11">
        <v>108529</v>
      </c>
    </row>
    <row r="13" spans="1:16" s="12" customFormat="1" x14ac:dyDescent="0.2">
      <c r="A13" s="8" t="s">
        <v>32</v>
      </c>
      <c r="B13" s="9">
        <v>805195</v>
      </c>
      <c r="C13" s="9">
        <v>878566</v>
      </c>
      <c r="D13" s="9">
        <v>877920</v>
      </c>
      <c r="E13" s="9">
        <v>760747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x14ac:dyDescent="0.2">
      <c r="A14" s="10" t="s">
        <v>33</v>
      </c>
      <c r="B14" s="11">
        <v>105171</v>
      </c>
      <c r="C14" s="11">
        <v>120429</v>
      </c>
      <c r="D14" s="11">
        <v>130044</v>
      </c>
      <c r="E14" s="11">
        <v>139755</v>
      </c>
    </row>
    <row r="15" spans="1:16" s="12" customFormat="1" x14ac:dyDescent="0.2">
      <c r="A15" s="6" t="s">
        <v>35</v>
      </c>
      <c r="B15" s="7">
        <v>700024</v>
      </c>
      <c r="C15" s="7">
        <v>758137</v>
      </c>
      <c r="D15" s="7">
        <v>747876</v>
      </c>
      <c r="E15" s="7">
        <v>620992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DE1F-0CA5-454F-B36A-E70AF3985794}">
  <dimension ref="A5:E9"/>
  <sheetViews>
    <sheetView tabSelected="1" zoomScale="200" workbookViewId="0">
      <selection activeCell="A7" sqref="A7:C7"/>
    </sheetView>
  </sheetViews>
  <sheetFormatPr baseColWidth="10" defaultRowHeight="15" x14ac:dyDescent="0.2"/>
  <sheetData>
    <row r="5" spans="1:5" x14ac:dyDescent="0.2">
      <c r="A5">
        <v>2017</v>
      </c>
      <c r="B5">
        <v>2018</v>
      </c>
      <c r="C5">
        <v>2019</v>
      </c>
      <c r="D5">
        <v>2020</v>
      </c>
    </row>
    <row r="6" spans="1:5" x14ac:dyDescent="0.2">
      <c r="A6" s="23">
        <f>DRE!B15</f>
        <v>700024</v>
      </c>
      <c r="B6" s="23">
        <f>DRE!C15</f>
        <v>758137</v>
      </c>
      <c r="C6" s="23">
        <f>DRE!D15</f>
        <v>747876</v>
      </c>
      <c r="D6" s="23">
        <f>DRE!E15</f>
        <v>620992</v>
      </c>
      <c r="E6" s="23"/>
    </row>
    <row r="7" spans="1:5" x14ac:dyDescent="0.2">
      <c r="A7">
        <f>A6/A9</f>
        <v>472989.18918918917</v>
      </c>
      <c r="B7">
        <f t="shared" ref="B7:C7" si="0">B6/B9</f>
        <v>443354.97076023393</v>
      </c>
      <c r="C7">
        <f t="shared" si="0"/>
        <v>445164.28571428574</v>
      </c>
    </row>
    <row r="9" spans="1:5" x14ac:dyDescent="0.2">
      <c r="A9">
        <v>1.48</v>
      </c>
      <c r="B9">
        <v>1.71</v>
      </c>
      <c r="C9">
        <v>1.68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BP</vt:lpstr>
      <vt:lpstr>DFC</vt:lpstr>
      <vt:lpstr>DRE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Ramos</dc:creator>
  <cp:lastModifiedBy>Microsoft Office User</cp:lastModifiedBy>
  <dcterms:created xsi:type="dcterms:W3CDTF">2021-03-09T04:28:38Z</dcterms:created>
  <dcterms:modified xsi:type="dcterms:W3CDTF">2021-03-15T00:04:54Z</dcterms:modified>
</cp:coreProperties>
</file>