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ta\Documents\FEUP - Aulas\GEE\Aula 2 MCF\"/>
    </mc:Choice>
  </mc:AlternateContent>
  <bookViews>
    <workbookView xWindow="0" yWindow="0" windowWidth="19200" windowHeight="7050" activeTab="1"/>
  </bookViews>
  <sheets>
    <sheet name="portuguese" sheetId="1" r:id="rId1"/>
    <sheet name="english" sheetId="2" r:id="rId2"/>
    <sheet name="Sheet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B27" i="1"/>
  <c r="D28" i="1" l="1"/>
  <c r="C28" i="1"/>
  <c r="B23" i="1"/>
  <c r="B22" i="1"/>
  <c r="B21" i="1"/>
  <c r="C15" i="1"/>
  <c r="C17" i="1" l="1"/>
  <c r="D17" i="1" s="1"/>
  <c r="C16" i="1"/>
  <c r="C27" i="1"/>
  <c r="C29" i="1"/>
  <c r="D16" i="1"/>
  <c r="D27" i="1"/>
  <c r="D29" i="1"/>
  <c r="E16" i="1"/>
  <c r="D15" i="1"/>
  <c r="E15" i="1"/>
  <c r="D27" i="2"/>
  <c r="D28" i="2"/>
  <c r="D29" i="2"/>
  <c r="C27" i="2"/>
  <c r="C28" i="2"/>
  <c r="C29" i="2"/>
  <c r="B27" i="2"/>
  <c r="B28" i="2"/>
  <c r="B29" i="2"/>
  <c r="D21" i="2"/>
  <c r="D22" i="2"/>
  <c r="D23" i="2"/>
  <c r="C21" i="2"/>
  <c r="C22" i="2"/>
  <c r="C23" i="2"/>
  <c r="B21" i="2"/>
  <c r="B22" i="2"/>
  <c r="B23" i="2"/>
  <c r="C22" i="1"/>
  <c r="D22" i="1"/>
  <c r="C21" i="1"/>
  <c r="D21" i="1"/>
  <c r="C23" i="1"/>
  <c r="D23" i="1"/>
  <c r="E17" i="1" l="1"/>
</calcChain>
</file>

<file path=xl/sharedStrings.xml><?xml version="1.0" encoding="utf-8"?>
<sst xmlns="http://schemas.openxmlformats.org/spreadsheetml/2006/main" count="102" uniqueCount="62">
  <si>
    <t>Exercício de solvabilidade</t>
  </si>
  <si>
    <t>Dados</t>
  </si>
  <si>
    <t>Receita unitária</t>
  </si>
  <si>
    <t>Custo unitário</t>
  </si>
  <si>
    <t>PMP</t>
  </si>
  <si>
    <t>PMR</t>
  </si>
  <si>
    <t>Balanço</t>
  </si>
  <si>
    <t>Caixa e depósitos</t>
  </si>
  <si>
    <t>Clientes a receber</t>
  </si>
  <si>
    <t>Inventários</t>
  </si>
  <si>
    <t>Demonstração de resultados</t>
  </si>
  <si>
    <t>Vendas</t>
  </si>
  <si>
    <t>Custo das vendas</t>
  </si>
  <si>
    <t>Demonstração de fluxos de caixa</t>
  </si>
  <si>
    <t>Resultado</t>
  </si>
  <si>
    <t>Recebimento</t>
  </si>
  <si>
    <t>Pagamentos</t>
  </si>
  <si>
    <t>Cash-flow/fluxo de caixa</t>
  </si>
  <si>
    <t>Janeiro</t>
  </si>
  <si>
    <t>Fevereiro</t>
  </si>
  <si>
    <t>Março</t>
  </si>
  <si>
    <t>Abril</t>
  </si>
  <si>
    <t>Produção</t>
  </si>
  <si>
    <t>Profits and cash flow</t>
  </si>
  <si>
    <t>Data</t>
  </si>
  <si>
    <t>Unit sales price</t>
  </si>
  <si>
    <t>Unit cost</t>
  </si>
  <si>
    <t>APPS</t>
  </si>
  <si>
    <t>average payment period to suppliers</t>
  </si>
  <si>
    <t>APPC</t>
  </si>
  <si>
    <t>average payment period from suppliers</t>
  </si>
  <si>
    <t>ASP</t>
  </si>
  <si>
    <t>average time of products in stock</t>
  </si>
  <si>
    <t>January</t>
  </si>
  <si>
    <t>February</t>
  </si>
  <si>
    <t>March</t>
  </si>
  <si>
    <t>April</t>
  </si>
  <si>
    <t>Sales</t>
  </si>
  <si>
    <t>Production</t>
  </si>
  <si>
    <t>Balance Sheet</t>
  </si>
  <si>
    <t>Inventory</t>
  </si>
  <si>
    <t>Accounts receivable</t>
  </si>
  <si>
    <t>Cash and deposits</t>
  </si>
  <si>
    <t>Cost of Goods Sold</t>
  </si>
  <si>
    <t>Result</t>
  </si>
  <si>
    <t>Income statement</t>
  </si>
  <si>
    <t>Cash flow statement</t>
  </si>
  <si>
    <t>Cash received</t>
  </si>
  <si>
    <t>Cash paid</t>
  </si>
  <si>
    <t>Cash-flow</t>
  </si>
  <si>
    <t>recebimento a 30 dias - recebeu o valor que vendeu no mês anterior, i.e., número de unidades vendidas no mês anterior ao preço de venda de 10€</t>
  </si>
  <si>
    <t>pagamento a pronto e produção equivalente às vendas do mês seguinte - paga o número de unidades vendidas do mês seguinte, ao preço de custo de 7,5€</t>
  </si>
  <si>
    <t>Unidades vendidas</t>
  </si>
  <si>
    <t>Unidades produzidas</t>
  </si>
  <si>
    <t>a produção e inventários são valorados de acordo com o custo unitário</t>
  </si>
  <si>
    <t>as vendas são valoradas a preço de venda</t>
  </si>
  <si>
    <t>PMR - prazo médio de recebimento</t>
  </si>
  <si>
    <t>PMP - prazo médio de pagamento</t>
  </si>
  <si>
    <t>Inventário final = Inventário inicial+Produção - vendas  (tudo a custo de produção ou seja 7,5€)</t>
  </si>
  <si>
    <t>unidades vendidas ao preço de custo</t>
  </si>
  <si>
    <t>unidades vendidas ao preço de venda</t>
  </si>
  <si>
    <t>GEE - M.EIC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</si>
</sst>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3" fillId="0" borderId="0" xfId="0" applyFont="1"/>
    <xf numFmtId="0" fontId="0" fillId="0" borderId="1" xfId="0" applyBorder="1"/>
  </cellXfs>
  <cellStyles count="2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A2" sqref="A2"/>
    </sheetView>
  </sheetViews>
  <sheetFormatPr defaultColWidth="8.81640625" defaultRowHeight="14.5" x14ac:dyDescent="0.35"/>
  <cols>
    <col min="1" max="1" width="30" customWidth="1"/>
  </cols>
  <sheetData>
    <row r="1" spans="1:6" ht="23.5" x14ac:dyDescent="0.55000000000000004">
      <c r="A1" s="2" t="s">
        <v>0</v>
      </c>
    </row>
    <row r="2" spans="1:6" ht="18.5" x14ac:dyDescent="0.45">
      <c r="A2" s="5" t="s">
        <v>61</v>
      </c>
    </row>
    <row r="4" spans="1:6" x14ac:dyDescent="0.35">
      <c r="A4" s="1" t="s">
        <v>1</v>
      </c>
    </row>
    <row r="5" spans="1:6" x14ac:dyDescent="0.35">
      <c r="A5" t="s">
        <v>2</v>
      </c>
      <c r="B5">
        <v>10</v>
      </c>
      <c r="C5" t="s">
        <v>55</v>
      </c>
    </row>
    <row r="6" spans="1:6" x14ac:dyDescent="0.35">
      <c r="A6" t="s">
        <v>3</v>
      </c>
      <c r="B6">
        <v>7.5</v>
      </c>
      <c r="C6" t="s">
        <v>54</v>
      </c>
    </row>
    <row r="7" spans="1:6" x14ac:dyDescent="0.35">
      <c r="A7" t="s">
        <v>57</v>
      </c>
      <c r="B7">
        <v>0</v>
      </c>
    </row>
    <row r="8" spans="1:6" x14ac:dyDescent="0.35">
      <c r="A8" t="s">
        <v>56</v>
      </c>
      <c r="B8">
        <v>30</v>
      </c>
    </row>
    <row r="9" spans="1:6" x14ac:dyDescent="0.35">
      <c r="B9" s="4" t="s">
        <v>18</v>
      </c>
      <c r="C9" s="4" t="s">
        <v>19</v>
      </c>
      <c r="D9" s="4" t="s">
        <v>20</v>
      </c>
      <c r="E9" s="4" t="s">
        <v>21</v>
      </c>
    </row>
    <row r="10" spans="1:6" x14ac:dyDescent="0.35">
      <c r="A10" t="s">
        <v>52</v>
      </c>
      <c r="B10">
        <v>2000</v>
      </c>
      <c r="C10">
        <v>2500</v>
      </c>
      <c r="D10">
        <v>3000</v>
      </c>
      <c r="E10">
        <v>3500</v>
      </c>
    </row>
    <row r="11" spans="1:6" x14ac:dyDescent="0.35">
      <c r="A11" t="s">
        <v>53</v>
      </c>
      <c r="B11">
        <v>2500</v>
      </c>
      <c r="C11">
        <v>3000</v>
      </c>
      <c r="D11">
        <v>3500</v>
      </c>
    </row>
    <row r="14" spans="1:6" x14ac:dyDescent="0.35">
      <c r="A14" s="1" t="s">
        <v>6</v>
      </c>
      <c r="B14" s="3">
        <v>40544</v>
      </c>
      <c r="C14" s="3">
        <v>40575</v>
      </c>
      <c r="D14" s="3">
        <v>40603</v>
      </c>
      <c r="E14" s="3">
        <v>40634</v>
      </c>
    </row>
    <row r="15" spans="1:6" x14ac:dyDescent="0.35">
      <c r="A15" s="6" t="s">
        <v>9</v>
      </c>
      <c r="B15" s="6">
        <v>11250</v>
      </c>
      <c r="C15" s="6">
        <f>(B15/7.5+B11-B10)*7.5</f>
        <v>15000</v>
      </c>
      <c r="D15" s="6">
        <f>(C15/B6+C11-C10)*7.5</f>
        <v>18750</v>
      </c>
      <c r="E15" s="6">
        <f>(D15/B6+D11-D10)*7.5</f>
        <v>22500</v>
      </c>
      <c r="F15" t="s">
        <v>58</v>
      </c>
    </row>
    <row r="16" spans="1:6" x14ac:dyDescent="0.35">
      <c r="A16" s="6" t="s">
        <v>8</v>
      </c>
      <c r="B16" s="6">
        <v>15000</v>
      </c>
      <c r="C16" s="6">
        <f>B10*$B$5</f>
        <v>20000</v>
      </c>
      <c r="D16" s="6">
        <f>C10*$B$5</f>
        <v>25000</v>
      </c>
      <c r="E16" s="6">
        <f>D10*$B$5</f>
        <v>30000</v>
      </c>
    </row>
    <row r="17" spans="1:6" x14ac:dyDescent="0.35">
      <c r="A17" s="6" t="s">
        <v>7</v>
      </c>
      <c r="B17" s="6">
        <v>7500</v>
      </c>
      <c r="C17" s="6">
        <f>B17+B29</f>
        <v>3750</v>
      </c>
      <c r="D17" s="6">
        <f>C17+C29</f>
        <v>1250</v>
      </c>
      <c r="E17" s="6">
        <f>D17+D29</f>
        <v>0</v>
      </c>
    </row>
    <row r="20" spans="1:6" x14ac:dyDescent="0.35">
      <c r="A20" s="1" t="s">
        <v>10</v>
      </c>
      <c r="B20" s="4" t="s">
        <v>18</v>
      </c>
      <c r="C20" s="4" t="s">
        <v>19</v>
      </c>
      <c r="D20" s="4" t="s">
        <v>20</v>
      </c>
      <c r="E20" s="4" t="s">
        <v>21</v>
      </c>
    </row>
    <row r="21" spans="1:6" x14ac:dyDescent="0.35">
      <c r="A21" s="6" t="s">
        <v>11</v>
      </c>
      <c r="B21" s="6">
        <f>+B10*$B5</f>
        <v>20000</v>
      </c>
      <c r="C21" s="6">
        <f t="shared" ref="C21:D21" si="0">+C10*$B5</f>
        <v>25000</v>
      </c>
      <c r="D21" s="6">
        <f t="shared" si="0"/>
        <v>30000</v>
      </c>
      <c r="E21" s="6"/>
      <c r="F21" t="s">
        <v>60</v>
      </c>
    </row>
    <row r="22" spans="1:6" x14ac:dyDescent="0.35">
      <c r="A22" s="6" t="s">
        <v>12</v>
      </c>
      <c r="B22" s="6">
        <f>+$B6*B10</f>
        <v>15000</v>
      </c>
      <c r="C22" s="6">
        <f t="shared" ref="C22:D22" si="1">+$B6*C10</f>
        <v>18750</v>
      </c>
      <c r="D22" s="6">
        <f t="shared" si="1"/>
        <v>22500</v>
      </c>
      <c r="E22" s="6"/>
      <c r="F22" t="s">
        <v>59</v>
      </c>
    </row>
    <row r="23" spans="1:6" x14ac:dyDescent="0.35">
      <c r="A23" s="6" t="s">
        <v>14</v>
      </c>
      <c r="B23" s="6">
        <f>B21-B22</f>
        <v>5000</v>
      </c>
      <c r="C23" s="6">
        <f t="shared" ref="C23:D23" si="2">C21-C22</f>
        <v>6250</v>
      </c>
      <c r="D23" s="6">
        <f t="shared" si="2"/>
        <v>7500</v>
      </c>
      <c r="E23" s="6"/>
    </row>
    <row r="26" spans="1:6" x14ac:dyDescent="0.35">
      <c r="A26" s="1" t="s">
        <v>13</v>
      </c>
      <c r="B26" s="4" t="s">
        <v>18</v>
      </c>
      <c r="C26" s="4" t="s">
        <v>19</v>
      </c>
      <c r="D26" s="4" t="s">
        <v>20</v>
      </c>
      <c r="E26" s="4" t="s">
        <v>21</v>
      </c>
    </row>
    <row r="27" spans="1:6" x14ac:dyDescent="0.35">
      <c r="A27" s="6" t="s">
        <v>15</v>
      </c>
      <c r="B27" s="6">
        <f>+B16</f>
        <v>15000</v>
      </c>
      <c r="C27" s="6">
        <f t="shared" ref="C27:D27" si="3">+C16</f>
        <v>20000</v>
      </c>
      <c r="D27" s="6">
        <f t="shared" si="3"/>
        <v>25000</v>
      </c>
      <c r="E27" s="6"/>
      <c r="F27" t="s">
        <v>50</v>
      </c>
    </row>
    <row r="28" spans="1:6" x14ac:dyDescent="0.35">
      <c r="A28" s="6" t="s">
        <v>16</v>
      </c>
      <c r="B28" s="6">
        <f>B11*$B6</f>
        <v>18750</v>
      </c>
      <c r="C28" s="6">
        <f>C11*$B6</f>
        <v>22500</v>
      </c>
      <c r="D28" s="6">
        <f>D11*$B6</f>
        <v>26250</v>
      </c>
      <c r="E28" s="6"/>
      <c r="F28" t="s">
        <v>51</v>
      </c>
    </row>
    <row r="29" spans="1:6" x14ac:dyDescent="0.35">
      <c r="A29" s="6" t="s">
        <v>17</v>
      </c>
      <c r="B29" s="6">
        <f>+B27-B28</f>
        <v>-3750</v>
      </c>
      <c r="C29" s="6">
        <f t="shared" ref="C29:D29" si="4">+C27-C28</f>
        <v>-2500</v>
      </c>
      <c r="D29" s="6">
        <f t="shared" si="4"/>
        <v>-1250</v>
      </c>
      <c r="E29" s="6"/>
    </row>
    <row r="37" spans="1:5" x14ac:dyDescent="0.35">
      <c r="A37" s="1" t="s">
        <v>1</v>
      </c>
    </row>
    <row r="38" spans="1:5" x14ac:dyDescent="0.35">
      <c r="A38" t="s">
        <v>2</v>
      </c>
      <c r="B38">
        <v>10</v>
      </c>
    </row>
    <row r="39" spans="1:5" x14ac:dyDescent="0.35">
      <c r="A39" t="s">
        <v>3</v>
      </c>
      <c r="B39">
        <v>7.5</v>
      </c>
    </row>
    <row r="40" spans="1:5" x14ac:dyDescent="0.35">
      <c r="A40" t="s">
        <v>4</v>
      </c>
      <c r="B40">
        <v>0</v>
      </c>
    </row>
    <row r="41" spans="1:5" x14ac:dyDescent="0.35">
      <c r="A41" t="s">
        <v>5</v>
      </c>
      <c r="B41">
        <v>30</v>
      </c>
    </row>
    <row r="42" spans="1:5" x14ac:dyDescent="0.35">
      <c r="B42" s="4" t="s">
        <v>18</v>
      </c>
      <c r="C42" s="4" t="s">
        <v>19</v>
      </c>
      <c r="D42" s="4" t="s">
        <v>20</v>
      </c>
      <c r="E42" s="4" t="s">
        <v>21</v>
      </c>
    </row>
    <row r="43" spans="1:5" x14ac:dyDescent="0.35">
      <c r="A43" t="s">
        <v>11</v>
      </c>
      <c r="B43">
        <v>2000</v>
      </c>
      <c r="C43">
        <v>2500</v>
      </c>
      <c r="D43">
        <v>3000</v>
      </c>
      <c r="E43">
        <v>3500</v>
      </c>
    </row>
    <row r="44" spans="1:5" x14ac:dyDescent="0.35">
      <c r="A44" t="s">
        <v>22</v>
      </c>
      <c r="B44">
        <v>2500</v>
      </c>
      <c r="C44">
        <v>3000</v>
      </c>
      <c r="D44">
        <v>3500</v>
      </c>
    </row>
    <row r="47" spans="1:5" x14ac:dyDescent="0.35">
      <c r="A47" s="1" t="s">
        <v>6</v>
      </c>
      <c r="B47" s="3">
        <v>40544</v>
      </c>
      <c r="C47" s="3">
        <v>40575</v>
      </c>
      <c r="D47" s="3">
        <v>40603</v>
      </c>
      <c r="E47" s="3">
        <v>40634</v>
      </c>
    </row>
    <row r="48" spans="1:5" x14ac:dyDescent="0.35">
      <c r="A48" s="6" t="s">
        <v>9</v>
      </c>
      <c r="B48" s="6"/>
      <c r="C48" s="6"/>
      <c r="D48" s="6"/>
      <c r="E48" s="6"/>
    </row>
    <row r="49" spans="1:5" x14ac:dyDescent="0.35">
      <c r="A49" s="6" t="s">
        <v>8</v>
      </c>
      <c r="B49" s="6"/>
      <c r="C49" s="6"/>
      <c r="D49" s="6"/>
      <c r="E49" s="6"/>
    </row>
    <row r="50" spans="1:5" x14ac:dyDescent="0.35">
      <c r="A50" s="6" t="s">
        <v>7</v>
      </c>
      <c r="B50" s="6"/>
      <c r="C50" s="6"/>
      <c r="D50" s="6"/>
      <c r="E50" s="6"/>
    </row>
    <row r="53" spans="1:5" x14ac:dyDescent="0.35">
      <c r="A53" s="1" t="s">
        <v>10</v>
      </c>
      <c r="B53" s="4" t="s">
        <v>18</v>
      </c>
      <c r="C53" s="4" t="s">
        <v>19</v>
      </c>
      <c r="D53" s="4" t="s">
        <v>20</v>
      </c>
      <c r="E53" s="4" t="s">
        <v>21</v>
      </c>
    </row>
    <row r="54" spans="1:5" x14ac:dyDescent="0.35">
      <c r="A54" s="6" t="s">
        <v>11</v>
      </c>
      <c r="B54" s="6"/>
      <c r="C54" s="6"/>
      <c r="D54" s="6"/>
      <c r="E54" s="6"/>
    </row>
    <row r="55" spans="1:5" x14ac:dyDescent="0.35">
      <c r="A55" s="6" t="s">
        <v>12</v>
      </c>
      <c r="B55" s="6"/>
      <c r="C55" s="6"/>
      <c r="D55" s="6"/>
      <c r="E55" s="6"/>
    </row>
    <row r="56" spans="1:5" x14ac:dyDescent="0.35">
      <c r="A56" s="6" t="s">
        <v>14</v>
      </c>
      <c r="B56" s="6"/>
      <c r="C56" s="6"/>
      <c r="D56" s="6"/>
      <c r="E56" s="6"/>
    </row>
    <row r="59" spans="1:5" x14ac:dyDescent="0.35">
      <c r="A59" s="1" t="s">
        <v>13</v>
      </c>
      <c r="B59" s="4" t="s">
        <v>18</v>
      </c>
      <c r="C59" s="4" t="s">
        <v>19</v>
      </c>
      <c r="D59" s="4" t="s">
        <v>20</v>
      </c>
      <c r="E59" s="4" t="s">
        <v>21</v>
      </c>
    </row>
    <row r="60" spans="1:5" x14ac:dyDescent="0.35">
      <c r="A60" s="6" t="s">
        <v>15</v>
      </c>
      <c r="B60" s="6"/>
      <c r="C60" s="6"/>
      <c r="D60" s="6"/>
      <c r="E60" s="6"/>
    </row>
    <row r="61" spans="1:5" x14ac:dyDescent="0.35">
      <c r="A61" s="6" t="s">
        <v>16</v>
      </c>
      <c r="B61" s="6"/>
      <c r="C61" s="6"/>
      <c r="D61" s="6"/>
      <c r="E61" s="6"/>
    </row>
    <row r="62" spans="1:5" x14ac:dyDescent="0.35">
      <c r="A62" s="6" t="s">
        <v>17</v>
      </c>
      <c r="B62" s="6"/>
      <c r="C62" s="6"/>
      <c r="D62" s="6"/>
      <c r="E62" s="6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H5" sqref="H5"/>
    </sheetView>
  </sheetViews>
  <sheetFormatPr defaultColWidth="8.81640625" defaultRowHeight="14.5" x14ac:dyDescent="0.35"/>
  <cols>
    <col min="1" max="1" width="27.6328125" customWidth="1"/>
  </cols>
  <sheetData>
    <row r="1" spans="1:5" ht="23.5" x14ac:dyDescent="0.55000000000000004">
      <c r="A1" s="2" t="s">
        <v>23</v>
      </c>
    </row>
    <row r="2" spans="1:5" ht="18.5" x14ac:dyDescent="0.45">
      <c r="A2" s="5" t="s">
        <v>61</v>
      </c>
      <c r="C2" t="s">
        <v>27</v>
      </c>
      <c r="D2" t="s">
        <v>28</v>
      </c>
    </row>
    <row r="3" spans="1:5" x14ac:dyDescent="0.35">
      <c r="C3" t="s">
        <v>29</v>
      </c>
      <c r="D3" t="s">
        <v>30</v>
      </c>
    </row>
    <row r="4" spans="1:5" x14ac:dyDescent="0.35">
      <c r="A4" s="1" t="s">
        <v>24</v>
      </c>
      <c r="C4" t="s">
        <v>31</v>
      </c>
      <c r="D4" t="s">
        <v>32</v>
      </c>
    </row>
    <row r="5" spans="1:5" x14ac:dyDescent="0.35">
      <c r="A5" t="s">
        <v>25</v>
      </c>
      <c r="B5">
        <v>10</v>
      </c>
    </row>
    <row r="6" spans="1:5" x14ac:dyDescent="0.35">
      <c r="A6" t="s">
        <v>26</v>
      </c>
      <c r="B6">
        <v>7.5</v>
      </c>
    </row>
    <row r="7" spans="1:5" x14ac:dyDescent="0.35">
      <c r="A7" t="s">
        <v>27</v>
      </c>
      <c r="B7">
        <v>0</v>
      </c>
    </row>
    <row r="8" spans="1:5" x14ac:dyDescent="0.35">
      <c r="A8" t="s">
        <v>5</v>
      </c>
      <c r="B8">
        <v>30</v>
      </c>
    </row>
    <row r="9" spans="1:5" x14ac:dyDescent="0.35">
      <c r="B9" s="4" t="s">
        <v>33</v>
      </c>
      <c r="C9" s="4" t="s">
        <v>34</v>
      </c>
      <c r="D9" s="4" t="s">
        <v>35</v>
      </c>
      <c r="E9" s="4" t="s">
        <v>36</v>
      </c>
    </row>
    <row r="10" spans="1:5" x14ac:dyDescent="0.35">
      <c r="A10" t="s">
        <v>37</v>
      </c>
      <c r="B10">
        <v>2000</v>
      </c>
      <c r="C10">
        <v>2500</v>
      </c>
      <c r="D10">
        <v>3000</v>
      </c>
      <c r="E10">
        <v>3500</v>
      </c>
    </row>
    <row r="11" spans="1:5" x14ac:dyDescent="0.35">
      <c r="A11" t="s">
        <v>38</v>
      </c>
      <c r="B11">
        <v>2500</v>
      </c>
      <c r="C11">
        <v>3000</v>
      </c>
      <c r="D11">
        <v>3500</v>
      </c>
    </row>
    <row r="14" spans="1:5" x14ac:dyDescent="0.35">
      <c r="A14" s="1" t="s">
        <v>39</v>
      </c>
      <c r="B14" s="3">
        <v>40544</v>
      </c>
      <c r="C14" s="3">
        <v>40575</v>
      </c>
      <c r="D14" s="3">
        <v>40603</v>
      </c>
      <c r="E14" s="3">
        <v>40634</v>
      </c>
    </row>
    <row r="15" spans="1:5" x14ac:dyDescent="0.35">
      <c r="A15" s="6" t="s">
        <v>40</v>
      </c>
      <c r="B15" s="6">
        <v>11250</v>
      </c>
      <c r="C15" s="6">
        <v>15000</v>
      </c>
      <c r="D15" s="6">
        <v>18750</v>
      </c>
      <c r="E15" s="6">
        <v>22500</v>
      </c>
    </row>
    <row r="16" spans="1:5" x14ac:dyDescent="0.35">
      <c r="A16" s="6" t="s">
        <v>41</v>
      </c>
      <c r="B16" s="6">
        <v>15000</v>
      </c>
      <c r="C16" s="6">
        <v>20000</v>
      </c>
      <c r="D16" s="6">
        <v>25000</v>
      </c>
      <c r="E16" s="6">
        <v>30000</v>
      </c>
    </row>
    <row r="17" spans="1:5" x14ac:dyDescent="0.35">
      <c r="A17" s="6" t="s">
        <v>42</v>
      </c>
      <c r="B17" s="6">
        <v>7500</v>
      </c>
      <c r="C17" s="6">
        <v>3750</v>
      </c>
      <c r="D17" s="6">
        <v>1250</v>
      </c>
      <c r="E17" s="6">
        <v>0</v>
      </c>
    </row>
    <row r="20" spans="1:5" x14ac:dyDescent="0.35">
      <c r="A20" s="1" t="s">
        <v>45</v>
      </c>
      <c r="B20" s="3">
        <v>40544</v>
      </c>
      <c r="C20" s="3">
        <v>40575</v>
      </c>
      <c r="D20" s="3">
        <v>40603</v>
      </c>
      <c r="E20" s="3">
        <v>40634</v>
      </c>
    </row>
    <row r="21" spans="1:5" x14ac:dyDescent="0.35">
      <c r="A21" s="6" t="s">
        <v>37</v>
      </c>
      <c r="B21" s="6">
        <f>+B10*$B5</f>
        <v>20000</v>
      </c>
      <c r="C21" s="6">
        <f t="shared" ref="C21:D21" si="0">+C10*$B5</f>
        <v>25000</v>
      </c>
      <c r="D21" s="6">
        <f t="shared" si="0"/>
        <v>30000</v>
      </c>
      <c r="E21" s="6"/>
    </row>
    <row r="22" spans="1:5" x14ac:dyDescent="0.35">
      <c r="A22" s="6" t="s">
        <v>43</v>
      </c>
      <c r="B22" s="6">
        <f>+$B6*B10</f>
        <v>15000</v>
      </c>
      <c r="C22" s="6">
        <f t="shared" ref="C22:D22" si="1">+$B6*C10</f>
        <v>18750</v>
      </c>
      <c r="D22" s="6">
        <f t="shared" si="1"/>
        <v>22500</v>
      </c>
      <c r="E22" s="6"/>
    </row>
    <row r="23" spans="1:5" x14ac:dyDescent="0.35">
      <c r="A23" s="6" t="s">
        <v>44</v>
      </c>
      <c r="B23" s="6">
        <f>B21-B22</f>
        <v>5000</v>
      </c>
      <c r="C23" s="6">
        <f t="shared" ref="C23:D23" si="2">C21-C22</f>
        <v>6250</v>
      </c>
      <c r="D23" s="6">
        <f t="shared" si="2"/>
        <v>7500</v>
      </c>
      <c r="E23" s="6"/>
    </row>
    <row r="26" spans="1:5" x14ac:dyDescent="0.35">
      <c r="A26" s="1" t="s">
        <v>46</v>
      </c>
      <c r="B26" s="3">
        <v>40544</v>
      </c>
      <c r="C26" s="3">
        <v>40575</v>
      </c>
      <c r="D26" s="3">
        <v>40603</v>
      </c>
      <c r="E26" s="3">
        <v>40634</v>
      </c>
    </row>
    <row r="27" spans="1:5" x14ac:dyDescent="0.35">
      <c r="A27" s="6" t="s">
        <v>47</v>
      </c>
      <c r="B27" s="6">
        <f>+B16</f>
        <v>15000</v>
      </c>
      <c r="C27" s="6">
        <f t="shared" ref="C27:D27" si="3">+C16</f>
        <v>20000</v>
      </c>
      <c r="D27" s="6">
        <f t="shared" si="3"/>
        <v>25000</v>
      </c>
      <c r="E27" s="6"/>
    </row>
    <row r="28" spans="1:5" x14ac:dyDescent="0.35">
      <c r="A28" s="6" t="s">
        <v>48</v>
      </c>
      <c r="B28" s="6">
        <f>+C10*$B6</f>
        <v>18750</v>
      </c>
      <c r="C28" s="6">
        <f t="shared" ref="C28:D28" si="4">+D10*$B6</f>
        <v>22500</v>
      </c>
      <c r="D28" s="6">
        <f t="shared" si="4"/>
        <v>26250</v>
      </c>
      <c r="E28" s="6"/>
    </row>
    <row r="29" spans="1:5" x14ac:dyDescent="0.35">
      <c r="A29" s="6" t="s">
        <v>49</v>
      </c>
      <c r="B29" s="6">
        <f>+B27-B28</f>
        <v>-3750</v>
      </c>
      <c r="C29" s="6">
        <f t="shared" ref="C29:D29" si="5">+C27-C28</f>
        <v>-2500</v>
      </c>
      <c r="D29" s="6">
        <f t="shared" si="5"/>
        <v>-1250</v>
      </c>
      <c r="E29" s="6"/>
    </row>
  </sheetData>
  <phoneticPr fontId="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portuguese</vt:lpstr>
      <vt:lpstr>english</vt:lpstr>
      <vt:lpstr>Sheet3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Patricio</dc:creator>
  <cp:lastModifiedBy>Marta </cp:lastModifiedBy>
  <cp:lastPrinted>2014-10-20T08:02:20Z</cp:lastPrinted>
  <dcterms:created xsi:type="dcterms:W3CDTF">2011-10-18T10:59:26Z</dcterms:created>
  <dcterms:modified xsi:type="dcterms:W3CDTF">2022-03-31T16:04:00Z</dcterms:modified>
</cp:coreProperties>
</file>