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ta\Documents\FEUP - Aulas\GEE\Aula 3 MCF\"/>
    </mc:Choice>
  </mc:AlternateContent>
  <bookViews>
    <workbookView xWindow="0" yWindow="0" windowWidth="19200" windowHeight="6760" activeTab="3"/>
  </bookViews>
  <sheets>
    <sheet name="Copyright" sheetId="5" r:id="rId1"/>
    <sheet name="PEG Ratio" sheetId="2" r:id="rId2"/>
    <sheet name="Forecasted revenue and profit g" sheetId="3" r:id="rId3"/>
    <sheet name="Segments" sheetId="4" r:id="rId4"/>
  </sheets>
  <definedNames>
    <definedName name="CIQWBGuid" hidden="1">"f59bcf34-3845-45b9-8786-fec75f2dcf79"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4" l="1"/>
  <c r="B7" i="4" l="1"/>
  <c r="C4" i="4" s="1"/>
  <c r="B14" i="4"/>
  <c r="C9" i="4" s="1"/>
  <c r="C12" i="4" l="1"/>
  <c r="C11" i="4"/>
  <c r="C5" i="4"/>
  <c r="C3" i="4"/>
  <c r="C2" i="4"/>
  <c r="C10" i="4"/>
  <c r="C13" i="4"/>
  <c r="M5" i="2"/>
  <c r="M6" i="2" s="1"/>
  <c r="L5" i="2"/>
  <c r="L6" i="2" s="1"/>
  <c r="J5" i="2"/>
  <c r="J6" i="2" s="1"/>
  <c r="I5" i="2"/>
  <c r="I6" i="2" s="1"/>
  <c r="G5" i="2"/>
  <c r="G6" i="2" s="1"/>
  <c r="F5" i="2"/>
  <c r="F6" i="2" s="1"/>
  <c r="D5" i="2"/>
  <c r="C5" i="2"/>
  <c r="D6" i="2" l="1"/>
  <c r="C6" i="2"/>
</calcChain>
</file>

<file path=xl/sharedStrings.xml><?xml version="1.0" encoding="utf-8"?>
<sst xmlns="http://schemas.openxmlformats.org/spreadsheetml/2006/main" count="41" uniqueCount="31">
  <si>
    <t>Disney</t>
  </si>
  <si>
    <t>Netflix</t>
  </si>
  <si>
    <t>Comcast</t>
  </si>
  <si>
    <t>Viacom</t>
  </si>
  <si>
    <t>Revenue</t>
  </si>
  <si>
    <t>EBITDA</t>
  </si>
  <si>
    <t>EBIT</t>
  </si>
  <si>
    <t xml:space="preserve">Net Income </t>
  </si>
  <si>
    <t xml:space="preserve">
Sep-28-2019</t>
  </si>
  <si>
    <t xml:space="preserve">
Dec-31-2017</t>
  </si>
  <si>
    <t>Growth Rate of EPS, G (%)</t>
  </si>
  <si>
    <t>Price/Earnings (PE)</t>
  </si>
  <si>
    <t>PEG Ratio (PE/G)</t>
  </si>
  <si>
    <t>Total</t>
  </si>
  <si>
    <t>Eliminations</t>
  </si>
  <si>
    <t>Direct-to-Consumer &amp; International</t>
  </si>
  <si>
    <t>Studio Entertainment</t>
  </si>
  <si>
    <t>Parks and Resorts</t>
  </si>
  <si>
    <t>Media Networks</t>
  </si>
  <si>
    <t>Disney Segmented Revenue and Operating Income, year-ended September 30, 2019 ($ millions)</t>
  </si>
  <si>
    <t>Earnings per share</t>
  </si>
  <si>
    <t xml:space="preserve">No part of this file may be reproduced, stored in a retrieval system, posted to the Internet, or transmitted in any form or by any means without the permission of Ivey Business School Foundation.  To order copies or request permission to reproduce materials, contact Ivey Publishing, Ivey Business School, Western University, London, Ontario, Canada, N6G 0N1; (t) 519.661.3208; (e) cases@ivey.ca; www.iveycases.com. Our goal is to publish materials of the highest quality; submit any errata to publishcases@ivey.ca. </t>
  </si>
  <si>
    <t>Last Revised:</t>
  </si>
  <si>
    <t>Prepared by:</t>
  </si>
  <si>
    <t>Title:</t>
  </si>
  <si>
    <t>Product Number:</t>
  </si>
  <si>
    <t>© 2020 Ivey Business School Foundation</t>
  </si>
  <si>
    <t>Steve Foerster and Shuran (Freya) Yang</t>
  </si>
  <si>
    <t>This spreadsheet supports the product The Walt Disney Company's Stock: Buy, Hold, or Sell? - Teaching Note  (8B20N005)</t>
  </si>
  <si>
    <t>5B20N005</t>
  </si>
  <si>
    <t>The Walt Disney Company's Stock: Buy, Hold, or Sell? - Instructor Spreadsheet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</si>
</sst>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mmm\-dd\-yyyy"/>
    <numFmt numFmtId="166" formatCode="_(* #,##0.0_);_(* \(#,##0.0\)_)\ ;_(* 0_)"/>
    <numFmt numFmtId="167" formatCode="0.0%"/>
    <numFmt numFmtId="168" formatCode="_(* #,##0_);_(* \(#,##0\);_(* &quot;-&quot;??_);_(@_)"/>
    <numFmt numFmtId="169" formatCode="[$-409]mmmm\ d\,\ yyyy;@"/>
  </numFmts>
  <fonts count="16" x14ac:knownFonts="1">
    <font>
      <sz val="11"/>
      <color theme="1"/>
      <name val="Times New Roman"/>
    </font>
    <font>
      <sz val="11"/>
      <color theme="1"/>
      <name val="Calibri"/>
      <family val="2"/>
      <scheme val="minor"/>
    </font>
    <font>
      <sz val="12"/>
      <color theme="1"/>
      <name val="Calibri"/>
      <family val="2"/>
      <scheme val="minor"/>
    </font>
    <font>
      <sz val="11"/>
      <color theme="1"/>
      <name val="Times New Roman"/>
      <family val="1"/>
    </font>
    <font>
      <sz val="11"/>
      <color theme="1"/>
      <name val="Times New Roman"/>
      <family val="1"/>
    </font>
    <font>
      <sz val="8"/>
      <color theme="1"/>
      <name val="Arial"/>
      <family val="2"/>
    </font>
    <font>
      <sz val="8"/>
      <color indexed="8"/>
      <name val="Arial"/>
      <family val="2"/>
    </font>
    <font>
      <sz val="12"/>
      <color theme="1"/>
      <name val="Times New Roman"/>
      <family val="1"/>
    </font>
    <font>
      <b/>
      <sz val="10"/>
      <color theme="1"/>
      <name val="Arial"/>
      <family val="2"/>
    </font>
    <font>
      <sz val="10"/>
      <color theme="1"/>
      <name val="Arial"/>
      <family val="2"/>
    </font>
    <font>
      <sz val="9"/>
      <color indexed="8"/>
      <name val="Arial"/>
      <family val="2"/>
    </font>
    <font>
      <sz val="9"/>
      <color theme="1"/>
      <name val="Arial"/>
      <family val="2"/>
    </font>
    <font>
      <b/>
      <sz val="9"/>
      <color theme="1"/>
      <name val="Arial"/>
      <family val="2"/>
    </font>
    <font>
      <sz val="8"/>
      <color rgb="FF000000"/>
      <name val="Arial"/>
      <family val="2"/>
    </font>
    <font>
      <sz val="11"/>
      <color theme="1"/>
      <name val="Calibri"/>
      <family val="2"/>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7">
    <xf numFmtId="0" fontId="0" fillId="0" borderId="0"/>
    <xf numFmtId="9" fontId="3" fillId="0" borderId="0" applyFont="0" applyFill="0" applyBorder="0" applyAlignment="0" applyProtection="0"/>
    <xf numFmtId="164" fontId="4" fillId="0" borderId="0" applyFont="0" applyFill="0" applyBorder="0" applyAlignment="0" applyProtection="0"/>
    <xf numFmtId="0" fontId="2" fillId="0" borderId="0"/>
    <xf numFmtId="164" fontId="2" fillId="0" borderId="0" applyFont="0" applyFill="0" applyBorder="0" applyAlignment="0" applyProtection="0"/>
    <xf numFmtId="9" fontId="2" fillId="0" borderId="0" applyFont="0" applyFill="0" applyBorder="0" applyAlignment="0" applyProtection="0"/>
    <xf numFmtId="0" fontId="1" fillId="0" borderId="0"/>
  </cellStyleXfs>
  <cellXfs count="56">
    <xf numFmtId="0" fontId="0" fillId="0" borderId="0" xfId="0"/>
    <xf numFmtId="166" fontId="6" fillId="0" borderId="0" xfId="0" applyNumberFormat="1" applyFont="1" applyAlignment="1">
      <alignment horizontal="right" vertical="top" wrapText="1"/>
    </xf>
    <xf numFmtId="164" fontId="5" fillId="0" borderId="0" xfId="2" applyFont="1"/>
    <xf numFmtId="0" fontId="8" fillId="2" borderId="1" xfId="0" applyFont="1" applyFill="1" applyBorder="1" applyAlignment="1">
      <alignment horizontal="center" vertical="center"/>
    </xf>
    <xf numFmtId="0" fontId="8" fillId="2" borderId="3" xfId="0" applyFont="1" applyFill="1" applyBorder="1" applyAlignment="1">
      <alignment horizontal="center" vertical="center"/>
    </xf>
    <xf numFmtId="0" fontId="7" fillId="2" borderId="2" xfId="0" applyFont="1" applyFill="1" applyBorder="1" applyAlignment="1">
      <alignment vertical="top"/>
    </xf>
    <xf numFmtId="0" fontId="7" fillId="2" borderId="3" xfId="0" applyFont="1" applyFill="1" applyBorder="1" applyAlignment="1">
      <alignment vertical="top"/>
    </xf>
    <xf numFmtId="0" fontId="8" fillId="2" borderId="2" xfId="0" applyFont="1" applyFill="1" applyBorder="1" applyAlignment="1">
      <alignment horizontal="left" vertical="center"/>
    </xf>
    <xf numFmtId="0" fontId="8" fillId="2" borderId="5" xfId="0" applyFont="1" applyFill="1" applyBorder="1" applyAlignment="1">
      <alignment horizontal="center" vertical="center"/>
    </xf>
    <xf numFmtId="2" fontId="10" fillId="0" borderId="0" xfId="0" applyNumberFormat="1" applyFont="1" applyFill="1" applyBorder="1" applyAlignment="1">
      <alignment horizontal="right" vertical="top"/>
    </xf>
    <xf numFmtId="0" fontId="11" fillId="0" borderId="2" xfId="0" applyFont="1" applyBorder="1"/>
    <xf numFmtId="0" fontId="0" fillId="0" borderId="3" xfId="0" applyBorder="1"/>
    <xf numFmtId="2" fontId="10" fillId="0" borderId="4" xfId="0" applyNumberFormat="1" applyFont="1" applyBorder="1" applyAlignment="1">
      <alignment horizontal="right" vertical="top"/>
    </xf>
    <xf numFmtId="2" fontId="10" fillId="0" borderId="0" xfId="0" applyNumberFormat="1" applyFont="1" applyBorder="1" applyAlignment="1">
      <alignment horizontal="right" vertical="top"/>
    </xf>
    <xf numFmtId="2" fontId="10" fillId="0" borderId="2" xfId="0" applyNumberFormat="1" applyFont="1" applyBorder="1" applyAlignment="1">
      <alignment horizontal="right" vertical="top"/>
    </xf>
    <xf numFmtId="2" fontId="10" fillId="0" borderId="4" xfId="0" applyNumberFormat="1" applyFont="1" applyFill="1" applyBorder="1" applyAlignment="1">
      <alignment horizontal="right" vertical="top"/>
    </xf>
    <xf numFmtId="2" fontId="10" fillId="0" borderId="2" xfId="0" applyNumberFormat="1" applyFont="1" applyFill="1" applyBorder="1" applyAlignment="1">
      <alignment horizontal="right" vertical="top"/>
    </xf>
    <xf numFmtId="2" fontId="11" fillId="0" borderId="4" xfId="2" applyNumberFormat="1" applyFont="1" applyBorder="1" applyAlignment="1"/>
    <xf numFmtId="2" fontId="11" fillId="0" borderId="0" xfId="1" applyNumberFormat="1" applyFont="1" applyBorder="1" applyAlignment="1"/>
    <xf numFmtId="2" fontId="11" fillId="0" borderId="2" xfId="1" applyNumberFormat="1" applyFont="1" applyBorder="1" applyAlignment="1"/>
    <xf numFmtId="2" fontId="11" fillId="0" borderId="0" xfId="2" applyNumberFormat="1" applyFont="1" applyBorder="1" applyAlignment="1"/>
    <xf numFmtId="2" fontId="11" fillId="0" borderId="2" xfId="2" applyNumberFormat="1" applyFont="1" applyBorder="1" applyAlignment="1"/>
    <xf numFmtId="2" fontId="11" fillId="0" borderId="4" xfId="1" applyNumberFormat="1" applyFont="1" applyBorder="1" applyAlignment="1"/>
    <xf numFmtId="165" fontId="13" fillId="0" borderId="5" xfId="0" applyNumberFormat="1" applyFont="1" applyFill="1" applyBorder="1" applyAlignment="1">
      <alignment horizontal="right" wrapText="1"/>
    </xf>
    <xf numFmtId="165" fontId="13" fillId="0" borderId="1" xfId="0" applyNumberFormat="1" applyFont="1" applyFill="1" applyBorder="1" applyAlignment="1">
      <alignment horizontal="right" wrapText="1"/>
    </xf>
    <xf numFmtId="165" fontId="13" fillId="0" borderId="3" xfId="0" applyNumberFormat="1" applyFont="1" applyFill="1" applyBorder="1" applyAlignment="1">
      <alignment horizontal="right" wrapText="1"/>
    </xf>
    <xf numFmtId="0" fontId="13" fillId="0" borderId="5" xfId="0" applyFont="1" applyFill="1" applyBorder="1" applyAlignment="1">
      <alignment horizontal="right" wrapText="1"/>
    </xf>
    <xf numFmtId="0" fontId="12" fillId="0" borderId="2" xfId="0" applyFont="1" applyBorder="1"/>
    <xf numFmtId="0" fontId="12" fillId="0" borderId="2" xfId="2" applyNumberFormat="1" applyFont="1" applyBorder="1"/>
    <xf numFmtId="167" fontId="9" fillId="2" borderId="0" xfId="0" applyNumberFormat="1" applyFont="1" applyFill="1" applyBorder="1" applyAlignment="1">
      <alignment horizontal="center" vertical="center"/>
    </xf>
    <xf numFmtId="167" fontId="9" fillId="2" borderId="2" xfId="0" applyNumberFormat="1" applyFont="1" applyFill="1" applyBorder="1" applyAlignment="1">
      <alignment horizontal="center" vertical="center"/>
    </xf>
    <xf numFmtId="167" fontId="9" fillId="2" borderId="4" xfId="0" applyNumberFormat="1" applyFont="1" applyFill="1" applyBorder="1" applyAlignment="1">
      <alignment horizontal="center" vertical="center"/>
    </xf>
    <xf numFmtId="0" fontId="8" fillId="0" borderId="0" xfId="3" applyFont="1"/>
    <xf numFmtId="0" fontId="9" fillId="0" borderId="0" xfId="3" applyFont="1"/>
    <xf numFmtId="168" fontId="9" fillId="0" borderId="0" xfId="4" applyNumberFormat="1" applyFont="1"/>
    <xf numFmtId="9" fontId="9" fillId="0" borderId="0" xfId="5" applyFont="1"/>
    <xf numFmtId="9" fontId="9" fillId="0" borderId="0" xfId="3" applyNumberFormat="1" applyFont="1"/>
    <xf numFmtId="168" fontId="8" fillId="0" borderId="0" xfId="4" applyNumberFormat="1" applyFont="1"/>
    <xf numFmtId="0" fontId="1" fillId="0" borderId="0" xfId="6" applyBorder="1"/>
    <xf numFmtId="0" fontId="14" fillId="0" borderId="0" xfId="6" applyFont="1" applyBorder="1"/>
    <xf numFmtId="0" fontId="1" fillId="0" borderId="0" xfId="6" applyFill="1" applyBorder="1" applyAlignment="1">
      <alignment vertical="top" wrapText="1"/>
    </xf>
    <xf numFmtId="0" fontId="1" fillId="0" borderId="0" xfId="6" applyBorder="1" applyAlignment="1">
      <alignment horizontal="left" vertical="top"/>
    </xf>
    <xf numFmtId="169" fontId="1" fillId="0" borderId="0" xfId="6" applyNumberFormat="1" applyFill="1" applyBorder="1"/>
    <xf numFmtId="0" fontId="1" fillId="0" borderId="0" xfId="6" applyFill="1" applyBorder="1" applyAlignment="1">
      <alignment vertical="top"/>
    </xf>
    <xf numFmtId="0" fontId="15" fillId="0" borderId="0" xfId="6" applyFont="1" applyFill="1" applyBorder="1" applyAlignment="1">
      <alignment vertical="top" wrapText="1"/>
    </xf>
    <xf numFmtId="0" fontId="15" fillId="0" borderId="0" xfId="6" applyFont="1" applyAlignment="1">
      <alignment vertical="top" wrapText="1"/>
    </xf>
    <xf numFmtId="0" fontId="14" fillId="0" borderId="0" xfId="6" applyFont="1" applyFill="1" applyBorder="1" applyAlignment="1"/>
    <xf numFmtId="0" fontId="1" fillId="0" borderId="0" xfId="6" applyFill="1" applyAlignment="1"/>
    <xf numFmtId="0" fontId="1" fillId="0" borderId="0" xfId="6" applyBorder="1" applyAlignment="1"/>
    <xf numFmtId="0" fontId="1" fillId="0" borderId="0" xfId="6" applyAlignment="1"/>
    <xf numFmtId="0" fontId="12" fillId="0" borderId="4" xfId="0" applyFont="1" applyBorder="1" applyAlignment="1">
      <alignment horizontal="center"/>
    </xf>
    <xf numFmtId="0" fontId="12" fillId="0" borderId="0" xfId="0" applyFont="1" applyBorder="1" applyAlignment="1">
      <alignment horizontal="center"/>
    </xf>
    <xf numFmtId="0" fontId="12" fillId="0" borderId="2" xfId="0" applyFont="1" applyBorder="1" applyAlignment="1">
      <alignment horizontal="center"/>
    </xf>
    <xf numFmtId="0" fontId="8" fillId="2" borderId="0"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4" xfId="0" applyFont="1" applyFill="1" applyBorder="1" applyAlignment="1">
      <alignment horizontal="center" vertical="center"/>
    </xf>
  </cellXfs>
  <cellStyles count="7">
    <cellStyle name="Comma 2" xfId="4"/>
    <cellStyle name="Normal" xfId="0" builtinId="0"/>
    <cellStyle name="Normal 2" xfId="3"/>
    <cellStyle name="Normal 3" xfId="6"/>
    <cellStyle name="Percent 2" xfId="5"/>
    <cellStyle name="Percentagem" xfId="1" builtinId="5"/>
    <cellStyle name="Vírgula"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Disney Segmented</a:t>
            </a:r>
            <a:r>
              <a:rPr lang="en-US" baseline="0">
                <a:latin typeface="Arial" panose="020B0604020202020204" pitchFamily="34" charset="0"/>
                <a:cs typeface="Arial" panose="020B0604020202020204" pitchFamily="34" charset="0"/>
              </a:rPr>
              <a:t> Revenue, 2019</a:t>
            </a:r>
            <a:endParaRPr lang="en-US">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PT"/>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C50-DC4C-B0E1-07ECF15812B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C50-DC4C-B0E1-07ECF15812B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C50-DC4C-B0E1-07ECF15812B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C50-DC4C-B0E1-07ECF15812B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C50-DC4C-B0E1-07ECF15812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PT"/>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Segments!$A$2:$A$6</c:f>
              <c:strCache>
                <c:ptCount val="5"/>
                <c:pt idx="0">
                  <c:v>Media Networks</c:v>
                </c:pt>
                <c:pt idx="1">
                  <c:v>Parks and Resorts</c:v>
                </c:pt>
                <c:pt idx="2">
                  <c:v>Studio Entertainment</c:v>
                </c:pt>
                <c:pt idx="3">
                  <c:v>Direct-to-Consumer &amp; International</c:v>
                </c:pt>
                <c:pt idx="4">
                  <c:v>Eliminations</c:v>
                </c:pt>
              </c:strCache>
            </c:strRef>
          </c:cat>
          <c:val>
            <c:numRef>
              <c:f>Segments!$B$2:$B$6</c:f>
              <c:numCache>
                <c:formatCode>_(* #\ ##0_);_(* \(#\ ##0\);_(* "-"??_);_(@_)</c:formatCode>
                <c:ptCount val="5"/>
                <c:pt idx="0">
                  <c:v>24827</c:v>
                </c:pt>
                <c:pt idx="1">
                  <c:v>26225</c:v>
                </c:pt>
                <c:pt idx="2">
                  <c:v>11127</c:v>
                </c:pt>
                <c:pt idx="3">
                  <c:v>9349</c:v>
                </c:pt>
                <c:pt idx="4">
                  <c:v>-1957</c:v>
                </c:pt>
              </c:numCache>
            </c:numRef>
          </c:val>
          <c:extLst>
            <c:ext xmlns:c16="http://schemas.microsoft.com/office/drawing/2014/chart" uri="{C3380CC4-5D6E-409C-BE32-E72D297353CC}">
              <c16:uniqueId val="{0000000A-7C50-DC4C-B0E1-07ECF15812B0}"/>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C-7C50-DC4C-B0E1-07ECF15812B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E-7C50-DC4C-B0E1-07ECF15812B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0-7C50-DC4C-B0E1-07ECF15812B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2-7C50-DC4C-B0E1-07ECF15812B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4-7C50-DC4C-B0E1-07ECF15812B0}"/>
              </c:ext>
            </c:extLst>
          </c:dPt>
          <c:cat>
            <c:strRef>
              <c:f>Segments!$A$2:$A$6</c:f>
              <c:strCache>
                <c:ptCount val="5"/>
                <c:pt idx="0">
                  <c:v>Media Networks</c:v>
                </c:pt>
                <c:pt idx="1">
                  <c:v>Parks and Resorts</c:v>
                </c:pt>
                <c:pt idx="2">
                  <c:v>Studio Entertainment</c:v>
                </c:pt>
                <c:pt idx="3">
                  <c:v>Direct-to-Consumer &amp; International</c:v>
                </c:pt>
                <c:pt idx="4">
                  <c:v>Eliminations</c:v>
                </c:pt>
              </c:strCache>
            </c:strRef>
          </c:cat>
          <c:val>
            <c:numRef>
              <c:f>Segments!$C$2:$C$6</c:f>
              <c:numCache>
                <c:formatCode>0%</c:formatCode>
                <c:ptCount val="5"/>
                <c:pt idx="0">
                  <c:v>0.35685846114041769</c:v>
                </c:pt>
                <c:pt idx="1">
                  <c:v>0.37695304077848529</c:v>
                </c:pt>
                <c:pt idx="2">
                  <c:v>0.15993733020942635</c:v>
                </c:pt>
                <c:pt idx="3">
                  <c:v>0.13438070460392978</c:v>
                </c:pt>
                <c:pt idx="4">
                  <c:v>-2.8129536732259132E-2</c:v>
                </c:pt>
              </c:numCache>
            </c:numRef>
          </c:val>
          <c:extLst>
            <c:ext xmlns:c16="http://schemas.microsoft.com/office/drawing/2014/chart" uri="{C3380CC4-5D6E-409C-BE32-E72D297353CC}">
              <c16:uniqueId val="{00000015-7C50-DC4C-B0E1-07ECF15812B0}"/>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PT"/>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Disney Segmented Operating</a:t>
            </a:r>
            <a:r>
              <a:rPr lang="en-US" baseline="0">
                <a:latin typeface="Arial" panose="020B0604020202020204" pitchFamily="34" charset="0"/>
                <a:cs typeface="Arial" panose="020B0604020202020204" pitchFamily="34" charset="0"/>
              </a:rPr>
              <a:t> Income, 2019</a:t>
            </a:r>
            <a:endParaRPr lang="en-US">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PT"/>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CF3-D14A-A96D-C4FD14A9DE6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CF3-D14A-A96D-C4FD14A9DE6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CF3-D14A-A96D-C4FD14A9DE6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CF3-D14A-A96D-C4FD14A9DE6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CF3-D14A-A96D-C4FD14A9DE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PT"/>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Segments!$A$9:$A$13</c:f>
              <c:strCache>
                <c:ptCount val="5"/>
                <c:pt idx="0">
                  <c:v>Media Networks</c:v>
                </c:pt>
                <c:pt idx="1">
                  <c:v>Parks and Resorts</c:v>
                </c:pt>
                <c:pt idx="2">
                  <c:v>Studio Entertainment</c:v>
                </c:pt>
                <c:pt idx="3">
                  <c:v>Direct-to-Consumer &amp; International</c:v>
                </c:pt>
                <c:pt idx="4">
                  <c:v>Eliminations</c:v>
                </c:pt>
              </c:strCache>
            </c:strRef>
          </c:cat>
          <c:val>
            <c:numRef>
              <c:f>Segments!$B$9:$B$13</c:f>
              <c:numCache>
                <c:formatCode>_(* #\ ##0_);_(* \(#\ ##0\);_(* "-"??_);_(@_)</c:formatCode>
                <c:ptCount val="5"/>
                <c:pt idx="0">
                  <c:v>7479</c:v>
                </c:pt>
                <c:pt idx="1">
                  <c:v>6758</c:v>
                </c:pt>
                <c:pt idx="2">
                  <c:v>2686</c:v>
                </c:pt>
                <c:pt idx="3">
                  <c:v>-1814</c:v>
                </c:pt>
                <c:pt idx="4">
                  <c:v>-241</c:v>
                </c:pt>
              </c:numCache>
            </c:numRef>
          </c:val>
          <c:extLst>
            <c:ext xmlns:c16="http://schemas.microsoft.com/office/drawing/2014/chart" uri="{C3380CC4-5D6E-409C-BE32-E72D297353CC}">
              <c16:uniqueId val="{0000000A-5CF3-D14A-A96D-C4FD14A9DE62}"/>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C-5CF3-D14A-A96D-C4FD14A9DE6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E-5CF3-D14A-A96D-C4FD14A9DE6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0-5CF3-D14A-A96D-C4FD14A9DE6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2-5CF3-D14A-A96D-C4FD14A9DE6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4-5CF3-D14A-A96D-C4FD14A9DE62}"/>
              </c:ext>
            </c:extLst>
          </c:dPt>
          <c:cat>
            <c:strRef>
              <c:f>Segments!$A$9:$A$13</c:f>
              <c:strCache>
                <c:ptCount val="5"/>
                <c:pt idx="0">
                  <c:v>Media Networks</c:v>
                </c:pt>
                <c:pt idx="1">
                  <c:v>Parks and Resorts</c:v>
                </c:pt>
                <c:pt idx="2">
                  <c:v>Studio Entertainment</c:v>
                </c:pt>
                <c:pt idx="3">
                  <c:v>Direct-to-Consumer &amp; International</c:v>
                </c:pt>
                <c:pt idx="4">
                  <c:v>Eliminations</c:v>
                </c:pt>
              </c:strCache>
            </c:strRef>
          </c:cat>
          <c:val>
            <c:numRef>
              <c:f>Segments!$C$9:$C$13</c:f>
              <c:numCache>
                <c:formatCode>0%</c:formatCode>
                <c:ptCount val="5"/>
                <c:pt idx="0">
                  <c:v>0.50302663438256656</c:v>
                </c:pt>
                <c:pt idx="1">
                  <c:v>0.45453322571966642</c:v>
                </c:pt>
                <c:pt idx="2">
                  <c:v>0.18065644336830777</c:v>
                </c:pt>
                <c:pt idx="3">
                  <c:v>-0.12200699488835082</c:v>
                </c:pt>
                <c:pt idx="4">
                  <c:v>-1.6209308582189937E-2</c:v>
                </c:pt>
              </c:numCache>
            </c:numRef>
          </c:val>
          <c:extLst>
            <c:ext xmlns:c16="http://schemas.microsoft.com/office/drawing/2014/chart" uri="{C3380CC4-5D6E-409C-BE32-E72D297353CC}">
              <c16:uniqueId val="{00000015-5CF3-D14A-A96D-C4FD14A9DE62}"/>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PT"/>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219075</xdr:colOff>
      <xdr:row>0</xdr:row>
      <xdr:rowOff>276225</xdr:rowOff>
    </xdr:from>
    <xdr:ext cx="4721629" cy="993371"/>
    <xdr:pic>
      <xdr:nvPicPr>
        <xdr:cNvPr id="2" name="Picture 1">
          <a:extLst>
            <a:ext uri="{FF2B5EF4-FFF2-40B4-BE49-F238E27FC236}">
              <a16:creationId xmlns:a16="http://schemas.microsoft.com/office/drawing/2014/main" id="{92C3B0E0-BE4D-49CB-B9CF-F6E4D0EF0672}"/>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075" y="190500"/>
          <a:ext cx="4721629" cy="99337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oneCellAnchor>
</xdr:wsDr>
</file>

<file path=xl/drawings/drawing2.xml><?xml version="1.0" encoding="utf-8"?>
<xdr:wsDr xmlns:xdr="http://schemas.openxmlformats.org/drawingml/2006/spreadsheetDrawing" xmlns:a="http://schemas.openxmlformats.org/drawingml/2006/main">
  <xdr:twoCellAnchor>
    <xdr:from>
      <xdr:col>5</xdr:col>
      <xdr:colOff>47625</xdr:colOff>
      <xdr:row>1</xdr:row>
      <xdr:rowOff>38100</xdr:rowOff>
    </xdr:from>
    <xdr:to>
      <xdr:col>11</xdr:col>
      <xdr:colOff>196850</xdr:colOff>
      <xdr:row>17</xdr:row>
      <xdr:rowOff>38100</xdr:rowOff>
    </xdr:to>
    <xdr:graphicFrame macro="">
      <xdr:nvGraphicFramePr>
        <xdr:cNvPr id="2" name="Chart 1">
          <a:extLst>
            <a:ext uri="{FF2B5EF4-FFF2-40B4-BE49-F238E27FC236}">
              <a16:creationId xmlns:a16="http://schemas.microsoft.com/office/drawing/2014/main" id="{D98E17AD-9D8C-3745-8E23-2F683507D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xdr:colOff>
      <xdr:row>19</xdr:row>
      <xdr:rowOff>0</xdr:rowOff>
    </xdr:from>
    <xdr:to>
      <xdr:col>11</xdr:col>
      <xdr:colOff>257175</xdr:colOff>
      <xdr:row>34</xdr:row>
      <xdr:rowOff>85725</xdr:rowOff>
    </xdr:to>
    <xdr:graphicFrame macro="">
      <xdr:nvGraphicFramePr>
        <xdr:cNvPr id="3" name="Chart 2">
          <a:extLst>
            <a:ext uri="{FF2B5EF4-FFF2-40B4-BE49-F238E27FC236}">
              <a16:creationId xmlns:a16="http://schemas.microsoft.com/office/drawing/2014/main" id="{986B277A-6E44-614F-89C9-7548B4B42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election activeCell="B8" sqref="B8"/>
    </sheetView>
  </sheetViews>
  <sheetFormatPr defaultColWidth="9.1796875" defaultRowHeight="14.5" x14ac:dyDescent="0.35"/>
  <cols>
    <col min="1" max="1" width="20" style="38" customWidth="1"/>
    <col min="2" max="2" width="58.7265625" style="38" customWidth="1"/>
    <col min="3" max="16384" width="9.1796875" style="38"/>
  </cols>
  <sheetData>
    <row r="1" spans="1:7" ht="106.5" customHeight="1" x14ac:dyDescent="0.35">
      <c r="A1" s="48"/>
      <c r="B1" s="49"/>
    </row>
    <row r="3" spans="1:7" x14ac:dyDescent="0.35">
      <c r="A3" s="41" t="s">
        <v>25</v>
      </c>
      <c r="B3" s="43" t="s">
        <v>29</v>
      </c>
    </row>
    <row r="4" spans="1:7" ht="29" x14ac:dyDescent="0.35">
      <c r="A4" s="41" t="s">
        <v>24</v>
      </c>
      <c r="B4" s="40" t="s">
        <v>30</v>
      </c>
    </row>
    <row r="5" spans="1:7" ht="29" x14ac:dyDescent="0.35">
      <c r="A5" s="41"/>
      <c r="B5" s="40" t="s">
        <v>28</v>
      </c>
    </row>
    <row r="6" spans="1:7" x14ac:dyDescent="0.35">
      <c r="A6" s="41" t="s">
        <v>23</v>
      </c>
      <c r="B6" s="40" t="s">
        <v>27</v>
      </c>
    </row>
    <row r="8" spans="1:7" x14ac:dyDescent="0.35">
      <c r="A8" s="39" t="s">
        <v>22</v>
      </c>
      <c r="B8" s="42">
        <v>43879</v>
      </c>
    </row>
    <row r="10" spans="1:7" ht="104.25" customHeight="1" x14ac:dyDescent="0.35">
      <c r="A10" s="44" t="s">
        <v>21</v>
      </c>
      <c r="B10" s="45"/>
      <c r="C10" s="40"/>
      <c r="D10" s="40"/>
      <c r="E10" s="40"/>
      <c r="F10" s="40"/>
      <c r="G10" s="40"/>
    </row>
    <row r="11" spans="1:7" x14ac:dyDescent="0.35">
      <c r="A11" s="39"/>
    </row>
    <row r="12" spans="1:7" x14ac:dyDescent="0.35">
      <c r="A12" s="46" t="s">
        <v>26</v>
      </c>
      <c r="B12" s="47"/>
    </row>
  </sheetData>
  <sheetProtection algorithmName="SHA-512" hashValue="JTmaskoGxxC1vpwZklGFVj3aMw6NVA/CPiOPBQS0fX54RxhqC7eNVvu4ncBb7qJvFcAt1kcYVX0d6SWufsPpIA==" saltValue="g8A0vkVad4DPRNwuebKF7Q==" spinCount="100000" sheet="1" objects="1" scenarios="1"/>
  <mergeCells count="3">
    <mergeCell ref="A10:B10"/>
    <mergeCell ref="A12:B12"/>
    <mergeCell ref="A1:B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zoomScale="130" zoomScaleNormal="130" workbookViewId="0">
      <selection activeCell="A22" sqref="A22"/>
    </sheetView>
  </sheetViews>
  <sheetFormatPr defaultColWidth="10.81640625" defaultRowHeight="14.15" customHeight="1" x14ac:dyDescent="0.3"/>
  <cols>
    <col min="1" max="1" width="23.1796875" customWidth="1"/>
    <col min="2" max="3" width="10" customWidth="1"/>
    <col min="4" max="4" width="10.7265625" customWidth="1"/>
    <col min="5" max="5" width="10" customWidth="1"/>
    <col min="6" max="6" width="9.81640625" customWidth="1"/>
    <col min="7" max="7" width="10.1796875" customWidth="1"/>
    <col min="8" max="8" width="10.453125" customWidth="1"/>
    <col min="9" max="10" width="10.26953125" customWidth="1"/>
    <col min="11" max="11" width="11.1796875" customWidth="1"/>
    <col min="12" max="12" width="10.26953125" customWidth="1"/>
    <col min="13" max="13" width="10.54296875" customWidth="1"/>
  </cols>
  <sheetData>
    <row r="1" spans="1:15" ht="14.15" customHeight="1" x14ac:dyDescent="0.3">
      <c r="A1" s="10"/>
      <c r="B1" s="50" t="s">
        <v>0</v>
      </c>
      <c r="C1" s="51"/>
      <c r="D1" s="52"/>
      <c r="E1" s="50" t="s">
        <v>1</v>
      </c>
      <c r="F1" s="51"/>
      <c r="G1" s="52"/>
      <c r="H1" s="50" t="s">
        <v>2</v>
      </c>
      <c r="I1" s="51"/>
      <c r="J1" s="52"/>
      <c r="K1" s="50" t="s">
        <v>3</v>
      </c>
      <c r="L1" s="51"/>
      <c r="M1" s="52"/>
    </row>
    <row r="2" spans="1:15" ht="14.15" customHeight="1" x14ac:dyDescent="0.3">
      <c r="A2" s="11"/>
      <c r="B2" s="23">
        <v>43008</v>
      </c>
      <c r="C2" s="24">
        <v>43372</v>
      </c>
      <c r="D2" s="25" t="s">
        <v>8</v>
      </c>
      <c r="E2" s="23">
        <v>43100</v>
      </c>
      <c r="F2" s="24">
        <v>43465</v>
      </c>
      <c r="G2" s="25">
        <v>43738</v>
      </c>
      <c r="H2" s="26" t="s">
        <v>9</v>
      </c>
      <c r="I2" s="24">
        <v>43465</v>
      </c>
      <c r="J2" s="25">
        <v>43738</v>
      </c>
      <c r="K2" s="23">
        <v>43008</v>
      </c>
      <c r="L2" s="24">
        <v>43373</v>
      </c>
      <c r="M2" s="25">
        <v>43738</v>
      </c>
    </row>
    <row r="3" spans="1:15" ht="14.15" customHeight="1" x14ac:dyDescent="0.3">
      <c r="A3" s="27" t="s">
        <v>11</v>
      </c>
      <c r="B3" s="12">
        <v>18.053866369710466</v>
      </c>
      <c r="C3" s="13">
        <v>13.520892998888712</v>
      </c>
      <c r="D3" s="14">
        <v>22.144506965804236</v>
      </c>
      <c r="E3" s="12">
        <v>205.13748065847437</v>
      </c>
      <c r="F3" s="13">
        <v>124.6262163786627</v>
      </c>
      <c r="G3" s="14">
        <v>85.138953281537937</v>
      </c>
      <c r="H3" s="12">
        <v>22.477183098591553</v>
      </c>
      <c r="I3" s="13">
        <v>14.004821413349246</v>
      </c>
      <c r="J3" s="14">
        <v>16.419225374818637</v>
      </c>
      <c r="K3" s="12">
        <v>5.0641483457844192</v>
      </c>
      <c r="L3" s="13">
        <v>7.7341303083187904</v>
      </c>
      <c r="M3" s="14">
        <v>5.8613604651162792</v>
      </c>
      <c r="N3" s="1"/>
      <c r="O3" s="1"/>
    </row>
    <row r="4" spans="1:15" ht="14.15" customHeight="1" x14ac:dyDescent="0.3">
      <c r="A4" s="27" t="s">
        <v>20</v>
      </c>
      <c r="B4" s="15">
        <v>5.6907477820025347</v>
      </c>
      <c r="C4" s="9">
        <v>8.3596549435965493</v>
      </c>
      <c r="D4" s="16">
        <v>6.6350540216086431</v>
      </c>
      <c r="E4" s="12">
        <v>0.95321439735114588</v>
      </c>
      <c r="F4" s="13">
        <v>2.7819989250621293</v>
      </c>
      <c r="G4" s="14">
        <v>3.2335375217691076</v>
      </c>
      <c r="H4" s="12">
        <v>1.6136363636363635</v>
      </c>
      <c r="I4" s="13">
        <v>2.5591186736474696</v>
      </c>
      <c r="J4" s="14">
        <v>2.7309449122227725</v>
      </c>
      <c r="K4" s="12">
        <v>4.6779830254618071</v>
      </c>
      <c r="L4" s="13">
        <v>4.2655086848635237</v>
      </c>
      <c r="M4" s="14">
        <v>3.8335809806835064</v>
      </c>
      <c r="N4" s="1"/>
      <c r="O4" s="1"/>
    </row>
    <row r="5" spans="1:15" s="2" customFormat="1" ht="14.15" customHeight="1" x14ac:dyDescent="0.25">
      <c r="A5" s="28" t="s">
        <v>10</v>
      </c>
      <c r="B5" s="17"/>
      <c r="C5" s="18">
        <f>100*(C4-B4)/B4</f>
        <v>46.899059031128672</v>
      </c>
      <c r="D5" s="19">
        <f>100*(D4-C4)/C4</f>
        <v>-20.630049130304609</v>
      </c>
      <c r="E5" s="22"/>
      <c r="F5" s="18">
        <f t="shared" ref="F5:G5" si="0">100*(F4-E4)/E4</f>
        <v>191.8544802505007</v>
      </c>
      <c r="G5" s="19">
        <f t="shared" si="0"/>
        <v>16.230725060287153</v>
      </c>
      <c r="H5" s="22"/>
      <c r="I5" s="18">
        <f t="shared" ref="I5:J5" si="1">100*(I4-H4)/H4</f>
        <v>58.593269916181228</v>
      </c>
      <c r="J5" s="19">
        <f t="shared" si="1"/>
        <v>6.7142739547283981</v>
      </c>
      <c r="K5" s="22"/>
      <c r="L5" s="18">
        <f t="shared" ref="L5:M5" si="2">100*(L4-K4)/K4</f>
        <v>-8.8173543673250965</v>
      </c>
      <c r="M5" s="19">
        <f t="shared" si="2"/>
        <v>-10.126053797821232</v>
      </c>
    </row>
    <row r="6" spans="1:15" ht="14.15" customHeight="1" x14ac:dyDescent="0.3">
      <c r="A6" s="27" t="s">
        <v>12</v>
      </c>
      <c r="B6" s="17"/>
      <c r="C6" s="20">
        <f>C3/C5</f>
        <v>0.28829774580156048</v>
      </c>
      <c r="D6" s="21">
        <f>D3/D5</f>
        <v>-1.0734102873887468</v>
      </c>
      <c r="E6" s="17"/>
      <c r="F6" s="20">
        <f t="shared" ref="F6:G6" si="3">F3/F5</f>
        <v>0.64958720909691892</v>
      </c>
      <c r="G6" s="21">
        <f t="shared" si="3"/>
        <v>5.2455422025386502</v>
      </c>
      <c r="H6" s="17"/>
      <c r="I6" s="20">
        <f t="shared" ref="I6:J6" si="4">I3/I5</f>
        <v>0.23901757716173558</v>
      </c>
      <c r="J6" s="21">
        <f t="shared" si="4"/>
        <v>2.4454208281530891</v>
      </c>
      <c r="K6" s="17"/>
      <c r="L6" s="20">
        <f t="shared" ref="L6:M6" si="5">L3/L5</f>
        <v>-0.87714863054382131</v>
      </c>
      <c r="M6" s="21">
        <f t="shared" si="5"/>
        <v>-0.57883955409929155</v>
      </c>
    </row>
  </sheetData>
  <mergeCells count="4">
    <mergeCell ref="B1:D1"/>
    <mergeCell ref="E1:G1"/>
    <mergeCell ref="H1:J1"/>
    <mergeCell ref="K1:M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30" zoomScaleNormal="130" workbookViewId="0">
      <selection activeCell="D26" sqref="D26"/>
    </sheetView>
  </sheetViews>
  <sheetFormatPr defaultColWidth="11.453125" defaultRowHeight="14" x14ac:dyDescent="0.3"/>
  <sheetData>
    <row r="1" spans="1:9" ht="15.5" x14ac:dyDescent="0.3">
      <c r="A1" s="5"/>
      <c r="B1" s="53" t="s">
        <v>0</v>
      </c>
      <c r="C1" s="54"/>
      <c r="D1" s="55" t="s">
        <v>1</v>
      </c>
      <c r="E1" s="54"/>
      <c r="F1" s="55" t="s">
        <v>2</v>
      </c>
      <c r="G1" s="54"/>
      <c r="H1" s="53" t="s">
        <v>3</v>
      </c>
      <c r="I1" s="54"/>
    </row>
    <row r="2" spans="1:9" ht="15.5" x14ac:dyDescent="0.3">
      <c r="A2" s="6"/>
      <c r="B2" s="3">
        <v>2020</v>
      </c>
      <c r="C2" s="4">
        <v>2021</v>
      </c>
      <c r="D2" s="8">
        <v>2020</v>
      </c>
      <c r="E2" s="4">
        <v>2021</v>
      </c>
      <c r="F2" s="8">
        <v>2020</v>
      </c>
      <c r="G2" s="4">
        <v>2021</v>
      </c>
      <c r="H2" s="3">
        <v>2020</v>
      </c>
      <c r="I2" s="4">
        <v>2021</v>
      </c>
    </row>
    <row r="3" spans="1:9" x14ac:dyDescent="0.3">
      <c r="A3" s="7" t="s">
        <v>4</v>
      </c>
      <c r="B3" s="29">
        <v>0.17499999999999999</v>
      </c>
      <c r="C3" s="30">
        <v>6.0999999999999999E-2</v>
      </c>
      <c r="D3" s="31">
        <v>0.218</v>
      </c>
      <c r="E3" s="30">
        <v>0.19</v>
      </c>
      <c r="F3" s="31">
        <v>5.2999999999999999E-2</v>
      </c>
      <c r="G3" s="30">
        <v>1.4999999999999999E-2</v>
      </c>
      <c r="H3" s="29">
        <v>3.4000000000000002E-2</v>
      </c>
      <c r="I3" s="30">
        <v>2.7E-2</v>
      </c>
    </row>
    <row r="4" spans="1:9" x14ac:dyDescent="0.3">
      <c r="A4" s="7" t="s">
        <v>5</v>
      </c>
      <c r="B4" s="29">
        <v>0.13200000000000001</v>
      </c>
      <c r="C4" s="30">
        <v>7.6999999999999999E-2</v>
      </c>
      <c r="D4" s="31">
        <v>0.45800000000000002</v>
      </c>
      <c r="E4" s="30">
        <v>0.374</v>
      </c>
      <c r="F4" s="31">
        <v>6.7000000000000004E-2</v>
      </c>
      <c r="G4" s="30">
        <v>2.8000000000000001E-2</v>
      </c>
      <c r="H4" s="29">
        <v>6.0000000000000001E-3</v>
      </c>
      <c r="I4" s="30">
        <v>7.0000000000000001E-3</v>
      </c>
    </row>
    <row r="5" spans="1:9" x14ac:dyDescent="0.3">
      <c r="A5" s="7" t="s">
        <v>6</v>
      </c>
      <c r="B5" s="29">
        <v>0.27500000000000002</v>
      </c>
      <c r="C5" s="30">
        <v>0.113</v>
      </c>
      <c r="D5" s="31">
        <v>0.497</v>
      </c>
      <c r="E5" s="30">
        <v>0.39700000000000002</v>
      </c>
      <c r="F5" s="31">
        <v>0.1</v>
      </c>
      <c r="G5" s="30">
        <v>3.2000000000000001E-2</v>
      </c>
      <c r="H5" s="29">
        <v>3.0000000000000001E-3</v>
      </c>
      <c r="I5" s="30">
        <v>1.2E-2</v>
      </c>
    </row>
    <row r="6" spans="1:9" x14ac:dyDescent="0.3">
      <c r="A6" s="7" t="s">
        <v>7</v>
      </c>
      <c r="B6" s="29">
        <v>-0.214</v>
      </c>
      <c r="C6" s="30">
        <v>0.16600000000000001</v>
      </c>
      <c r="D6" s="31">
        <v>0.63300000000000001</v>
      </c>
      <c r="E6" s="30">
        <v>0.53500000000000003</v>
      </c>
      <c r="F6" s="29">
        <v>9.8000000000000004E-2</v>
      </c>
      <c r="G6" s="30">
        <v>5.8999999999999997E-2</v>
      </c>
      <c r="H6" s="29">
        <v>0.106</v>
      </c>
      <c r="I6" s="30">
        <v>5.0999999999999997E-2</v>
      </c>
    </row>
  </sheetData>
  <mergeCells count="4">
    <mergeCell ref="B1:C1"/>
    <mergeCell ref="D1:E1"/>
    <mergeCell ref="F1:G1"/>
    <mergeCell ref="H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abSelected="1" workbookViewId="0">
      <selection activeCell="A21" sqref="A21"/>
    </sheetView>
  </sheetViews>
  <sheetFormatPr defaultColWidth="10.81640625" defaultRowHeight="12.5" x14ac:dyDescent="0.25"/>
  <cols>
    <col min="1" max="1" width="31.7265625" style="33" customWidth="1"/>
    <col min="2" max="16384" width="10.81640625" style="33"/>
  </cols>
  <sheetData>
    <row r="1" spans="1:5" ht="13" x14ac:dyDescent="0.3">
      <c r="A1" s="32" t="s">
        <v>19</v>
      </c>
    </row>
    <row r="2" spans="1:5" x14ac:dyDescent="0.25">
      <c r="A2" s="33" t="s">
        <v>18</v>
      </c>
      <c r="B2" s="34">
        <v>24827</v>
      </c>
      <c r="C2" s="35">
        <f>B2/$B$7</f>
        <v>0.35685846114041769</v>
      </c>
    </row>
    <row r="3" spans="1:5" x14ac:dyDescent="0.25">
      <c r="A3" s="33" t="s">
        <v>17</v>
      </c>
      <c r="B3" s="34">
        <v>26225</v>
      </c>
      <c r="C3" s="35">
        <f>B3/$B$7</f>
        <v>0.37695304077848529</v>
      </c>
      <c r="E3" s="36"/>
    </row>
    <row r="4" spans="1:5" x14ac:dyDescent="0.25">
      <c r="A4" s="33" t="s">
        <v>16</v>
      </c>
      <c r="B4" s="34">
        <v>11127</v>
      </c>
      <c r="C4" s="35">
        <f>B4/$B$7</f>
        <v>0.15993733020942635</v>
      </c>
    </row>
    <row r="5" spans="1:5" x14ac:dyDescent="0.25">
      <c r="A5" s="33" t="s">
        <v>15</v>
      </c>
      <c r="B5" s="34">
        <v>9349</v>
      </c>
      <c r="C5" s="35">
        <f>B5/$B$7</f>
        <v>0.13438070460392978</v>
      </c>
    </row>
    <row r="6" spans="1:5" x14ac:dyDescent="0.25">
      <c r="A6" s="33" t="s">
        <v>14</v>
      </c>
      <c r="B6" s="34">
        <v>-1957</v>
      </c>
      <c r="C6" s="35">
        <f>B6/$B$7</f>
        <v>-2.8129536732259132E-2</v>
      </c>
    </row>
    <row r="7" spans="1:5" ht="13" x14ac:dyDescent="0.3">
      <c r="A7" s="32" t="s">
        <v>13</v>
      </c>
      <c r="B7" s="37">
        <f>SUM(B2:B6)</f>
        <v>69571</v>
      </c>
    </row>
    <row r="8" spans="1:5" x14ac:dyDescent="0.25">
      <c r="B8" s="34"/>
    </row>
    <row r="9" spans="1:5" x14ac:dyDescent="0.25">
      <c r="A9" s="33" t="s">
        <v>18</v>
      </c>
      <c r="B9" s="34">
        <v>7479</v>
      </c>
      <c r="C9" s="35">
        <f>B9/$B$14</f>
        <v>0.50302663438256656</v>
      </c>
    </row>
    <row r="10" spans="1:5" x14ac:dyDescent="0.25">
      <c r="A10" s="33" t="s">
        <v>17</v>
      </c>
      <c r="B10" s="34">
        <v>6758</v>
      </c>
      <c r="C10" s="35">
        <f>B10/$B$14</f>
        <v>0.45453322571966642</v>
      </c>
      <c r="E10" s="36"/>
    </row>
    <row r="11" spans="1:5" x14ac:dyDescent="0.25">
      <c r="A11" s="33" t="s">
        <v>16</v>
      </c>
      <c r="B11" s="34">
        <v>2686</v>
      </c>
      <c r="C11" s="35">
        <f>B11/$B$14</f>
        <v>0.18065644336830777</v>
      </c>
    </row>
    <row r="12" spans="1:5" x14ac:dyDescent="0.25">
      <c r="A12" s="33" t="s">
        <v>15</v>
      </c>
      <c r="B12" s="34">
        <v>-1814</v>
      </c>
      <c r="C12" s="35">
        <f>B12/$B$14</f>
        <v>-0.12200699488835082</v>
      </c>
    </row>
    <row r="13" spans="1:5" x14ac:dyDescent="0.25">
      <c r="A13" s="33" t="s">
        <v>14</v>
      </c>
      <c r="B13" s="34">
        <v>-241</v>
      </c>
      <c r="C13" s="35">
        <f>B13/$B$14</f>
        <v>-1.6209308582189937E-2</v>
      </c>
    </row>
    <row r="14" spans="1:5" ht="13" x14ac:dyDescent="0.3">
      <c r="A14" s="32" t="s">
        <v>13</v>
      </c>
      <c r="B14" s="37">
        <f>SUM(B9:B13)</f>
        <v>14868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Copyright</vt:lpstr>
      <vt:lpstr>PEG Ratio</vt:lpstr>
      <vt:lpstr>Forecasted revenue and profit g</vt:lpstr>
      <vt:lpstr>Segments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imyangsr</dc:creator>
  <cp:lastModifiedBy>Marta </cp:lastModifiedBy>
  <dcterms:created xsi:type="dcterms:W3CDTF">2019-12-17T01:15:53Z</dcterms:created>
  <dcterms:modified xsi:type="dcterms:W3CDTF">2022-03-24T01:03:49Z</dcterms:modified>
</cp:coreProperties>
</file>