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NERO" sheetId="1" state="visible" r:id="rId3"/>
    <sheet name="FEBRERO 2025" sheetId="2" state="visible" r:id="rId4"/>
    <sheet name="ABRIL 2025" sheetId="3" state="visible" r:id="rId5"/>
    <sheet name="MAYO 2025" sheetId="4" state="visible" r:id="rId6"/>
    <sheet name="JUNIO 2025" sheetId="5" state="visible" r:id="rId7"/>
    <sheet name="JUNIO 2025 DESIERTO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<sst xmlns="http://schemas.openxmlformats.org/spreadsheetml/2006/main" count="423" uniqueCount="79">
  <si>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</si>
  <si>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</si>
  <si>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</si>
  <si>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DE LINEA  EN FISCALIZACION TRIBUTARIA</t>
  </si>
  <si>
    <t xml:space="preserve">CORRESPONDIENTE AL MES DE ENERO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</si>
  <si>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</si>
  <si>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</si>
  <si>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</si>
  <si>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</si>
  <si>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</si>
  <si>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</si>
  <si>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Nombre</t>
  </si>
  <si>
    <t xml:space="preserve">Cargo</t>
  </si>
  <si>
    <t xml:space="preserve">Fecha Ingreso</t>
  </si>
  <si>
    <t xml:space="preserve">Fecha Conclusion</t>
  </si>
  <si>
    <t xml:space="preserve">Dias Trab. </t>
  </si>
  <si>
    <t xml:space="preserve">Monto Contrato </t>
  </si>
  <si>
    <t xml:space="preserve">Total Ganado</t>
  </si>
  <si>
    <t xml:space="preserve">DESCUENTOS</t>
  </si>
  <si>
    <t xml:space="preserve">Total Desc.</t>
  </si>
  <si>
    <t xml:space="preserve">Liquido Pagable </t>
  </si>
  <si>
    <t xml:space="preserve">Recibi Conforme</t>
  </si>
  <si>
    <t xml:space="preserve">Varios </t>
  </si>
  <si>
    <t xml:space="preserve">Ret.7% </t>
  </si>
  <si>
    <t xml:space="preserve">341 0 024 FORTALECIMIENTO DIRECCION DE INGRESOS MUNICIPALES </t>
  </si>
  <si>
    <t xml:space="preserve">A</t>
  </si>
  <si>
    <t xml:space="preserve">Nº60/2024</t>
  </si>
  <si>
    <t xml:space="preserve">MARTINEZ VARGAS ROSSYZELA</t>
  </si>
  <si>
    <t xml:space="preserve">ABOGADA EN FISCALIZACION TRIBUTARIA</t>
  </si>
  <si>
    <t xml:space="preserve">FUTURO</t>
  </si>
  <si>
    <t xml:space="preserve">YA SE INSCRIBIO</t>
  </si>
  <si>
    <t xml:space="preserve">Nº61/2024</t>
  </si>
  <si>
    <t xml:space="preserve">ZABALA TORRES YAMILET MILAYDA </t>
  </si>
  <si>
    <t xml:space="preserve">Nº62/2024</t>
  </si>
  <si>
    <t xml:space="preserve">LEDEZMA CRUZ LUZ MARIAN </t>
  </si>
  <si>
    <t xml:space="preserve">Nº263/2024</t>
  </si>
  <si>
    <t xml:space="preserve">SANCHEZ VARGAS DANIDZA</t>
  </si>
  <si>
    <t xml:space="preserve">AUDITOR (A) O CONTADOR (A) EN FISCALIZACION TRIBUTARIA</t>
  </si>
  <si>
    <t xml:space="preserve">SUB TOTAL </t>
  </si>
  <si>
    <t xml:space="preserve">TOTAL GENERAL</t>
  </si>
  <si>
    <t xml:space="preserve">CORRESPONDIENTE AL MES DE FEBRERO 2025</t>
  </si>
  <si>
    <t xml:space="preserve">B</t>
  </si>
  <si>
    <t xml:space="preserve">CORRESPONDIENTE AL MES DE ABRIL 2025</t>
  </si>
  <si>
    <t xml:space="preserve">341 0 024 FORTALECIMIENTO DIRECCION DE INGRESOS MUNICIPALES "PREV.Nº301"</t>
  </si>
  <si>
    <t xml:space="preserve">Nº308/2025</t>
  </si>
  <si>
    <t xml:space="preserve">ALVARADO BALDERRAMA MARIZOL</t>
  </si>
  <si>
    <t xml:space="preserve">ABOGADO (A) EN FISCALIZACION TRIBUTARIA</t>
  </si>
  <si>
    <t xml:space="preserve">Nº309/2025</t>
  </si>
  <si>
    <t xml:space="preserve">Nº310/2025</t>
  </si>
  <si>
    <t xml:space="preserve">Nº311/2025</t>
  </si>
  <si>
    <t xml:space="preserve">CHOQUE MACHADO LEYDI</t>
  </si>
  <si>
    <t xml:space="preserve">Nº312/2025</t>
  </si>
  <si>
    <t xml:space="preserve">ABOGADO (A) EN COBRANZA COACTIVA</t>
  </si>
  <si>
    <t xml:space="preserve">Nº313/2025</t>
  </si>
  <si>
    <t xml:space="preserve">MEDRANO CALDERON KARLA LORENA</t>
  </si>
  <si>
    <t xml:space="preserve">ABOGADO (A)  EN COBRANZA COACTIVA</t>
  </si>
  <si>
    <t xml:space="preserve">Nº314/2025</t>
  </si>
  <si>
    <t xml:space="preserve">MUÑOZ CAERO LINDA VERONICA</t>
  </si>
  <si>
    <t xml:space="preserve">Nº315/2025</t>
  </si>
  <si>
    <t xml:space="preserve">POZO CACERES MARIA ELVIA</t>
  </si>
  <si>
    <t xml:space="preserve">Nº316/2025</t>
  </si>
  <si>
    <t xml:space="preserve">SANJINEZ CORDOVA KAREN OLIVIA</t>
  </si>
  <si>
    <t xml:space="preserve">ARQUITECTO (A)  EN FISCALIZACION TRIBUTARIA</t>
  </si>
  <si>
    <t xml:space="preserve">Nº317/2025</t>
  </si>
  <si>
    <t xml:space="preserve"> CONTADOR (A) GENERAL EN FISCALIZACION TRIBUTARIA</t>
  </si>
  <si>
    <t xml:space="preserve">CORRESPONDIENTE AL MES DE MAYO 2025</t>
  </si>
  <si>
    <t xml:space="preserve">CORRESPONDIENTE AL MES DE JUNIO  2025</t>
  </si>
  <si>
    <t xml:space="preserve">341 0 024 FORTALECIMIENTO DIRECCION DE INGRESOS MUNICIPALES "PREV.Nº301" ITEMS DESIERTOS</t>
  </si>
  <si>
    <t xml:space="preserve">Nº389/2025</t>
  </si>
  <si>
    <t xml:space="preserve">TERRAZAS CHOCHE MARIBEL</t>
  </si>
  <si>
    <t xml:space="preserve">ABOGADO (A)  EN COBRANZA COACTIVA </t>
  </si>
  <si>
    <t xml:space="preserve">Nº390/2025</t>
  </si>
  <si>
    <t xml:space="preserve">MANRIQUE DULON JOSE MARIANO</t>
  </si>
  <si>
    <t xml:space="preserve">Nº391/2025</t>
  </si>
  <si>
    <t xml:space="preserve">NINA CASTELLON JOSE LUIS</t>
  </si>
  <si>
    <t xml:space="preserve">ADMINISTRADOR DE EMPRESAS </t>
  </si>
  <si>
    <t xml:space="preserve">Nº392/2025</t>
  </si>
  <si>
    <t xml:space="preserve">CORDOBA VILLARROEL ANAI</t>
  </si>
  <si>
    <t xml:space="preserve">CONTADOR (A) GENERAL EN FISCALIZACION TRIBUTARIA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</si>
</sst>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mmm\-yy"/>
    <numFmt numFmtId="167" formatCode="0\ %"/>
    <numFmt numFmtId="168" formatCode="dd\/mm\/yyyy"/>
    <numFmt numFmtId="169" formatCode="#,##0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8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9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2" tint="-0.25"/>
        <bgColor rgb="FF9999FF"/>
      </patternFill>
    </fill>
    <fill>
      <patternFill patternType="solid">
        <fgColor theme="2" tint="-0.1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3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9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3344040</xdr:colOff>
      <xdr:row>4</xdr:row>
      <xdr:rowOff>75240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20856960" y="0"/>
          <a:ext cx="1088640" cy="837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3344040</xdr:colOff>
      <xdr:row>4</xdr:row>
      <xdr:rowOff>75240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20856960" y="0"/>
          <a:ext cx="1088640" cy="837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3344040</xdr:colOff>
      <xdr:row>4</xdr:row>
      <xdr:rowOff>75240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20386440" y="0"/>
          <a:ext cx="1088640" cy="837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3344040</xdr:colOff>
      <xdr:row>4</xdr:row>
      <xdr:rowOff>75240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20386440" y="0"/>
          <a:ext cx="1088640" cy="837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0</xdr:rowOff>
    </xdr:from>
    <xdr:to>
      <xdr:col>18</xdr:col>
      <xdr:colOff>3344040</xdr:colOff>
      <xdr:row>4</xdr:row>
      <xdr:rowOff>75240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20528280" y="0"/>
          <a:ext cx="1088640" cy="837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0</xdr:rowOff>
    </xdr:from>
    <xdr:to>
      <xdr:col>18</xdr:col>
      <xdr:colOff>3344040</xdr:colOff>
      <xdr:row>4</xdr:row>
      <xdr:rowOff>75240</xdr:rowOff>
    </xdr:to>
    <xdr:pic>
      <xdr:nvPicPr>
        <xdr:cNvPr id="5" name="Picture 1" descr="escudo final"/>
        <xdr:cNvPicPr/>
      </xdr:nvPicPr>
      <xdr:blipFill>
        <a:blip r:embed="rId1"/>
        <a:stretch/>
      </xdr:blipFill>
      <xdr:spPr>
        <a:xfrm>
          <a:off x="20871720" y="0"/>
          <a:ext cx="1088640" cy="837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11.43"/>
    <col collapsed="false" customWidth="true" hidden="false" outlineLevel="0" max="4" min="4" style="1" width="13.71"/>
    <col collapsed="false" customWidth="true" hidden="false" outlineLevel="0" max="6" min="6" style="1" width="30.43"/>
    <col collapsed="false" customWidth="true" hidden="false" outlineLevel="0" max="7" min="7" style="1" width="29.57"/>
    <col collapsed="false" customWidth="true" hidden="false" outlineLevel="0" max="9" min="8" style="1" width="14"/>
    <col collapsed="false" customWidth="true" hidden="false" outlineLevel="0" max="17" min="11" style="2" width="11.43"/>
    <col collapsed="false" customWidth="true" hidden="false" outlineLevel="0" max="18" min="18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6"/>
      <c r="G1" s="7"/>
      <c r="H1" s="8"/>
      <c r="I1" s="8"/>
      <c r="J1" s="9"/>
      <c r="K1" s="8"/>
      <c r="L1" s="10"/>
      <c r="M1" s="11"/>
      <c r="N1" s="11"/>
      <c r="O1" s="11"/>
      <c r="P1" s="11"/>
      <c r="Q1" s="12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6"/>
      <c r="G2" s="7"/>
      <c r="H2" s="8"/>
      <c r="I2" s="8"/>
      <c r="J2" s="9"/>
      <c r="K2" s="8"/>
      <c r="L2" s="10"/>
      <c r="M2" s="11"/>
      <c r="N2" s="11"/>
      <c r="O2" s="11"/>
      <c r="P2" s="11"/>
      <c r="Q2" s="12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6"/>
      <c r="G3" s="7"/>
      <c r="H3" s="8"/>
      <c r="I3" s="8"/>
      <c r="J3" s="9"/>
      <c r="K3" s="8"/>
      <c r="L3" s="10"/>
      <c r="M3" s="11"/>
      <c r="N3" s="11"/>
      <c r="O3" s="11"/>
      <c r="P3" s="11"/>
      <c r="Q3" s="12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6"/>
      <c r="G4" s="7"/>
      <c r="H4" s="8"/>
      <c r="I4" s="8"/>
      <c r="J4" s="9"/>
      <c r="K4" s="8"/>
      <c r="L4" s="10"/>
      <c r="M4" s="11"/>
      <c r="N4" s="11"/>
      <c r="O4" s="11"/>
      <c r="P4" s="11"/>
      <c r="Q4" s="12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</row>
    <row r="6" s="17" customFormat="true" ht="23.25" hidden="false" customHeight="true" outlineLevel="0" collapsed="false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24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2" customFormat="true" ht="64.5" hidden="false" customHeight="true" outlineLevel="0" collapsed="false">
      <c r="A12" s="40" t="n">
        <v>1</v>
      </c>
      <c r="B12" s="41" t="s">
        <v>25</v>
      </c>
      <c r="C12" s="42" t="s">
        <v>26</v>
      </c>
      <c r="D12" s="41" t="n">
        <v>6511987</v>
      </c>
      <c r="E12" s="43" t="n">
        <v>35935</v>
      </c>
      <c r="F12" s="44" t="s">
        <v>27</v>
      </c>
      <c r="G12" s="45" t="s">
        <v>28</v>
      </c>
      <c r="H12" s="46" t="n">
        <v>45659</v>
      </c>
      <c r="I12" s="46" t="n">
        <v>45716</v>
      </c>
      <c r="J12" s="47" t="n">
        <v>29</v>
      </c>
      <c r="K12" s="48" t="n">
        <v>4586</v>
      </c>
      <c r="L12" s="49" t="n">
        <f aca="false">ROUND(K12/30*J12,2)</f>
        <v>4433.13</v>
      </c>
      <c r="M12" s="50" t="n">
        <v>0</v>
      </c>
      <c r="N12" s="50" t="n">
        <v>0</v>
      </c>
      <c r="O12" s="50" t="n">
        <v>0</v>
      </c>
      <c r="P12" s="50" t="n">
        <f aca="false">+M12+N12+O12</f>
        <v>0</v>
      </c>
      <c r="Q12" s="49" t="n">
        <f aca="false">ROUND(L12-P12,2)</f>
        <v>4433.13</v>
      </c>
      <c r="R12" s="51"/>
      <c r="S12" s="52" t="s">
        <v>29</v>
      </c>
      <c r="T12" s="53" t="s">
        <v>30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</row>
    <row r="13" s="52" customFormat="true" ht="64.5" hidden="false" customHeight="true" outlineLevel="0" collapsed="false">
      <c r="A13" s="40" t="n">
        <v>2</v>
      </c>
      <c r="B13" s="41" t="s">
        <v>25</v>
      </c>
      <c r="C13" s="42" t="s">
        <v>31</v>
      </c>
      <c r="D13" s="41" t="n">
        <v>8660116</v>
      </c>
      <c r="E13" s="43" t="n">
        <v>35247</v>
      </c>
      <c r="F13" s="44" t="s">
        <v>32</v>
      </c>
      <c r="G13" s="45" t="s">
        <v>28</v>
      </c>
      <c r="H13" s="46" t="n">
        <v>45659</v>
      </c>
      <c r="I13" s="46" t="n">
        <v>45716</v>
      </c>
      <c r="J13" s="47" t="n">
        <v>29</v>
      </c>
      <c r="K13" s="48" t="n">
        <v>4586</v>
      </c>
      <c r="L13" s="49" t="n">
        <f aca="false">ROUND(K13/30*J13,2)</f>
        <v>4433.13</v>
      </c>
      <c r="M13" s="50" t="n">
        <v>0</v>
      </c>
      <c r="N13" s="50" t="n">
        <v>0</v>
      </c>
      <c r="O13" s="50" t="n">
        <v>0</v>
      </c>
      <c r="P13" s="50" t="n">
        <f aca="false">+M13+N13+O13</f>
        <v>0</v>
      </c>
      <c r="Q13" s="49" t="n">
        <f aca="false">ROUND(L13-P13,2)</f>
        <v>4433.13</v>
      </c>
      <c r="R13" s="51"/>
      <c r="S13" s="52" t="s">
        <v>29</v>
      </c>
      <c r="T13" s="53" t="s">
        <v>30</v>
      </c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</row>
    <row r="14" s="52" customFormat="true" ht="64.5" hidden="false" customHeight="true" outlineLevel="0" collapsed="false">
      <c r="A14" s="40" t="n">
        <v>3</v>
      </c>
      <c r="B14" s="41" t="s">
        <v>25</v>
      </c>
      <c r="C14" s="42" t="s">
        <v>33</v>
      </c>
      <c r="D14" s="41" t="n">
        <v>6484686</v>
      </c>
      <c r="E14" s="43" t="n">
        <v>35949</v>
      </c>
      <c r="F14" s="44" t="s">
        <v>34</v>
      </c>
      <c r="G14" s="45" t="s">
        <v>28</v>
      </c>
      <c r="H14" s="46" t="n">
        <v>45659</v>
      </c>
      <c r="I14" s="46" t="n">
        <v>45716</v>
      </c>
      <c r="J14" s="47" t="n">
        <v>29</v>
      </c>
      <c r="K14" s="48" t="n">
        <v>4586</v>
      </c>
      <c r="L14" s="49" t="n">
        <f aca="false">ROUND(K14/30*J14,2)</f>
        <v>4433.13</v>
      </c>
      <c r="M14" s="50" t="n">
        <v>0</v>
      </c>
      <c r="N14" s="50" t="n">
        <v>76.43</v>
      </c>
      <c r="O14" s="50" t="n">
        <v>0</v>
      </c>
      <c r="P14" s="50" t="n">
        <f aca="false">+M14+N14+O14</f>
        <v>76.43</v>
      </c>
      <c r="Q14" s="49" t="n">
        <f aca="false">ROUND(L14-P14,2)</f>
        <v>4356.7</v>
      </c>
      <c r="R14" s="51"/>
      <c r="S14" s="52" t="s">
        <v>29</v>
      </c>
      <c r="T14" s="53" t="s">
        <v>30</v>
      </c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</row>
    <row r="15" s="52" customFormat="true" ht="64.5" hidden="false" customHeight="true" outlineLevel="0" collapsed="false">
      <c r="A15" s="40" t="n">
        <v>4</v>
      </c>
      <c r="B15" s="41" t="s">
        <v>25</v>
      </c>
      <c r="C15" s="42" t="s">
        <v>35</v>
      </c>
      <c r="D15" s="41" t="n">
        <v>9502382</v>
      </c>
      <c r="E15" s="43" t="n">
        <v>34580</v>
      </c>
      <c r="F15" s="44" t="s">
        <v>36</v>
      </c>
      <c r="G15" s="45" t="s">
        <v>37</v>
      </c>
      <c r="H15" s="46" t="n">
        <v>45659</v>
      </c>
      <c r="I15" s="46" t="n">
        <v>45716</v>
      </c>
      <c r="J15" s="47" t="n">
        <v>29</v>
      </c>
      <c r="K15" s="48" t="n">
        <v>4586</v>
      </c>
      <c r="L15" s="49" t="n">
        <f aca="false">ROUND(K15/30*J15,2)</f>
        <v>4433.13</v>
      </c>
      <c r="M15" s="50" t="n">
        <v>0</v>
      </c>
      <c r="N15" s="50" t="n">
        <v>0</v>
      </c>
      <c r="O15" s="50" t="n">
        <v>0</v>
      </c>
      <c r="P15" s="50" t="n">
        <f aca="false">+M15+N15+O15</f>
        <v>0</v>
      </c>
      <c r="Q15" s="49" t="n">
        <f aca="false">ROUND(L15-P15,2)</f>
        <v>4433.13</v>
      </c>
      <c r="R15" s="51"/>
      <c r="S15" s="52" t="s">
        <v>29</v>
      </c>
      <c r="T15" s="53" t="s">
        <v>30</v>
      </c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</row>
    <row r="16" s="52" customFormat="true" ht="27.75" hidden="false" customHeight="true" outlineLevel="0" collapsed="false">
      <c r="A16" s="54" t="s">
        <v>38</v>
      </c>
      <c r="B16" s="54"/>
      <c r="C16" s="54"/>
      <c r="D16" s="54"/>
      <c r="E16" s="54"/>
      <c r="F16" s="54"/>
      <c r="G16" s="54"/>
      <c r="H16" s="54"/>
      <c r="I16" s="54"/>
      <c r="J16" s="54"/>
      <c r="K16" s="55" t="n">
        <f aca="false">SUM(K12:K15)</f>
        <v>18344</v>
      </c>
      <c r="L16" s="55" t="n">
        <f aca="false">SUM(L12:L15)</f>
        <v>17732.52</v>
      </c>
      <c r="M16" s="55" t="n">
        <f aca="false">SUM(M12:M15)</f>
        <v>0</v>
      </c>
      <c r="N16" s="55" t="n">
        <f aca="false">SUM(N12:N15)</f>
        <v>76.43</v>
      </c>
      <c r="O16" s="55" t="n">
        <f aca="false">SUM(O12:O15)</f>
        <v>0</v>
      </c>
      <c r="P16" s="55" t="n">
        <f aca="false">SUM(P12:P15)</f>
        <v>76.43</v>
      </c>
      <c r="Q16" s="55" t="n">
        <f aca="false">SUM(Q12:Q15)</f>
        <v>17656.09</v>
      </c>
      <c r="R16" s="56"/>
      <c r="T16" s="53"/>
      <c r="U16" s="53"/>
      <c r="V16" s="53"/>
      <c r="W16" s="57"/>
      <c r="X16" s="58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</row>
    <row r="17" s="62" customFormat="true" ht="48" hidden="false" customHeight="true" outlineLevel="0" collapsed="false">
      <c r="A17" s="59" t="s">
        <v>39</v>
      </c>
      <c r="B17" s="59"/>
      <c r="C17" s="59"/>
      <c r="D17" s="59"/>
      <c r="E17" s="59"/>
      <c r="F17" s="59"/>
      <c r="G17" s="59"/>
      <c r="H17" s="59"/>
      <c r="I17" s="59"/>
      <c r="J17" s="59"/>
      <c r="K17" s="60" t="n">
        <f aca="false">SUM(K16)</f>
        <v>18344</v>
      </c>
      <c r="L17" s="60" t="n">
        <f aca="false">SUM(L16)</f>
        <v>17732.52</v>
      </c>
      <c r="M17" s="60" t="n">
        <f aca="false">SUM(M16)</f>
        <v>0</v>
      </c>
      <c r="N17" s="60" t="n">
        <f aca="false">SUM(N16)</f>
        <v>76.43</v>
      </c>
      <c r="O17" s="60" t="n">
        <f aca="false">SUM(O16)</f>
        <v>0</v>
      </c>
      <c r="P17" s="60" t="n">
        <f aca="false">SUM(P16)</f>
        <v>76.43</v>
      </c>
      <c r="Q17" s="60" t="n">
        <f aca="false">SUM(Q16)</f>
        <v>17656.09</v>
      </c>
      <c r="R17" s="61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</row>
    <row r="18" s="62" customFormat="true" ht="15" hidden="false" customHeight="false" outlineLevel="0" collapsed="false">
      <c r="A18" s="64"/>
      <c r="B18" s="65"/>
      <c r="C18" s="65"/>
      <c r="D18" s="65"/>
      <c r="E18" s="66"/>
      <c r="F18" s="67"/>
      <c r="G18" s="68"/>
      <c r="H18" s="69"/>
      <c r="I18" s="69"/>
      <c r="J18" s="70"/>
      <c r="K18" s="71"/>
      <c r="L18" s="72"/>
      <c r="M18" s="69"/>
      <c r="N18" s="69"/>
      <c r="O18" s="69"/>
      <c r="P18" s="69"/>
      <c r="Q18" s="7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6:J16"/>
    <mergeCell ref="A17:J17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1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9" activeCellId="0" sqref="G19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11.43"/>
    <col collapsed="false" customWidth="true" hidden="false" outlineLevel="0" max="4" min="4" style="1" width="13.71"/>
    <col collapsed="false" customWidth="true" hidden="false" outlineLevel="0" max="6" min="6" style="1" width="30.43"/>
    <col collapsed="false" customWidth="true" hidden="false" outlineLevel="0" max="7" min="7" style="1" width="29.57"/>
    <col collapsed="false" customWidth="true" hidden="false" outlineLevel="0" max="9" min="8" style="1" width="14"/>
    <col collapsed="false" customWidth="true" hidden="false" outlineLevel="0" max="17" min="11" style="2" width="11.43"/>
    <col collapsed="false" customWidth="true" hidden="false" outlineLevel="0" max="18" min="18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6"/>
      <c r="G1" s="7"/>
      <c r="H1" s="8"/>
      <c r="I1" s="8"/>
      <c r="J1" s="9"/>
      <c r="K1" s="8"/>
      <c r="L1" s="10"/>
      <c r="M1" s="11"/>
      <c r="N1" s="11"/>
      <c r="O1" s="11"/>
      <c r="P1" s="11"/>
      <c r="Q1" s="12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6"/>
      <c r="G2" s="7"/>
      <c r="H2" s="8"/>
      <c r="I2" s="8"/>
      <c r="J2" s="9"/>
      <c r="K2" s="8"/>
      <c r="L2" s="10"/>
      <c r="M2" s="11"/>
      <c r="N2" s="11"/>
      <c r="O2" s="11"/>
      <c r="P2" s="11"/>
      <c r="Q2" s="12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6"/>
      <c r="G3" s="7"/>
      <c r="H3" s="8"/>
      <c r="I3" s="8"/>
      <c r="J3" s="9"/>
      <c r="K3" s="8"/>
      <c r="L3" s="10"/>
      <c r="M3" s="11"/>
      <c r="N3" s="11"/>
      <c r="O3" s="11"/>
      <c r="P3" s="11"/>
      <c r="Q3" s="12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6"/>
      <c r="G4" s="7"/>
      <c r="H4" s="8"/>
      <c r="I4" s="8"/>
      <c r="J4" s="9"/>
      <c r="K4" s="8"/>
      <c r="L4" s="10"/>
      <c r="M4" s="11"/>
      <c r="N4" s="11"/>
      <c r="O4" s="11"/>
      <c r="P4" s="11"/>
      <c r="Q4" s="12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</row>
    <row r="6" s="17" customFormat="true" ht="23.25" hidden="false" customHeight="true" outlineLevel="0" collapsed="false">
      <c r="A6" s="16" t="s">
        <v>40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24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2" customFormat="true" ht="64.5" hidden="false" customHeight="true" outlineLevel="0" collapsed="false">
      <c r="A12" s="40" t="n">
        <v>1</v>
      </c>
      <c r="B12" s="74" t="s">
        <v>41</v>
      </c>
      <c r="C12" s="42" t="s">
        <v>26</v>
      </c>
      <c r="D12" s="41" t="n">
        <v>6511987</v>
      </c>
      <c r="E12" s="43" t="n">
        <v>35935</v>
      </c>
      <c r="F12" s="44" t="s">
        <v>27</v>
      </c>
      <c r="G12" s="45" t="s">
        <v>28</v>
      </c>
      <c r="H12" s="46" t="n">
        <v>45659</v>
      </c>
      <c r="I12" s="46" t="n">
        <v>45716</v>
      </c>
      <c r="J12" s="47" t="n">
        <v>30</v>
      </c>
      <c r="K12" s="48" t="n">
        <v>4586</v>
      </c>
      <c r="L12" s="49" t="n">
        <f aca="false">ROUND(K12/30*J12,2)</f>
        <v>4586</v>
      </c>
      <c r="M12" s="50" t="n">
        <v>0</v>
      </c>
      <c r="N12" s="50" t="n">
        <v>0</v>
      </c>
      <c r="O12" s="50" t="n">
        <v>0</v>
      </c>
      <c r="P12" s="50" t="n">
        <f aca="false">+M12+N12+O12</f>
        <v>0</v>
      </c>
      <c r="Q12" s="49" t="n">
        <f aca="false">ROUND(L12-P12,2)</f>
        <v>4586</v>
      </c>
      <c r="R12" s="51"/>
      <c r="S12" s="52" t="s">
        <v>29</v>
      </c>
      <c r="T12" s="53" t="s">
        <v>30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</row>
    <row r="13" s="52" customFormat="true" ht="64.5" hidden="false" customHeight="true" outlineLevel="0" collapsed="false">
      <c r="A13" s="40" t="n">
        <v>2</v>
      </c>
      <c r="B13" s="74" t="s">
        <v>41</v>
      </c>
      <c r="C13" s="42" t="s">
        <v>31</v>
      </c>
      <c r="D13" s="41" t="n">
        <v>8660116</v>
      </c>
      <c r="E13" s="43" t="n">
        <v>35247</v>
      </c>
      <c r="F13" s="44" t="s">
        <v>32</v>
      </c>
      <c r="G13" s="45" t="s">
        <v>28</v>
      </c>
      <c r="H13" s="46" t="n">
        <v>45659</v>
      </c>
      <c r="I13" s="46" t="n">
        <v>45716</v>
      </c>
      <c r="J13" s="47" t="n">
        <v>30</v>
      </c>
      <c r="K13" s="48" t="n">
        <v>4586</v>
      </c>
      <c r="L13" s="49" t="n">
        <f aca="false">ROUND(K13/30*J13,2)</f>
        <v>4586</v>
      </c>
      <c r="M13" s="50" t="n">
        <v>0</v>
      </c>
      <c r="N13" s="50" t="n">
        <v>0</v>
      </c>
      <c r="O13" s="50" t="n">
        <v>0</v>
      </c>
      <c r="P13" s="50" t="n">
        <f aca="false">+M13+N13+O13</f>
        <v>0</v>
      </c>
      <c r="Q13" s="49" t="n">
        <f aca="false">ROUND(L13-P13,2)</f>
        <v>4586</v>
      </c>
      <c r="R13" s="51"/>
      <c r="S13" s="52" t="s">
        <v>29</v>
      </c>
      <c r="T13" s="53" t="s">
        <v>30</v>
      </c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</row>
    <row r="14" s="52" customFormat="true" ht="64.5" hidden="false" customHeight="true" outlineLevel="0" collapsed="false">
      <c r="A14" s="40" t="n">
        <v>3</v>
      </c>
      <c r="B14" s="74" t="s">
        <v>41</v>
      </c>
      <c r="C14" s="42" t="s">
        <v>33</v>
      </c>
      <c r="D14" s="41" t="n">
        <v>6484686</v>
      </c>
      <c r="E14" s="43" t="n">
        <v>35949</v>
      </c>
      <c r="F14" s="44" t="s">
        <v>34</v>
      </c>
      <c r="G14" s="45" t="s">
        <v>28</v>
      </c>
      <c r="H14" s="46" t="n">
        <v>45659</v>
      </c>
      <c r="I14" s="46" t="n">
        <v>45716</v>
      </c>
      <c r="J14" s="47" t="n">
        <v>30</v>
      </c>
      <c r="K14" s="48" t="n">
        <v>4586</v>
      </c>
      <c r="L14" s="49" t="n">
        <f aca="false">ROUND(K14/30*J14,2)</f>
        <v>4586</v>
      </c>
      <c r="M14" s="50" t="n">
        <v>0</v>
      </c>
      <c r="N14" s="50" t="n">
        <v>0</v>
      </c>
      <c r="O14" s="50" t="n">
        <v>0</v>
      </c>
      <c r="P14" s="50" t="n">
        <f aca="false">+M14+N14+O14</f>
        <v>0</v>
      </c>
      <c r="Q14" s="49" t="n">
        <f aca="false">ROUND(L14-P14,2)</f>
        <v>4586</v>
      </c>
      <c r="R14" s="51"/>
      <c r="S14" s="52" t="s">
        <v>29</v>
      </c>
      <c r="T14" s="53" t="s">
        <v>30</v>
      </c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</row>
    <row r="15" s="52" customFormat="true" ht="64.5" hidden="false" customHeight="true" outlineLevel="0" collapsed="false">
      <c r="A15" s="40" t="n">
        <v>4</v>
      </c>
      <c r="B15" s="74" t="s">
        <v>41</v>
      </c>
      <c r="C15" s="42" t="s">
        <v>35</v>
      </c>
      <c r="D15" s="41" t="n">
        <v>9502382</v>
      </c>
      <c r="E15" s="43" t="n">
        <v>34580</v>
      </c>
      <c r="F15" s="44" t="s">
        <v>36</v>
      </c>
      <c r="G15" s="45" t="s">
        <v>37</v>
      </c>
      <c r="H15" s="46" t="n">
        <v>45659</v>
      </c>
      <c r="I15" s="46" t="n">
        <v>45716</v>
      </c>
      <c r="J15" s="47" t="n">
        <v>30</v>
      </c>
      <c r="K15" s="48" t="n">
        <v>4586</v>
      </c>
      <c r="L15" s="49" t="n">
        <f aca="false">ROUND(K15/30*J15,2)</f>
        <v>4586</v>
      </c>
      <c r="M15" s="50" t="n">
        <v>0</v>
      </c>
      <c r="N15" s="50" t="n">
        <v>0</v>
      </c>
      <c r="O15" s="50" t="n">
        <v>0</v>
      </c>
      <c r="P15" s="50" t="n">
        <f aca="false">+M15+N15+O15</f>
        <v>0</v>
      </c>
      <c r="Q15" s="49" t="n">
        <f aca="false">ROUND(L15-P15,2)</f>
        <v>4586</v>
      </c>
      <c r="R15" s="51"/>
      <c r="S15" s="52" t="s">
        <v>29</v>
      </c>
      <c r="T15" s="53" t="s">
        <v>30</v>
      </c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</row>
    <row r="16" s="52" customFormat="true" ht="27.75" hidden="false" customHeight="true" outlineLevel="0" collapsed="false">
      <c r="A16" s="54" t="s">
        <v>38</v>
      </c>
      <c r="B16" s="54"/>
      <c r="C16" s="54"/>
      <c r="D16" s="54"/>
      <c r="E16" s="54"/>
      <c r="F16" s="54"/>
      <c r="G16" s="54"/>
      <c r="H16" s="54"/>
      <c r="I16" s="54"/>
      <c r="J16" s="54"/>
      <c r="K16" s="55" t="n">
        <f aca="false">SUM(K12:K15)</f>
        <v>18344</v>
      </c>
      <c r="L16" s="55" t="n">
        <f aca="false">SUM(L12:L15)</f>
        <v>18344</v>
      </c>
      <c r="M16" s="55" t="n">
        <f aca="false">SUM(M12:M15)</f>
        <v>0</v>
      </c>
      <c r="N16" s="55" t="n">
        <f aca="false">SUM(N12:N15)</f>
        <v>0</v>
      </c>
      <c r="O16" s="55" t="n">
        <f aca="false">SUM(O12:O15)</f>
        <v>0</v>
      </c>
      <c r="P16" s="55" t="n">
        <f aca="false">SUM(P12:P15)</f>
        <v>0</v>
      </c>
      <c r="Q16" s="55" t="n">
        <f aca="false">SUM(Q12:Q15)</f>
        <v>18344</v>
      </c>
      <c r="R16" s="56"/>
      <c r="T16" s="53"/>
      <c r="U16" s="53"/>
      <c r="V16" s="53"/>
      <c r="W16" s="57"/>
      <c r="X16" s="58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</row>
    <row r="17" s="62" customFormat="true" ht="48" hidden="false" customHeight="true" outlineLevel="0" collapsed="false">
      <c r="A17" s="59" t="s">
        <v>39</v>
      </c>
      <c r="B17" s="59"/>
      <c r="C17" s="59"/>
      <c r="D17" s="59"/>
      <c r="E17" s="59"/>
      <c r="F17" s="59"/>
      <c r="G17" s="59"/>
      <c r="H17" s="59"/>
      <c r="I17" s="59"/>
      <c r="J17" s="59"/>
      <c r="K17" s="60" t="n">
        <f aca="false">SUM(K16)</f>
        <v>18344</v>
      </c>
      <c r="L17" s="60" t="n">
        <f aca="false">SUM(L16)</f>
        <v>18344</v>
      </c>
      <c r="M17" s="60" t="n">
        <f aca="false">SUM(M16)</f>
        <v>0</v>
      </c>
      <c r="N17" s="60" t="n">
        <f aca="false">SUM(N16)</f>
        <v>0</v>
      </c>
      <c r="O17" s="60" t="n">
        <f aca="false">SUM(O16)</f>
        <v>0</v>
      </c>
      <c r="P17" s="60" t="n">
        <f aca="false">SUM(P16)</f>
        <v>0</v>
      </c>
      <c r="Q17" s="60" t="n">
        <f aca="false">SUM(Q16)</f>
        <v>18344</v>
      </c>
      <c r="R17" s="61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</row>
    <row r="18" s="62" customFormat="true" ht="15" hidden="false" customHeight="false" outlineLevel="0" collapsed="false">
      <c r="A18" s="64"/>
      <c r="B18" s="65"/>
      <c r="C18" s="65"/>
      <c r="D18" s="65"/>
      <c r="E18" s="66"/>
      <c r="F18" s="67"/>
      <c r="G18" s="68"/>
      <c r="H18" s="69"/>
      <c r="I18" s="69"/>
      <c r="J18" s="70"/>
      <c r="K18" s="71"/>
      <c r="L18" s="72"/>
      <c r="M18" s="69"/>
      <c r="N18" s="69"/>
      <c r="O18" s="69"/>
      <c r="P18" s="69"/>
      <c r="Q18" s="7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6:J16"/>
    <mergeCell ref="A17:J17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4.29"/>
    <col collapsed="false" customWidth="true" hidden="false" outlineLevel="0" max="3" min="3" style="1" width="12"/>
    <col collapsed="false" customWidth="true" hidden="false" outlineLevel="0" max="4" min="4" style="1" width="13.71"/>
    <col collapsed="false" customWidth="true" hidden="false" outlineLevel="0" max="6" min="6" style="1" width="30.43"/>
    <col collapsed="false" customWidth="true" hidden="false" outlineLevel="0" max="7" min="7" style="1" width="30.7"/>
    <col collapsed="false" customWidth="true" hidden="false" outlineLevel="0" max="8" min="8" style="1" width="12.72"/>
    <col collapsed="false" customWidth="true" hidden="false" outlineLevel="0" max="9" min="9" style="1" width="14"/>
    <col collapsed="false" customWidth="true" hidden="false" outlineLevel="0" max="17" min="11" style="2" width="11.43"/>
    <col collapsed="false" customWidth="true" hidden="false" outlineLevel="0" max="18" min="18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6"/>
      <c r="G1" s="7"/>
      <c r="H1" s="8"/>
      <c r="I1" s="8"/>
      <c r="J1" s="9"/>
      <c r="K1" s="8"/>
      <c r="L1" s="10"/>
      <c r="M1" s="11"/>
      <c r="N1" s="11"/>
      <c r="O1" s="11"/>
      <c r="P1" s="11"/>
      <c r="Q1" s="12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6"/>
      <c r="G2" s="7"/>
      <c r="H2" s="8"/>
      <c r="I2" s="8"/>
      <c r="J2" s="9"/>
      <c r="K2" s="8"/>
      <c r="L2" s="10"/>
      <c r="M2" s="11"/>
      <c r="N2" s="11"/>
      <c r="O2" s="11"/>
      <c r="P2" s="11"/>
      <c r="Q2" s="12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6"/>
      <c r="G3" s="7"/>
      <c r="H3" s="8"/>
      <c r="I3" s="8"/>
      <c r="J3" s="9"/>
      <c r="K3" s="8"/>
      <c r="L3" s="10"/>
      <c r="M3" s="11"/>
      <c r="N3" s="11"/>
      <c r="O3" s="11"/>
      <c r="P3" s="11"/>
      <c r="Q3" s="12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6"/>
      <c r="G4" s="7"/>
      <c r="H4" s="8"/>
      <c r="I4" s="8"/>
      <c r="J4" s="9"/>
      <c r="K4" s="8"/>
      <c r="L4" s="10"/>
      <c r="M4" s="11"/>
      <c r="N4" s="11"/>
      <c r="O4" s="11"/>
      <c r="P4" s="11"/>
      <c r="Q4" s="12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</row>
    <row r="6" s="17" customFormat="true" ht="23.25" hidden="false" customHeight="true" outlineLevel="0" collapsed="false">
      <c r="A6" s="16" t="s">
        <v>42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43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2" customFormat="true" ht="64.5" hidden="false" customHeight="true" outlineLevel="0" collapsed="false">
      <c r="A12" s="40" t="n">
        <v>1</v>
      </c>
      <c r="B12" s="74" t="s">
        <v>25</v>
      </c>
      <c r="C12" s="42" t="s">
        <v>44</v>
      </c>
      <c r="D12" s="41" t="n">
        <v>6479188</v>
      </c>
      <c r="E12" s="43" t="n">
        <v>31352</v>
      </c>
      <c r="F12" s="44" t="s">
        <v>45</v>
      </c>
      <c r="G12" s="45" t="s">
        <v>46</v>
      </c>
      <c r="H12" s="46" t="n">
        <v>45757</v>
      </c>
      <c r="I12" s="46" t="n">
        <v>46022</v>
      </c>
      <c r="J12" s="47" t="n">
        <v>21</v>
      </c>
      <c r="K12" s="48" t="n">
        <v>4586</v>
      </c>
      <c r="L12" s="49" t="n">
        <f aca="false">ROUND(K12/30*J12,2)</f>
        <v>3210.2</v>
      </c>
      <c r="M12" s="50" t="n">
        <v>0</v>
      </c>
      <c r="N12" s="50" t="n">
        <v>0</v>
      </c>
      <c r="O12" s="50" t="n">
        <v>0</v>
      </c>
      <c r="P12" s="50" t="n">
        <f aca="false">+M12+N12+O12</f>
        <v>0</v>
      </c>
      <c r="Q12" s="49" t="n">
        <f aca="false">ROUND(L12-P12,2)</f>
        <v>3210.2</v>
      </c>
      <c r="R12" s="51"/>
      <c r="S12" s="52" t="s">
        <v>29</v>
      </c>
      <c r="T12" s="53" t="s">
        <v>30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</row>
    <row r="13" s="52" customFormat="true" ht="64.5" hidden="false" customHeight="true" outlineLevel="0" collapsed="false">
      <c r="A13" s="40" t="n">
        <v>2</v>
      </c>
      <c r="B13" s="74" t="s">
        <v>25</v>
      </c>
      <c r="C13" s="42" t="s">
        <v>47</v>
      </c>
      <c r="D13" s="41" t="n">
        <v>8660116</v>
      </c>
      <c r="E13" s="43" t="n">
        <v>35247</v>
      </c>
      <c r="F13" s="44" t="s">
        <v>32</v>
      </c>
      <c r="G13" s="45" t="s">
        <v>46</v>
      </c>
      <c r="H13" s="46" t="n">
        <v>45757</v>
      </c>
      <c r="I13" s="46" t="n">
        <v>46022</v>
      </c>
      <c r="J13" s="47" t="n">
        <v>21</v>
      </c>
      <c r="K13" s="48" t="n">
        <v>4586</v>
      </c>
      <c r="L13" s="49" t="n">
        <f aca="false">ROUND(K13/30*J13,2)</f>
        <v>3210.2</v>
      </c>
      <c r="M13" s="50" t="n">
        <v>0</v>
      </c>
      <c r="N13" s="50" t="n">
        <v>0</v>
      </c>
      <c r="O13" s="50" t="n">
        <v>0</v>
      </c>
      <c r="P13" s="50" t="n">
        <f aca="false">+M13+N13+O13</f>
        <v>0</v>
      </c>
      <c r="Q13" s="49" t="n">
        <f aca="false">ROUND(L13-P13,2)</f>
        <v>3210.2</v>
      </c>
      <c r="R13" s="51"/>
      <c r="S13" s="52" t="s">
        <v>29</v>
      </c>
      <c r="T13" s="53" t="s">
        <v>30</v>
      </c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</row>
    <row r="14" s="52" customFormat="true" ht="64.5" hidden="false" customHeight="true" outlineLevel="0" collapsed="false">
      <c r="A14" s="40" t="n">
        <v>3</v>
      </c>
      <c r="B14" s="74" t="s">
        <v>25</v>
      </c>
      <c r="C14" s="42" t="s">
        <v>48</v>
      </c>
      <c r="D14" s="41" t="n">
        <v>6511987</v>
      </c>
      <c r="E14" s="43" t="n">
        <v>35935</v>
      </c>
      <c r="F14" s="44" t="s">
        <v>27</v>
      </c>
      <c r="G14" s="45" t="s">
        <v>46</v>
      </c>
      <c r="H14" s="46" t="n">
        <v>45757</v>
      </c>
      <c r="I14" s="46" t="n">
        <v>46022</v>
      </c>
      <c r="J14" s="47" t="n">
        <v>21</v>
      </c>
      <c r="K14" s="48" t="n">
        <v>4586</v>
      </c>
      <c r="L14" s="49" t="n">
        <f aca="false">ROUND(K14/30*J14,2)</f>
        <v>3210.2</v>
      </c>
      <c r="M14" s="50" t="n">
        <v>0</v>
      </c>
      <c r="N14" s="50" t="n">
        <v>0</v>
      </c>
      <c r="O14" s="50" t="n">
        <v>0</v>
      </c>
      <c r="P14" s="50" t="n">
        <f aca="false">+M14+N14+O14</f>
        <v>0</v>
      </c>
      <c r="Q14" s="49" t="n">
        <f aca="false">ROUND(L14-P14,2)</f>
        <v>3210.2</v>
      </c>
      <c r="R14" s="51"/>
      <c r="S14" s="52" t="s">
        <v>29</v>
      </c>
      <c r="T14" s="53" t="s">
        <v>30</v>
      </c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</row>
    <row r="15" s="52" customFormat="true" ht="64.5" hidden="false" customHeight="true" outlineLevel="0" collapsed="false">
      <c r="A15" s="40" t="n">
        <v>3</v>
      </c>
      <c r="B15" s="74" t="s">
        <v>25</v>
      </c>
      <c r="C15" s="42" t="s">
        <v>49</v>
      </c>
      <c r="D15" s="41" t="n">
        <v>7930526</v>
      </c>
      <c r="E15" s="43" t="n">
        <v>33813</v>
      </c>
      <c r="F15" s="44" t="s">
        <v>50</v>
      </c>
      <c r="G15" s="45" t="s">
        <v>46</v>
      </c>
      <c r="H15" s="46" t="n">
        <v>45757</v>
      </c>
      <c r="I15" s="46" t="n">
        <v>46022</v>
      </c>
      <c r="J15" s="47" t="n">
        <v>20</v>
      </c>
      <c r="K15" s="48" t="n">
        <v>4586</v>
      </c>
      <c r="L15" s="49" t="n">
        <f aca="false">ROUND(K15/30*J15,2)</f>
        <v>3057.33</v>
      </c>
      <c r="M15" s="50" t="n">
        <v>0</v>
      </c>
      <c r="N15" s="50" t="n">
        <v>0</v>
      </c>
      <c r="O15" s="50" t="n">
        <v>0</v>
      </c>
      <c r="P15" s="50" t="n">
        <f aca="false">+M15+N15+O15</f>
        <v>0</v>
      </c>
      <c r="Q15" s="49" t="n">
        <f aca="false">ROUND(L15-P15,2)</f>
        <v>3057.33</v>
      </c>
      <c r="R15" s="51"/>
      <c r="S15" s="52" t="s">
        <v>29</v>
      </c>
      <c r="T15" s="53" t="s">
        <v>30</v>
      </c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</row>
    <row r="16" s="52" customFormat="true" ht="64.5" hidden="false" customHeight="true" outlineLevel="0" collapsed="false">
      <c r="A16" s="40" t="n">
        <v>5</v>
      </c>
      <c r="B16" s="74" t="s">
        <v>25</v>
      </c>
      <c r="C16" s="42" t="s">
        <v>51</v>
      </c>
      <c r="D16" s="41" t="n">
        <v>6484686</v>
      </c>
      <c r="E16" s="43" t="n">
        <v>35949</v>
      </c>
      <c r="F16" s="44" t="s">
        <v>34</v>
      </c>
      <c r="G16" s="45" t="s">
        <v>52</v>
      </c>
      <c r="H16" s="46" t="n">
        <v>45757</v>
      </c>
      <c r="I16" s="46" t="n">
        <v>46022</v>
      </c>
      <c r="J16" s="47" t="n">
        <v>21</v>
      </c>
      <c r="K16" s="48" t="n">
        <v>4586</v>
      </c>
      <c r="L16" s="49" t="n">
        <f aca="false">ROUND(K16/30*J16,2)</f>
        <v>3210.2</v>
      </c>
      <c r="M16" s="50" t="n">
        <v>0</v>
      </c>
      <c r="N16" s="50" t="n">
        <v>0</v>
      </c>
      <c r="O16" s="50" t="n">
        <v>0</v>
      </c>
      <c r="P16" s="50" t="n">
        <f aca="false">+M16+N16+O16</f>
        <v>0</v>
      </c>
      <c r="Q16" s="49" t="n">
        <f aca="false">ROUND(L16-P16,2)</f>
        <v>3210.2</v>
      </c>
      <c r="R16" s="51"/>
      <c r="S16" s="52" t="s">
        <v>29</v>
      </c>
      <c r="T16" s="53" t="s">
        <v>30</v>
      </c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</row>
    <row r="17" s="52" customFormat="true" ht="64.5" hidden="false" customHeight="true" outlineLevel="0" collapsed="false">
      <c r="A17" s="40" t="n">
        <v>6</v>
      </c>
      <c r="B17" s="74" t="s">
        <v>25</v>
      </c>
      <c r="C17" s="42" t="s">
        <v>53</v>
      </c>
      <c r="D17" s="41" t="n">
        <v>6524670</v>
      </c>
      <c r="E17" s="43" t="n">
        <v>31832</v>
      </c>
      <c r="F17" s="44" t="s">
        <v>54</v>
      </c>
      <c r="G17" s="45" t="s">
        <v>55</v>
      </c>
      <c r="H17" s="46" t="n">
        <v>45757</v>
      </c>
      <c r="I17" s="46" t="n">
        <v>46022</v>
      </c>
      <c r="J17" s="47" t="n">
        <v>21</v>
      </c>
      <c r="K17" s="48" t="n">
        <v>4586</v>
      </c>
      <c r="L17" s="49" t="n">
        <f aca="false">ROUND(K17/30*J17,2)</f>
        <v>3210.2</v>
      </c>
      <c r="M17" s="50" t="n">
        <v>0</v>
      </c>
      <c r="N17" s="50" t="n">
        <v>0</v>
      </c>
      <c r="O17" s="50" t="n">
        <v>0</v>
      </c>
      <c r="P17" s="50" t="n">
        <f aca="false">+M17+N17+O17</f>
        <v>0</v>
      </c>
      <c r="Q17" s="49" t="n">
        <f aca="false">ROUND(L17-P17,2)</f>
        <v>3210.2</v>
      </c>
      <c r="R17" s="51"/>
      <c r="S17" s="52" t="s">
        <v>29</v>
      </c>
      <c r="T17" s="53" t="s">
        <v>30</v>
      </c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</row>
    <row r="18" s="52" customFormat="true" ht="64.5" hidden="false" customHeight="true" outlineLevel="0" collapsed="false">
      <c r="A18" s="40" t="n">
        <v>7</v>
      </c>
      <c r="B18" s="74" t="s">
        <v>25</v>
      </c>
      <c r="C18" s="42" t="s">
        <v>56</v>
      </c>
      <c r="D18" s="41" t="n">
        <v>8671980</v>
      </c>
      <c r="E18" s="43" t="n">
        <v>34111</v>
      </c>
      <c r="F18" s="44" t="s">
        <v>57</v>
      </c>
      <c r="G18" s="45" t="s">
        <v>52</v>
      </c>
      <c r="H18" s="46" t="n">
        <v>45757</v>
      </c>
      <c r="I18" s="46" t="n">
        <v>46022</v>
      </c>
      <c r="J18" s="47" t="n">
        <v>21</v>
      </c>
      <c r="K18" s="48" t="n">
        <v>4586</v>
      </c>
      <c r="L18" s="49" t="n">
        <f aca="false">ROUND(K18/30*J18,2)</f>
        <v>3210.2</v>
      </c>
      <c r="M18" s="50" t="n">
        <v>0</v>
      </c>
      <c r="N18" s="50" t="n">
        <v>76.43</v>
      </c>
      <c r="O18" s="50" t="n">
        <v>0</v>
      </c>
      <c r="P18" s="50" t="n">
        <f aca="false">+M18+N18+O18</f>
        <v>76.43</v>
      </c>
      <c r="Q18" s="49" t="n">
        <f aca="false">ROUND(L18-P18,2)</f>
        <v>3133.77</v>
      </c>
      <c r="R18" s="51"/>
      <c r="S18" s="52" t="s">
        <v>29</v>
      </c>
      <c r="T18" s="53" t="s">
        <v>30</v>
      </c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</row>
    <row r="19" s="52" customFormat="true" ht="64.5" hidden="false" customHeight="true" outlineLevel="0" collapsed="false">
      <c r="A19" s="40" t="n">
        <v>8</v>
      </c>
      <c r="B19" s="74" t="s">
        <v>25</v>
      </c>
      <c r="C19" s="42" t="s">
        <v>58</v>
      </c>
      <c r="D19" s="41" t="n">
        <v>6452618</v>
      </c>
      <c r="E19" s="43" t="n">
        <v>31877</v>
      </c>
      <c r="F19" s="44" t="s">
        <v>59</v>
      </c>
      <c r="G19" s="45" t="s">
        <v>55</v>
      </c>
      <c r="H19" s="46" t="n">
        <v>45757</v>
      </c>
      <c r="I19" s="46" t="n">
        <v>46022</v>
      </c>
      <c r="J19" s="47" t="n">
        <v>21</v>
      </c>
      <c r="K19" s="48" t="n">
        <v>4586</v>
      </c>
      <c r="L19" s="49" t="n">
        <f aca="false">ROUND(K19/30*J19,2)</f>
        <v>3210.2</v>
      </c>
      <c r="M19" s="50" t="n">
        <v>0</v>
      </c>
      <c r="N19" s="50" t="n">
        <v>0</v>
      </c>
      <c r="O19" s="50" t="n">
        <v>0</v>
      </c>
      <c r="P19" s="50" t="n">
        <f aca="false">+M19+N19+O19</f>
        <v>0</v>
      </c>
      <c r="Q19" s="49" t="n">
        <f aca="false">ROUND(L19-P19,2)</f>
        <v>3210.2</v>
      </c>
      <c r="R19" s="51"/>
      <c r="S19" s="52" t="s">
        <v>29</v>
      </c>
      <c r="T19" s="53" t="s">
        <v>30</v>
      </c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</row>
    <row r="20" s="52" customFormat="true" ht="64.5" hidden="false" customHeight="true" outlineLevel="0" collapsed="false">
      <c r="A20" s="40" t="n">
        <v>9</v>
      </c>
      <c r="B20" s="74" t="s">
        <v>25</v>
      </c>
      <c r="C20" s="42" t="s">
        <v>60</v>
      </c>
      <c r="D20" s="41" t="n">
        <v>5233827</v>
      </c>
      <c r="E20" s="43" t="n">
        <v>30877</v>
      </c>
      <c r="F20" s="44" t="s">
        <v>61</v>
      </c>
      <c r="G20" s="45" t="s">
        <v>62</v>
      </c>
      <c r="H20" s="46" t="n">
        <v>45757</v>
      </c>
      <c r="I20" s="46" t="n">
        <v>46022</v>
      </c>
      <c r="J20" s="47" t="n">
        <v>21</v>
      </c>
      <c r="K20" s="48" t="n">
        <v>4586</v>
      </c>
      <c r="L20" s="49" t="n">
        <f aca="false">ROUND(K20/30*J20,2)</f>
        <v>3210.2</v>
      </c>
      <c r="M20" s="50" t="n">
        <v>0</v>
      </c>
      <c r="N20" s="50" t="n">
        <v>0</v>
      </c>
      <c r="O20" s="50" t="n">
        <v>0</v>
      </c>
      <c r="P20" s="50" t="n">
        <f aca="false">+M20+N20+O20</f>
        <v>0</v>
      </c>
      <c r="Q20" s="49" t="n">
        <f aca="false">ROUND(L20-P20,2)</f>
        <v>3210.2</v>
      </c>
      <c r="R20" s="51"/>
      <c r="S20" s="52" t="s">
        <v>29</v>
      </c>
      <c r="T20" s="53" t="s">
        <v>30</v>
      </c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</row>
    <row r="21" s="52" customFormat="true" ht="64.5" hidden="false" customHeight="true" outlineLevel="0" collapsed="false">
      <c r="A21" s="40" t="n">
        <v>10</v>
      </c>
      <c r="B21" s="74" t="s">
        <v>25</v>
      </c>
      <c r="C21" s="42" t="s">
        <v>63</v>
      </c>
      <c r="D21" s="41" t="n">
        <v>9502382</v>
      </c>
      <c r="E21" s="43" t="n">
        <v>34580</v>
      </c>
      <c r="F21" s="44" t="s">
        <v>36</v>
      </c>
      <c r="G21" s="45" t="s">
        <v>64</v>
      </c>
      <c r="H21" s="46" t="n">
        <v>45757</v>
      </c>
      <c r="I21" s="46" t="n">
        <v>46022</v>
      </c>
      <c r="J21" s="47" t="n">
        <v>21</v>
      </c>
      <c r="K21" s="48" t="n">
        <v>4586</v>
      </c>
      <c r="L21" s="49" t="n">
        <f aca="false">ROUND(K21/30*J21,2)</f>
        <v>3210.2</v>
      </c>
      <c r="M21" s="50" t="n">
        <v>0</v>
      </c>
      <c r="N21" s="50" t="n">
        <v>0</v>
      </c>
      <c r="O21" s="50" t="n">
        <v>0</v>
      </c>
      <c r="P21" s="50" t="n">
        <f aca="false">+M21+N21+O21</f>
        <v>0</v>
      </c>
      <c r="Q21" s="49" t="n">
        <f aca="false">ROUND(L21-P21,2)</f>
        <v>3210.2</v>
      </c>
      <c r="R21" s="51"/>
      <c r="S21" s="52" t="s">
        <v>29</v>
      </c>
      <c r="T21" s="53" t="s">
        <v>30</v>
      </c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</row>
    <row r="22" s="52" customFormat="true" ht="27.75" hidden="false" customHeight="true" outlineLevel="0" collapsed="false">
      <c r="A22" s="54" t="s">
        <v>38</v>
      </c>
      <c r="B22" s="54"/>
      <c r="C22" s="54"/>
      <c r="D22" s="54"/>
      <c r="E22" s="54"/>
      <c r="F22" s="54"/>
      <c r="G22" s="54"/>
      <c r="H22" s="54"/>
      <c r="I22" s="54"/>
      <c r="J22" s="54"/>
      <c r="K22" s="55" t="n">
        <f aca="false">SUM(K12:K21)</f>
        <v>45860</v>
      </c>
      <c r="L22" s="55" t="n">
        <f aca="false">SUM(L12:L21)</f>
        <v>31949.13</v>
      </c>
      <c r="M22" s="55" t="n">
        <f aca="false">SUM(M12:M21)</f>
        <v>0</v>
      </c>
      <c r="N22" s="55" t="n">
        <f aca="false">SUM(N12:N21)</f>
        <v>76.43</v>
      </c>
      <c r="O22" s="55" t="n">
        <f aca="false">SUM(O12:O21)</f>
        <v>0</v>
      </c>
      <c r="P22" s="55" t="n">
        <f aca="false">SUM(P12:P21)</f>
        <v>76.43</v>
      </c>
      <c r="Q22" s="55" t="n">
        <f aca="false">SUM(Q12:Q21)</f>
        <v>31872.7</v>
      </c>
      <c r="R22" s="56"/>
      <c r="T22" s="53"/>
      <c r="U22" s="53"/>
      <c r="V22" s="53"/>
      <c r="W22" s="57"/>
      <c r="X22" s="58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</row>
    <row r="23" s="62" customFormat="true" ht="48" hidden="false" customHeight="true" outlineLevel="0" collapsed="false">
      <c r="A23" s="59" t="s">
        <v>39</v>
      </c>
      <c r="B23" s="59"/>
      <c r="C23" s="59"/>
      <c r="D23" s="59"/>
      <c r="E23" s="59"/>
      <c r="F23" s="59"/>
      <c r="G23" s="59"/>
      <c r="H23" s="59"/>
      <c r="I23" s="59"/>
      <c r="J23" s="59"/>
      <c r="K23" s="60" t="n">
        <f aca="false">SUM(K22)</f>
        <v>45860</v>
      </c>
      <c r="L23" s="60" t="n">
        <f aca="false">SUM(L22)</f>
        <v>31949.13</v>
      </c>
      <c r="M23" s="60" t="n">
        <f aca="false">SUM(M22)</f>
        <v>0</v>
      </c>
      <c r="N23" s="60" t="n">
        <f aca="false">SUM(N22)</f>
        <v>76.43</v>
      </c>
      <c r="O23" s="60" t="n">
        <f aca="false">SUM(O22)</f>
        <v>0</v>
      </c>
      <c r="P23" s="60" t="n">
        <f aca="false">SUM(P22)</f>
        <v>76.43</v>
      </c>
      <c r="Q23" s="60" t="n">
        <f aca="false">SUM(Q22)</f>
        <v>31872.7</v>
      </c>
      <c r="R23" s="61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</row>
    <row r="24" s="62" customFormat="true" ht="15" hidden="false" customHeight="false" outlineLevel="0" collapsed="false">
      <c r="A24" s="64"/>
      <c r="B24" s="65"/>
      <c r="C24" s="65"/>
      <c r="D24" s="65"/>
      <c r="E24" s="66"/>
      <c r="F24" s="67"/>
      <c r="G24" s="68"/>
      <c r="H24" s="69"/>
      <c r="I24" s="69"/>
      <c r="J24" s="70"/>
      <c r="K24" s="71"/>
      <c r="L24" s="72"/>
      <c r="M24" s="69"/>
      <c r="N24" s="69"/>
      <c r="O24" s="69"/>
      <c r="P24" s="69"/>
      <c r="Q24" s="7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22:J22"/>
    <mergeCell ref="A23:J23"/>
  </mergeCells>
  <printOptions headings="false" gridLines="false" gridLinesSet="true" horizontalCentered="false" verticalCentered="false"/>
  <pageMargins left="0.39375" right="0.236111111111111" top="0.320138888888889" bottom="0.440277777777778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2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13" activeCellId="0" sqref="H13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4.29"/>
    <col collapsed="false" customWidth="true" hidden="false" outlineLevel="0" max="3" min="3" style="1" width="12"/>
    <col collapsed="false" customWidth="true" hidden="false" outlineLevel="0" max="4" min="4" style="1" width="13.71"/>
    <col collapsed="false" customWidth="true" hidden="false" outlineLevel="0" max="6" min="6" style="1" width="30.43"/>
    <col collapsed="false" customWidth="true" hidden="false" outlineLevel="0" max="7" min="7" style="1" width="30.7"/>
    <col collapsed="false" customWidth="true" hidden="false" outlineLevel="0" max="8" min="8" style="1" width="12.72"/>
    <col collapsed="false" customWidth="true" hidden="false" outlineLevel="0" max="9" min="9" style="1" width="14"/>
    <col collapsed="false" customWidth="true" hidden="false" outlineLevel="0" max="17" min="11" style="2" width="11.43"/>
    <col collapsed="false" customWidth="true" hidden="false" outlineLevel="0" max="18" min="18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6"/>
      <c r="G1" s="7"/>
      <c r="H1" s="8"/>
      <c r="I1" s="8"/>
      <c r="J1" s="9"/>
      <c r="K1" s="8"/>
      <c r="L1" s="10"/>
      <c r="M1" s="11"/>
      <c r="N1" s="11"/>
      <c r="O1" s="11"/>
      <c r="P1" s="11"/>
      <c r="Q1" s="12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6"/>
      <c r="G2" s="7"/>
      <c r="H2" s="8"/>
      <c r="I2" s="8"/>
      <c r="J2" s="9"/>
      <c r="K2" s="8"/>
      <c r="L2" s="10"/>
      <c r="M2" s="11"/>
      <c r="N2" s="11"/>
      <c r="O2" s="11"/>
      <c r="P2" s="11"/>
      <c r="Q2" s="12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6"/>
      <c r="G3" s="7"/>
      <c r="H3" s="8"/>
      <c r="I3" s="8"/>
      <c r="J3" s="9"/>
      <c r="K3" s="8"/>
      <c r="L3" s="10"/>
      <c r="M3" s="11"/>
      <c r="N3" s="11"/>
      <c r="O3" s="11"/>
      <c r="P3" s="11"/>
      <c r="Q3" s="12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6"/>
      <c r="G4" s="7"/>
      <c r="H4" s="8"/>
      <c r="I4" s="8"/>
      <c r="J4" s="9"/>
      <c r="K4" s="8"/>
      <c r="L4" s="10"/>
      <c r="M4" s="11"/>
      <c r="N4" s="11"/>
      <c r="O4" s="11"/>
      <c r="P4" s="11"/>
      <c r="Q4" s="12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</row>
    <row r="6" s="17" customFormat="true" ht="23.25" hidden="false" customHeight="true" outlineLevel="0" collapsed="false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43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2" customFormat="true" ht="64.5" hidden="false" customHeight="true" outlineLevel="0" collapsed="false">
      <c r="A12" s="40" t="n">
        <v>1</v>
      </c>
      <c r="B12" s="74" t="s">
        <v>25</v>
      </c>
      <c r="C12" s="42" t="s">
        <v>44</v>
      </c>
      <c r="D12" s="41" t="n">
        <v>6479188</v>
      </c>
      <c r="E12" s="43" t="n">
        <v>31352</v>
      </c>
      <c r="F12" s="44" t="s">
        <v>45</v>
      </c>
      <c r="G12" s="45" t="s">
        <v>46</v>
      </c>
      <c r="H12" s="46" t="n">
        <v>45757</v>
      </c>
      <c r="I12" s="46" t="n">
        <v>46022</v>
      </c>
      <c r="J12" s="47" t="n">
        <v>30</v>
      </c>
      <c r="K12" s="48" t="n">
        <v>4586</v>
      </c>
      <c r="L12" s="49" t="n">
        <f aca="false">ROUND(K12/30*J12,2)</f>
        <v>4586</v>
      </c>
      <c r="M12" s="50" t="n">
        <v>0</v>
      </c>
      <c r="N12" s="50" t="n">
        <v>0</v>
      </c>
      <c r="O12" s="50" t="n">
        <v>0</v>
      </c>
      <c r="P12" s="50" t="n">
        <f aca="false">+M12+N12+O12</f>
        <v>0</v>
      </c>
      <c r="Q12" s="49" t="n">
        <f aca="false">ROUND(L12-P12,2)</f>
        <v>4586</v>
      </c>
      <c r="R12" s="51"/>
      <c r="S12" s="52" t="s">
        <v>29</v>
      </c>
      <c r="T12" s="53" t="s">
        <v>30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</row>
    <row r="13" s="52" customFormat="true" ht="64.5" hidden="false" customHeight="true" outlineLevel="0" collapsed="false">
      <c r="A13" s="40" t="n">
        <v>2</v>
      </c>
      <c r="B13" s="74" t="s">
        <v>25</v>
      </c>
      <c r="C13" s="42" t="s">
        <v>47</v>
      </c>
      <c r="D13" s="41" t="n">
        <v>8660116</v>
      </c>
      <c r="E13" s="43" t="n">
        <v>35247</v>
      </c>
      <c r="F13" s="44" t="s">
        <v>32</v>
      </c>
      <c r="G13" s="45" t="s">
        <v>46</v>
      </c>
      <c r="H13" s="46" t="n">
        <v>45757</v>
      </c>
      <c r="I13" s="46" t="n">
        <v>46022</v>
      </c>
      <c r="J13" s="47" t="n">
        <v>30</v>
      </c>
      <c r="K13" s="48" t="n">
        <v>4586</v>
      </c>
      <c r="L13" s="49" t="n">
        <f aca="false">ROUND(K13/30*J13,2)</f>
        <v>4586</v>
      </c>
      <c r="M13" s="50" t="n">
        <v>0</v>
      </c>
      <c r="N13" s="50" t="n">
        <v>0</v>
      </c>
      <c r="O13" s="50" t="n">
        <v>0</v>
      </c>
      <c r="P13" s="50" t="n">
        <f aca="false">+M13+N13+O13</f>
        <v>0</v>
      </c>
      <c r="Q13" s="49" t="n">
        <f aca="false">ROUND(L13-P13,2)</f>
        <v>4586</v>
      </c>
      <c r="R13" s="51"/>
      <c r="S13" s="52" t="s">
        <v>29</v>
      </c>
      <c r="T13" s="53" t="s">
        <v>30</v>
      </c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</row>
    <row r="14" s="52" customFormat="true" ht="64.5" hidden="false" customHeight="true" outlineLevel="0" collapsed="false">
      <c r="A14" s="40" t="n">
        <v>3</v>
      </c>
      <c r="B14" s="74" t="s">
        <v>25</v>
      </c>
      <c r="C14" s="42" t="s">
        <v>48</v>
      </c>
      <c r="D14" s="41" t="n">
        <v>6511987</v>
      </c>
      <c r="E14" s="43" t="n">
        <v>35935</v>
      </c>
      <c r="F14" s="44" t="s">
        <v>27</v>
      </c>
      <c r="G14" s="45" t="s">
        <v>46</v>
      </c>
      <c r="H14" s="46" t="n">
        <v>45757</v>
      </c>
      <c r="I14" s="46" t="n">
        <v>46022</v>
      </c>
      <c r="J14" s="47" t="n">
        <v>29</v>
      </c>
      <c r="K14" s="48" t="n">
        <v>4586</v>
      </c>
      <c r="L14" s="49" t="n">
        <f aca="false">ROUND(K14/30*J14,2)</f>
        <v>4433.13</v>
      </c>
      <c r="M14" s="50" t="n">
        <v>0</v>
      </c>
      <c r="N14" s="50" t="n">
        <v>76.43</v>
      </c>
      <c r="O14" s="50" t="n">
        <v>0</v>
      </c>
      <c r="P14" s="50" t="n">
        <f aca="false">+M14+N14+O14</f>
        <v>76.43</v>
      </c>
      <c r="Q14" s="49" t="n">
        <f aca="false">ROUND(L14-P14,2)</f>
        <v>4356.7</v>
      </c>
      <c r="R14" s="51"/>
      <c r="S14" s="52" t="s">
        <v>29</v>
      </c>
      <c r="T14" s="53" t="s">
        <v>30</v>
      </c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</row>
    <row r="15" s="52" customFormat="true" ht="64.5" hidden="false" customHeight="true" outlineLevel="0" collapsed="false">
      <c r="A15" s="40" t="n">
        <v>3</v>
      </c>
      <c r="B15" s="74" t="s">
        <v>25</v>
      </c>
      <c r="C15" s="42" t="s">
        <v>49</v>
      </c>
      <c r="D15" s="41" t="n">
        <v>7930526</v>
      </c>
      <c r="E15" s="43" t="n">
        <v>33813</v>
      </c>
      <c r="F15" s="44" t="s">
        <v>50</v>
      </c>
      <c r="G15" s="45" t="s">
        <v>46</v>
      </c>
      <c r="H15" s="46" t="n">
        <v>45757</v>
      </c>
      <c r="I15" s="46" t="n">
        <v>46022</v>
      </c>
      <c r="J15" s="47" t="n">
        <v>30</v>
      </c>
      <c r="K15" s="48" t="n">
        <v>4586</v>
      </c>
      <c r="L15" s="49" t="n">
        <f aca="false">ROUND(K15/30*J15,2)</f>
        <v>4586</v>
      </c>
      <c r="M15" s="50" t="n">
        <v>0</v>
      </c>
      <c r="N15" s="50" t="n">
        <v>0</v>
      </c>
      <c r="O15" s="50" t="n">
        <v>0</v>
      </c>
      <c r="P15" s="50" t="n">
        <f aca="false">+M15+N15+O15</f>
        <v>0</v>
      </c>
      <c r="Q15" s="49" t="n">
        <f aca="false">ROUND(L15-P15,2)</f>
        <v>4586</v>
      </c>
      <c r="R15" s="51"/>
      <c r="S15" s="52" t="s">
        <v>29</v>
      </c>
      <c r="T15" s="53" t="s">
        <v>30</v>
      </c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</row>
    <row r="16" s="52" customFormat="true" ht="64.5" hidden="false" customHeight="true" outlineLevel="0" collapsed="false">
      <c r="A16" s="40" t="n">
        <v>5</v>
      </c>
      <c r="B16" s="74" t="s">
        <v>25</v>
      </c>
      <c r="C16" s="42" t="s">
        <v>51</v>
      </c>
      <c r="D16" s="41" t="n">
        <v>6484686</v>
      </c>
      <c r="E16" s="43" t="n">
        <v>35949</v>
      </c>
      <c r="F16" s="44" t="s">
        <v>34</v>
      </c>
      <c r="G16" s="45" t="s">
        <v>52</v>
      </c>
      <c r="H16" s="46" t="n">
        <v>45757</v>
      </c>
      <c r="I16" s="46" t="n">
        <v>46022</v>
      </c>
      <c r="J16" s="47" t="n">
        <v>30</v>
      </c>
      <c r="K16" s="48" t="n">
        <v>4586</v>
      </c>
      <c r="L16" s="49" t="n">
        <f aca="false">ROUND(K16/30*J16,2)</f>
        <v>4586</v>
      </c>
      <c r="M16" s="50" t="n">
        <v>0</v>
      </c>
      <c r="N16" s="50" t="n">
        <v>0</v>
      </c>
      <c r="O16" s="50" t="n">
        <v>0</v>
      </c>
      <c r="P16" s="50" t="n">
        <f aca="false">+M16+N16+O16</f>
        <v>0</v>
      </c>
      <c r="Q16" s="49" t="n">
        <f aca="false">ROUND(L16-P16,2)</f>
        <v>4586</v>
      </c>
      <c r="R16" s="51"/>
      <c r="S16" s="52" t="s">
        <v>29</v>
      </c>
      <c r="T16" s="53" t="s">
        <v>30</v>
      </c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</row>
    <row r="17" s="52" customFormat="true" ht="64.5" hidden="false" customHeight="true" outlineLevel="0" collapsed="false">
      <c r="A17" s="40" t="n">
        <v>6</v>
      </c>
      <c r="B17" s="74" t="s">
        <v>25</v>
      </c>
      <c r="C17" s="42" t="s">
        <v>53</v>
      </c>
      <c r="D17" s="41" t="n">
        <v>6524670</v>
      </c>
      <c r="E17" s="43" t="n">
        <v>31832</v>
      </c>
      <c r="F17" s="44" t="s">
        <v>54</v>
      </c>
      <c r="G17" s="45" t="s">
        <v>55</v>
      </c>
      <c r="H17" s="46" t="n">
        <v>45757</v>
      </c>
      <c r="I17" s="46" t="n">
        <v>46022</v>
      </c>
      <c r="J17" s="47" t="n">
        <v>30</v>
      </c>
      <c r="K17" s="48" t="n">
        <v>4586</v>
      </c>
      <c r="L17" s="49" t="n">
        <f aca="false">ROUND(K17/30*J17,2)</f>
        <v>4586</v>
      </c>
      <c r="M17" s="50" t="n">
        <v>0</v>
      </c>
      <c r="N17" s="50" t="n">
        <v>76.43</v>
      </c>
      <c r="O17" s="50" t="n">
        <v>0</v>
      </c>
      <c r="P17" s="50" t="n">
        <f aca="false">+M17+N17+O17</f>
        <v>76.43</v>
      </c>
      <c r="Q17" s="49" t="n">
        <f aca="false">ROUND(L17-P17,2)</f>
        <v>4509.57</v>
      </c>
      <c r="R17" s="51"/>
      <c r="S17" s="52" t="s">
        <v>29</v>
      </c>
      <c r="T17" s="53" t="s">
        <v>30</v>
      </c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</row>
    <row r="18" s="52" customFormat="true" ht="64.5" hidden="false" customHeight="true" outlineLevel="0" collapsed="false">
      <c r="A18" s="40" t="n">
        <v>7</v>
      </c>
      <c r="B18" s="74" t="s">
        <v>25</v>
      </c>
      <c r="C18" s="42" t="s">
        <v>56</v>
      </c>
      <c r="D18" s="41" t="n">
        <v>8671980</v>
      </c>
      <c r="E18" s="43" t="n">
        <v>34111</v>
      </c>
      <c r="F18" s="44" t="s">
        <v>57</v>
      </c>
      <c r="G18" s="45" t="s">
        <v>52</v>
      </c>
      <c r="H18" s="46" t="n">
        <v>45757</v>
      </c>
      <c r="I18" s="46" t="n">
        <v>46022</v>
      </c>
      <c r="J18" s="47" t="n">
        <v>30</v>
      </c>
      <c r="K18" s="48" t="n">
        <v>4586</v>
      </c>
      <c r="L18" s="49" t="n">
        <f aca="false">ROUND(K18/30*J18,2)</f>
        <v>4586</v>
      </c>
      <c r="M18" s="50" t="n">
        <v>0</v>
      </c>
      <c r="N18" s="50" t="n">
        <v>152.87</v>
      </c>
      <c r="O18" s="50" t="n">
        <v>0</v>
      </c>
      <c r="P18" s="50" t="n">
        <f aca="false">+M18+N18+O18</f>
        <v>152.87</v>
      </c>
      <c r="Q18" s="49" t="n">
        <f aca="false">ROUND(L18-P18,2)</f>
        <v>4433.13</v>
      </c>
      <c r="R18" s="51"/>
      <c r="S18" s="52" t="s">
        <v>29</v>
      </c>
      <c r="T18" s="53" t="s">
        <v>30</v>
      </c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</row>
    <row r="19" s="52" customFormat="true" ht="64.5" hidden="false" customHeight="true" outlineLevel="0" collapsed="false">
      <c r="A19" s="40" t="n">
        <v>8</v>
      </c>
      <c r="B19" s="74" t="s">
        <v>25</v>
      </c>
      <c r="C19" s="42" t="s">
        <v>58</v>
      </c>
      <c r="D19" s="41" t="n">
        <v>6452618</v>
      </c>
      <c r="E19" s="43" t="n">
        <v>31877</v>
      </c>
      <c r="F19" s="44" t="s">
        <v>59</v>
      </c>
      <c r="G19" s="45" t="s">
        <v>55</v>
      </c>
      <c r="H19" s="46" t="n">
        <v>45757</v>
      </c>
      <c r="I19" s="46" t="n">
        <v>46022</v>
      </c>
      <c r="J19" s="47" t="n">
        <v>30</v>
      </c>
      <c r="K19" s="48" t="n">
        <v>4586</v>
      </c>
      <c r="L19" s="49" t="n">
        <f aca="false">ROUND(K19/30*J19,2)</f>
        <v>4586</v>
      </c>
      <c r="M19" s="50" t="n">
        <v>0</v>
      </c>
      <c r="N19" s="50" t="n">
        <v>76.43</v>
      </c>
      <c r="O19" s="50" t="n">
        <v>0</v>
      </c>
      <c r="P19" s="50" t="n">
        <f aca="false">+M19+N19+O19</f>
        <v>76.43</v>
      </c>
      <c r="Q19" s="49" t="n">
        <f aca="false">ROUND(L19-P19,2)</f>
        <v>4509.57</v>
      </c>
      <c r="R19" s="51"/>
      <c r="S19" s="52" t="s">
        <v>29</v>
      </c>
      <c r="T19" s="53" t="s">
        <v>30</v>
      </c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</row>
    <row r="20" s="52" customFormat="true" ht="64.5" hidden="false" customHeight="true" outlineLevel="0" collapsed="false">
      <c r="A20" s="40" t="n">
        <v>9</v>
      </c>
      <c r="B20" s="74" t="s">
        <v>25</v>
      </c>
      <c r="C20" s="42" t="s">
        <v>60</v>
      </c>
      <c r="D20" s="41" t="n">
        <v>5233827</v>
      </c>
      <c r="E20" s="43" t="n">
        <v>30877</v>
      </c>
      <c r="F20" s="44" t="s">
        <v>61</v>
      </c>
      <c r="G20" s="45" t="s">
        <v>62</v>
      </c>
      <c r="H20" s="46" t="n">
        <v>45757</v>
      </c>
      <c r="I20" s="46" t="n">
        <v>46022</v>
      </c>
      <c r="J20" s="47" t="n">
        <v>29</v>
      </c>
      <c r="K20" s="48" t="n">
        <v>4586</v>
      </c>
      <c r="L20" s="49" t="n">
        <f aca="false">ROUND(K20/30*J20,2)</f>
        <v>4433.13</v>
      </c>
      <c r="M20" s="50" t="n">
        <v>0</v>
      </c>
      <c r="N20" s="50" t="n">
        <v>76.43</v>
      </c>
      <c r="O20" s="50" t="n">
        <v>0</v>
      </c>
      <c r="P20" s="50" t="n">
        <f aca="false">+M20+N20+O20</f>
        <v>76.43</v>
      </c>
      <c r="Q20" s="49" t="n">
        <f aca="false">ROUND(L20-P20,2)</f>
        <v>4356.7</v>
      </c>
      <c r="R20" s="51"/>
      <c r="S20" s="52" t="s">
        <v>29</v>
      </c>
      <c r="T20" s="53" t="s">
        <v>30</v>
      </c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</row>
    <row r="21" s="52" customFormat="true" ht="64.5" hidden="false" customHeight="true" outlineLevel="0" collapsed="false">
      <c r="A21" s="40" t="n">
        <v>10</v>
      </c>
      <c r="B21" s="74" t="s">
        <v>25</v>
      </c>
      <c r="C21" s="42" t="s">
        <v>63</v>
      </c>
      <c r="D21" s="41" t="n">
        <v>9502382</v>
      </c>
      <c r="E21" s="43" t="n">
        <v>34580</v>
      </c>
      <c r="F21" s="44" t="s">
        <v>36</v>
      </c>
      <c r="G21" s="45" t="s">
        <v>64</v>
      </c>
      <c r="H21" s="46" t="n">
        <v>45757</v>
      </c>
      <c r="I21" s="46" t="n">
        <v>46022</v>
      </c>
      <c r="J21" s="47" t="n">
        <v>30</v>
      </c>
      <c r="K21" s="48" t="n">
        <v>4586</v>
      </c>
      <c r="L21" s="49" t="n">
        <f aca="false">ROUND(K21/30*J21,2)</f>
        <v>4586</v>
      </c>
      <c r="M21" s="50" t="n">
        <v>0</v>
      </c>
      <c r="N21" s="50" t="n">
        <v>0</v>
      </c>
      <c r="O21" s="50" t="n">
        <v>0</v>
      </c>
      <c r="P21" s="50" t="n">
        <f aca="false">+M21+N21+O21</f>
        <v>0</v>
      </c>
      <c r="Q21" s="49" t="n">
        <f aca="false">ROUND(L21-P21,2)</f>
        <v>4586</v>
      </c>
      <c r="R21" s="51"/>
      <c r="S21" s="52" t="s">
        <v>29</v>
      </c>
      <c r="T21" s="53" t="s">
        <v>30</v>
      </c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</row>
    <row r="22" s="52" customFormat="true" ht="27.75" hidden="false" customHeight="true" outlineLevel="0" collapsed="false">
      <c r="A22" s="54" t="s">
        <v>38</v>
      </c>
      <c r="B22" s="54"/>
      <c r="C22" s="54"/>
      <c r="D22" s="54"/>
      <c r="E22" s="54"/>
      <c r="F22" s="54"/>
      <c r="G22" s="54"/>
      <c r="H22" s="54"/>
      <c r="I22" s="54"/>
      <c r="J22" s="54"/>
      <c r="K22" s="55" t="n">
        <f aca="false">SUM(K12:K21)</f>
        <v>45860</v>
      </c>
      <c r="L22" s="55" t="n">
        <f aca="false">SUM(L12:L21)</f>
        <v>45554.26</v>
      </c>
      <c r="M22" s="55" t="n">
        <f aca="false">SUM(M12:M21)</f>
        <v>0</v>
      </c>
      <c r="N22" s="55" t="n">
        <f aca="false">SUM(N12:N21)</f>
        <v>458.59</v>
      </c>
      <c r="O22" s="55" t="n">
        <f aca="false">SUM(O12:O21)</f>
        <v>0</v>
      </c>
      <c r="P22" s="55" t="n">
        <f aca="false">SUM(P12:P21)</f>
        <v>458.59</v>
      </c>
      <c r="Q22" s="55" t="n">
        <f aca="false">SUM(Q12:Q21)</f>
        <v>45095.67</v>
      </c>
      <c r="R22" s="56"/>
      <c r="T22" s="53"/>
      <c r="U22" s="53"/>
      <c r="V22" s="53"/>
      <c r="W22" s="57"/>
      <c r="X22" s="58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</row>
    <row r="23" s="62" customFormat="true" ht="48" hidden="false" customHeight="true" outlineLevel="0" collapsed="false">
      <c r="A23" s="59" t="s">
        <v>39</v>
      </c>
      <c r="B23" s="59"/>
      <c r="C23" s="59"/>
      <c r="D23" s="59"/>
      <c r="E23" s="59"/>
      <c r="F23" s="59"/>
      <c r="G23" s="59"/>
      <c r="H23" s="59"/>
      <c r="I23" s="59"/>
      <c r="J23" s="59"/>
      <c r="K23" s="60" t="n">
        <f aca="false">SUM(K22)</f>
        <v>45860</v>
      </c>
      <c r="L23" s="60" t="n">
        <f aca="false">SUM(L22)</f>
        <v>45554.26</v>
      </c>
      <c r="M23" s="60" t="n">
        <f aca="false">SUM(M22)</f>
        <v>0</v>
      </c>
      <c r="N23" s="60" t="n">
        <f aca="false">SUM(N22)</f>
        <v>458.59</v>
      </c>
      <c r="O23" s="60" t="n">
        <f aca="false">SUM(O22)</f>
        <v>0</v>
      </c>
      <c r="P23" s="60" t="n">
        <f aca="false">SUM(P22)</f>
        <v>458.59</v>
      </c>
      <c r="Q23" s="60" t="n">
        <f aca="false">SUM(Q22)</f>
        <v>45095.67</v>
      </c>
      <c r="R23" s="61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</row>
    <row r="24" s="62" customFormat="true" ht="15" hidden="false" customHeight="false" outlineLevel="0" collapsed="false">
      <c r="A24" s="64"/>
      <c r="B24" s="65"/>
      <c r="C24" s="65"/>
      <c r="D24" s="65"/>
      <c r="E24" s="66"/>
      <c r="F24" s="67"/>
      <c r="G24" s="68"/>
      <c r="H24" s="69"/>
      <c r="I24" s="69"/>
      <c r="J24" s="70"/>
      <c r="K24" s="71"/>
      <c r="L24" s="72"/>
      <c r="M24" s="69"/>
      <c r="N24" s="69"/>
      <c r="O24" s="69"/>
      <c r="P24" s="69"/>
      <c r="Q24" s="7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22:J22"/>
    <mergeCell ref="A23:J23"/>
  </mergeCells>
  <printOptions headings="false" gridLines="false" gridLinesSet="true" horizontalCentered="false" verticalCentered="false"/>
  <pageMargins left="0.39375" right="0.236111111111111" top="0.320138888888889" bottom="0.440277777777778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30"/>
  <sheetViews>
    <sheetView showFormulas="false" showGridLines="true" showRowColHeaders="true" showZeros="true" rightToLeft="false" tabSelected="true" showOutlineSymbols="true" defaultGridColor="true" view="normal" topLeftCell="A22" colorId="64" zoomScale="91" zoomScaleNormal="91" zoomScalePageLayoutView="100" workbookViewId="0">
      <selection pane="topLeft" activeCell="A30" activeCellId="0" sqref="A30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true" outlineLevel="0" max="2" min="2" style="1" width="4.29"/>
    <col collapsed="false" customWidth="true" hidden="false" outlineLevel="0" max="3" min="3" style="1" width="12"/>
    <col collapsed="false" customWidth="true" hidden="false" outlineLevel="0" max="4" min="4" style="1" width="13.71"/>
    <col collapsed="false" customWidth="true" hidden="false" outlineLevel="0" max="6" min="6" style="1" width="6.07"/>
    <col collapsed="false" customWidth="true" hidden="false" outlineLevel="0" max="7" min="7" style="1" width="30.43"/>
    <col collapsed="false" customWidth="true" hidden="false" outlineLevel="0" max="8" min="8" style="1" width="30.7"/>
    <col collapsed="false" customWidth="true" hidden="false" outlineLevel="0" max="9" min="9" style="1" width="12.72"/>
    <col collapsed="false" customWidth="true" hidden="false" outlineLevel="0" max="10" min="10" style="1" width="14"/>
    <col collapsed="false" customWidth="true" hidden="false" outlineLevel="0" max="18" min="12" style="2" width="11.43"/>
    <col collapsed="false" customWidth="true" hidden="false" outlineLevel="0" max="19" min="19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5"/>
      <c r="G1" s="6"/>
      <c r="H1" s="7"/>
      <c r="I1" s="8"/>
      <c r="J1" s="8"/>
      <c r="K1" s="9"/>
      <c r="L1" s="8"/>
      <c r="M1" s="10"/>
      <c r="N1" s="11"/>
      <c r="O1" s="11"/>
      <c r="P1" s="11"/>
      <c r="Q1" s="11"/>
      <c r="R1" s="12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5"/>
      <c r="G2" s="6"/>
      <c r="H2" s="7"/>
      <c r="I2" s="8"/>
      <c r="J2" s="8"/>
      <c r="K2" s="9"/>
      <c r="L2" s="8"/>
      <c r="M2" s="10"/>
      <c r="N2" s="11"/>
      <c r="O2" s="11"/>
      <c r="P2" s="11"/>
      <c r="Q2" s="11"/>
      <c r="R2" s="12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5"/>
      <c r="G3" s="6"/>
      <c r="H3" s="7"/>
      <c r="I3" s="8"/>
      <c r="J3" s="8"/>
      <c r="K3" s="9"/>
      <c r="L3" s="8"/>
      <c r="M3" s="10"/>
      <c r="N3" s="11"/>
      <c r="O3" s="11"/>
      <c r="P3" s="11"/>
      <c r="Q3" s="11"/>
      <c r="R3" s="12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5"/>
      <c r="G4" s="6"/>
      <c r="H4" s="7"/>
      <c r="I4" s="8"/>
      <c r="J4" s="8"/>
      <c r="K4" s="9"/>
      <c r="L4" s="8"/>
      <c r="M4" s="10"/>
      <c r="N4" s="11"/>
      <c r="O4" s="11"/>
      <c r="P4" s="11"/>
      <c r="Q4" s="11"/>
      <c r="R4" s="12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</row>
    <row r="6" s="17" customFormat="true" ht="23.25" hidden="false" customHeight="true" outlineLevel="0" collapsed="false">
      <c r="A6" s="16" t="s">
        <v>66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1"/>
      <c r="H8" s="22"/>
      <c r="I8" s="21"/>
      <c r="J8" s="21"/>
      <c r="K8" s="23"/>
      <c r="L8" s="24"/>
      <c r="M8" s="25"/>
      <c r="N8" s="24"/>
      <c r="O8" s="24"/>
      <c r="P8" s="24"/>
      <c r="Q8" s="24"/>
      <c r="R8" s="24"/>
      <c r="S8" s="21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/>
      <c r="G9" s="26" t="s">
        <v>11</v>
      </c>
      <c r="H9" s="26" t="s">
        <v>12</v>
      </c>
      <c r="I9" s="27" t="s">
        <v>13</v>
      </c>
      <c r="J9" s="27" t="s">
        <v>14</v>
      </c>
      <c r="K9" s="28" t="s">
        <v>15</v>
      </c>
      <c r="L9" s="28" t="s">
        <v>16</v>
      </c>
      <c r="M9" s="29" t="s">
        <v>17</v>
      </c>
      <c r="N9" s="30" t="s">
        <v>18</v>
      </c>
      <c r="O9" s="30"/>
      <c r="P9" s="30"/>
      <c r="Q9" s="31" t="s">
        <v>19</v>
      </c>
      <c r="R9" s="28" t="s">
        <v>20</v>
      </c>
      <c r="S9" s="27" t="s">
        <v>21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6"/>
      <c r="I10" s="27"/>
      <c r="J10" s="27"/>
      <c r="K10" s="28"/>
      <c r="L10" s="28"/>
      <c r="M10" s="29"/>
      <c r="N10" s="34" t="n">
        <v>0.16</v>
      </c>
      <c r="O10" s="35" t="s">
        <v>22</v>
      </c>
      <c r="P10" s="36" t="s">
        <v>23</v>
      </c>
      <c r="Q10" s="31"/>
      <c r="R10" s="28"/>
      <c r="S10" s="27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</row>
    <row r="11" s="38" customFormat="true" ht="15.75" hidden="false" customHeight="true" outlineLevel="0" collapsed="false">
      <c r="A11" s="37" t="s">
        <v>43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</row>
    <row r="12" s="52" customFormat="true" ht="64.5" hidden="false" customHeight="true" outlineLevel="0" collapsed="false">
      <c r="A12" s="40" t="n">
        <v>1</v>
      </c>
      <c r="B12" s="74"/>
      <c r="C12" s="42" t="s">
        <v>44</v>
      </c>
      <c r="D12" s="41" t="n">
        <v>6479188</v>
      </c>
      <c r="E12" s="43" t="n">
        <v>31352</v>
      </c>
      <c r="F12" s="43"/>
      <c r="G12" s="44" t="s">
        <v>45</v>
      </c>
      <c r="H12" s="45" t="s">
        <v>46</v>
      </c>
      <c r="I12" s="46" t="n">
        <v>45757</v>
      </c>
      <c r="J12" s="46" t="n">
        <v>46022</v>
      </c>
      <c r="K12" s="47" t="n">
        <v>30</v>
      </c>
      <c r="L12" s="48" t="n">
        <v>4586</v>
      </c>
      <c r="M12" s="49" t="n">
        <f aca="false">ROUND(L12/30*K12,2)</f>
        <v>4586</v>
      </c>
      <c r="N12" s="50" t="n">
        <v>0</v>
      </c>
      <c r="O12" s="50" t="n">
        <v>0</v>
      </c>
      <c r="P12" s="50" t="n">
        <v>0</v>
      </c>
      <c r="Q12" s="50" t="n">
        <f aca="false">+N12+O12+P12</f>
        <v>0</v>
      </c>
      <c r="R12" s="49" t="n">
        <f aca="false">ROUND(M12-Q12,2)</f>
        <v>4586</v>
      </c>
      <c r="S12" s="51"/>
      <c r="T12" s="52" t="s">
        <v>29</v>
      </c>
      <c r="U12" s="53" t="s">
        <v>30</v>
      </c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</row>
    <row r="13" s="52" customFormat="true" ht="64.5" hidden="false" customHeight="true" outlineLevel="0" collapsed="false">
      <c r="A13" s="40" t="n">
        <v>2</v>
      </c>
      <c r="B13" s="74"/>
      <c r="C13" s="42" t="s">
        <v>47</v>
      </c>
      <c r="D13" s="41" t="n">
        <v>8660116</v>
      </c>
      <c r="E13" s="43" t="n">
        <v>35247</v>
      </c>
      <c r="F13" s="43"/>
      <c r="G13" s="44" t="s">
        <v>32</v>
      </c>
      <c r="H13" s="45" t="s">
        <v>46</v>
      </c>
      <c r="I13" s="46" t="n">
        <v>45757</v>
      </c>
      <c r="J13" s="46" t="n">
        <v>46022</v>
      </c>
      <c r="K13" s="47" t="n">
        <v>30</v>
      </c>
      <c r="L13" s="48" t="n">
        <v>4586</v>
      </c>
      <c r="M13" s="49" t="n">
        <f aca="false">ROUND(L13/30*K13,2)</f>
        <v>4586</v>
      </c>
      <c r="N13" s="50" t="n">
        <v>0</v>
      </c>
      <c r="O13" s="50" t="n">
        <v>0</v>
      </c>
      <c r="P13" s="50" t="n">
        <v>0</v>
      </c>
      <c r="Q13" s="50" t="n">
        <f aca="false">+N13+O13+P13</f>
        <v>0</v>
      </c>
      <c r="R13" s="49" t="n">
        <f aca="false">ROUND(M13-Q13,2)</f>
        <v>4586</v>
      </c>
      <c r="S13" s="51"/>
      <c r="T13" s="52" t="s">
        <v>29</v>
      </c>
      <c r="U13" s="53" t="s">
        <v>30</v>
      </c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</row>
    <row r="14" s="52" customFormat="true" ht="64.5" hidden="false" customHeight="true" outlineLevel="0" collapsed="false">
      <c r="A14" s="40" t="n">
        <v>3</v>
      </c>
      <c r="B14" s="74"/>
      <c r="C14" s="42" t="s">
        <v>48</v>
      </c>
      <c r="D14" s="41" t="n">
        <v>6511987</v>
      </c>
      <c r="E14" s="43" t="n">
        <v>35935</v>
      </c>
      <c r="F14" s="43"/>
      <c r="G14" s="44" t="s">
        <v>27</v>
      </c>
      <c r="H14" s="45" t="s">
        <v>46</v>
      </c>
      <c r="I14" s="46" t="n">
        <v>45757</v>
      </c>
      <c r="J14" s="46" t="n">
        <v>46022</v>
      </c>
      <c r="K14" s="47" t="n">
        <v>30</v>
      </c>
      <c r="L14" s="48" t="n">
        <v>4586</v>
      </c>
      <c r="M14" s="49" t="n">
        <f aca="false">ROUND(L14/30*K14,2)</f>
        <v>4586</v>
      </c>
      <c r="N14" s="50" t="n">
        <v>0</v>
      </c>
      <c r="O14" s="50" t="n">
        <v>0</v>
      </c>
      <c r="P14" s="50" t="n">
        <v>0</v>
      </c>
      <c r="Q14" s="50" t="n">
        <f aca="false">+N14+O14+P14</f>
        <v>0</v>
      </c>
      <c r="R14" s="49" t="n">
        <f aca="false">ROUND(M14-Q14,2)</f>
        <v>4586</v>
      </c>
      <c r="S14" s="51"/>
      <c r="T14" s="52" t="s">
        <v>29</v>
      </c>
      <c r="U14" s="53" t="s">
        <v>30</v>
      </c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</row>
    <row r="15" s="52" customFormat="true" ht="64.5" hidden="false" customHeight="true" outlineLevel="0" collapsed="false">
      <c r="A15" s="40" t="n">
        <v>4</v>
      </c>
      <c r="B15" s="74"/>
      <c r="C15" s="42" t="s">
        <v>49</v>
      </c>
      <c r="D15" s="41" t="n">
        <v>7930526</v>
      </c>
      <c r="E15" s="43" t="n">
        <v>33813</v>
      </c>
      <c r="F15" s="43"/>
      <c r="G15" s="44" t="s">
        <v>50</v>
      </c>
      <c r="H15" s="45" t="s">
        <v>46</v>
      </c>
      <c r="I15" s="46" t="n">
        <v>45757</v>
      </c>
      <c r="J15" s="46" t="n">
        <v>46022</v>
      </c>
      <c r="K15" s="47" t="n">
        <v>30</v>
      </c>
      <c r="L15" s="48" t="n">
        <v>4586</v>
      </c>
      <c r="M15" s="49" t="n">
        <f aca="false">ROUND(L15/30*K15,2)</f>
        <v>4586</v>
      </c>
      <c r="N15" s="50" t="n">
        <v>0</v>
      </c>
      <c r="O15" s="50" t="n">
        <v>76.43</v>
      </c>
      <c r="P15" s="50" t="n">
        <v>0</v>
      </c>
      <c r="Q15" s="50" t="n">
        <f aca="false">+N15+O15+P15</f>
        <v>76.43</v>
      </c>
      <c r="R15" s="49" t="n">
        <f aca="false">ROUND(M15-Q15,2)</f>
        <v>4509.57</v>
      </c>
      <c r="S15" s="51"/>
      <c r="T15" s="52" t="s">
        <v>29</v>
      </c>
      <c r="U15" s="53" t="s">
        <v>30</v>
      </c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</row>
    <row r="16" s="52" customFormat="true" ht="64.5" hidden="false" customHeight="true" outlineLevel="0" collapsed="false">
      <c r="A16" s="40" t="n">
        <v>5</v>
      </c>
      <c r="B16" s="74"/>
      <c r="C16" s="42" t="s">
        <v>51</v>
      </c>
      <c r="D16" s="41" t="n">
        <v>6484686</v>
      </c>
      <c r="E16" s="43" t="n">
        <v>35949</v>
      </c>
      <c r="F16" s="43"/>
      <c r="G16" s="44" t="s">
        <v>34</v>
      </c>
      <c r="H16" s="45" t="s">
        <v>52</v>
      </c>
      <c r="I16" s="46" t="n">
        <v>45757</v>
      </c>
      <c r="J16" s="46" t="n">
        <v>46022</v>
      </c>
      <c r="K16" s="47" t="n">
        <v>30</v>
      </c>
      <c r="L16" s="48" t="n">
        <v>4586</v>
      </c>
      <c r="M16" s="49" t="n">
        <f aca="false">ROUND(L16/30*K16,2)</f>
        <v>4586</v>
      </c>
      <c r="N16" s="50" t="n">
        <v>0</v>
      </c>
      <c r="O16" s="50" t="n">
        <v>0</v>
      </c>
      <c r="P16" s="50" t="n">
        <v>0</v>
      </c>
      <c r="Q16" s="50" t="n">
        <f aca="false">+N16+O16+P16</f>
        <v>0</v>
      </c>
      <c r="R16" s="49" t="n">
        <f aca="false">ROUND(M16-Q16,2)</f>
        <v>4586</v>
      </c>
      <c r="S16" s="51"/>
      <c r="T16" s="52" t="s">
        <v>29</v>
      </c>
      <c r="U16" s="53" t="s">
        <v>30</v>
      </c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</row>
    <row r="17" s="52" customFormat="true" ht="64.5" hidden="false" customHeight="true" outlineLevel="0" collapsed="false">
      <c r="A17" s="40" t="n">
        <v>6</v>
      </c>
      <c r="B17" s="74"/>
      <c r="C17" s="42" t="s">
        <v>53</v>
      </c>
      <c r="D17" s="41" t="n">
        <v>6524670</v>
      </c>
      <c r="E17" s="43" t="n">
        <v>31832</v>
      </c>
      <c r="F17" s="43"/>
      <c r="G17" s="44" t="s">
        <v>54</v>
      </c>
      <c r="H17" s="45" t="s">
        <v>55</v>
      </c>
      <c r="I17" s="46" t="n">
        <v>45757</v>
      </c>
      <c r="J17" s="46" t="n">
        <v>46022</v>
      </c>
      <c r="K17" s="47" t="n">
        <v>30</v>
      </c>
      <c r="L17" s="48" t="n">
        <v>4586</v>
      </c>
      <c r="M17" s="49" t="n">
        <f aca="false">ROUND(L17/30*K17,2)</f>
        <v>4586</v>
      </c>
      <c r="N17" s="50" t="n">
        <v>0</v>
      </c>
      <c r="O17" s="50" t="n">
        <v>0</v>
      </c>
      <c r="P17" s="50" t="n">
        <v>0</v>
      </c>
      <c r="Q17" s="50" t="n">
        <f aca="false">+N17+O17+P17</f>
        <v>0</v>
      </c>
      <c r="R17" s="49" t="n">
        <f aca="false">ROUND(M17-Q17,2)</f>
        <v>4586</v>
      </c>
      <c r="S17" s="51"/>
      <c r="T17" s="52" t="s">
        <v>29</v>
      </c>
      <c r="U17" s="53" t="s">
        <v>30</v>
      </c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</row>
    <row r="18" s="52" customFormat="true" ht="64.5" hidden="false" customHeight="true" outlineLevel="0" collapsed="false">
      <c r="A18" s="40" t="n">
        <v>7</v>
      </c>
      <c r="B18" s="74"/>
      <c r="C18" s="42" t="s">
        <v>56</v>
      </c>
      <c r="D18" s="41" t="n">
        <v>8671980</v>
      </c>
      <c r="E18" s="43" t="n">
        <v>34111</v>
      </c>
      <c r="F18" s="43"/>
      <c r="G18" s="44" t="s">
        <v>57</v>
      </c>
      <c r="H18" s="45" t="s">
        <v>52</v>
      </c>
      <c r="I18" s="46" t="n">
        <v>45757</v>
      </c>
      <c r="J18" s="46" t="n">
        <v>46022</v>
      </c>
      <c r="K18" s="47" t="n">
        <v>30</v>
      </c>
      <c r="L18" s="48" t="n">
        <v>4586</v>
      </c>
      <c r="M18" s="49" t="n">
        <f aca="false">ROUND(L18/30*K18,2)</f>
        <v>4586</v>
      </c>
      <c r="N18" s="50" t="n">
        <v>0</v>
      </c>
      <c r="O18" s="50" t="n">
        <v>152.87</v>
      </c>
      <c r="P18" s="50" t="n">
        <v>0</v>
      </c>
      <c r="Q18" s="50" t="n">
        <f aca="false">+N18+O18+P18</f>
        <v>152.87</v>
      </c>
      <c r="R18" s="49" t="n">
        <f aca="false">ROUND(M18-Q18,2)</f>
        <v>4433.13</v>
      </c>
      <c r="S18" s="51"/>
      <c r="T18" s="52" t="s">
        <v>29</v>
      </c>
      <c r="U18" s="53" t="s">
        <v>30</v>
      </c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</row>
    <row r="19" s="52" customFormat="true" ht="64.5" hidden="false" customHeight="true" outlineLevel="0" collapsed="false">
      <c r="A19" s="40" t="n">
        <v>8</v>
      </c>
      <c r="B19" s="74"/>
      <c r="C19" s="42" t="s">
        <v>58</v>
      </c>
      <c r="D19" s="41" t="n">
        <v>6452618</v>
      </c>
      <c r="E19" s="43" t="n">
        <v>31877</v>
      </c>
      <c r="F19" s="43"/>
      <c r="G19" s="44" t="s">
        <v>59</v>
      </c>
      <c r="H19" s="45" t="s">
        <v>55</v>
      </c>
      <c r="I19" s="46" t="n">
        <v>45757</v>
      </c>
      <c r="J19" s="46" t="n">
        <v>46022</v>
      </c>
      <c r="K19" s="47" t="n">
        <v>30</v>
      </c>
      <c r="L19" s="48" t="n">
        <v>4586</v>
      </c>
      <c r="M19" s="49" t="n">
        <f aca="false">ROUND(L19/30*K19,2)</f>
        <v>4586</v>
      </c>
      <c r="N19" s="50" t="n">
        <v>0</v>
      </c>
      <c r="O19" s="50" t="n">
        <v>0</v>
      </c>
      <c r="P19" s="50" t="n">
        <v>0</v>
      </c>
      <c r="Q19" s="50" t="n">
        <f aca="false">+N19+O19+P19</f>
        <v>0</v>
      </c>
      <c r="R19" s="49" t="n">
        <f aca="false">ROUND(M19-Q19,2)</f>
        <v>4586</v>
      </c>
      <c r="S19" s="51"/>
      <c r="T19" s="52" t="s">
        <v>29</v>
      </c>
      <c r="U19" s="53" t="s">
        <v>30</v>
      </c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</row>
    <row r="20" s="52" customFormat="true" ht="64.5" hidden="false" customHeight="true" outlineLevel="0" collapsed="false">
      <c r="A20" s="40" t="n">
        <v>9</v>
      </c>
      <c r="B20" s="74"/>
      <c r="C20" s="42" t="s">
        <v>60</v>
      </c>
      <c r="D20" s="41" t="n">
        <v>5233827</v>
      </c>
      <c r="E20" s="43" t="n">
        <v>30877</v>
      </c>
      <c r="F20" s="43"/>
      <c r="G20" s="44" t="s">
        <v>61</v>
      </c>
      <c r="H20" s="45" t="s">
        <v>62</v>
      </c>
      <c r="I20" s="46" t="n">
        <v>45757</v>
      </c>
      <c r="J20" s="46" t="n">
        <v>46022</v>
      </c>
      <c r="K20" s="47" t="n">
        <v>30</v>
      </c>
      <c r="L20" s="48" t="n">
        <v>4586</v>
      </c>
      <c r="M20" s="49" t="n">
        <f aca="false">ROUND(L20/30*K20,2)</f>
        <v>4586</v>
      </c>
      <c r="N20" s="50" t="n">
        <v>0</v>
      </c>
      <c r="O20" s="50" t="n">
        <v>0</v>
      </c>
      <c r="P20" s="50" t="n">
        <v>0</v>
      </c>
      <c r="Q20" s="50" t="n">
        <f aca="false">+N20+O20+P20</f>
        <v>0</v>
      </c>
      <c r="R20" s="49" t="n">
        <f aca="false">ROUND(M20-Q20,2)</f>
        <v>4586</v>
      </c>
      <c r="S20" s="51"/>
      <c r="T20" s="52" t="s">
        <v>29</v>
      </c>
      <c r="U20" s="53" t="s">
        <v>30</v>
      </c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</row>
    <row r="21" s="52" customFormat="true" ht="64.5" hidden="false" customHeight="true" outlineLevel="0" collapsed="false">
      <c r="A21" s="40" t="n">
        <v>10</v>
      </c>
      <c r="B21" s="74"/>
      <c r="C21" s="42" t="s">
        <v>63</v>
      </c>
      <c r="D21" s="41" t="n">
        <v>9502382</v>
      </c>
      <c r="E21" s="43" t="n">
        <v>34580</v>
      </c>
      <c r="F21" s="43"/>
      <c r="G21" s="44" t="s">
        <v>36</v>
      </c>
      <c r="H21" s="45" t="s">
        <v>64</v>
      </c>
      <c r="I21" s="46" t="n">
        <v>45757</v>
      </c>
      <c r="J21" s="46" t="n">
        <v>46022</v>
      </c>
      <c r="K21" s="47" t="n">
        <v>30</v>
      </c>
      <c r="L21" s="48" t="n">
        <v>4586</v>
      </c>
      <c r="M21" s="49" t="n">
        <f aca="false">ROUND(L21/30*K21,2)</f>
        <v>4586</v>
      </c>
      <c r="N21" s="50" t="n">
        <v>0</v>
      </c>
      <c r="O21" s="50" t="n">
        <v>0</v>
      </c>
      <c r="P21" s="50" t="n">
        <v>0</v>
      </c>
      <c r="Q21" s="50" t="n">
        <f aca="false">+N21+O21+P21</f>
        <v>0</v>
      </c>
      <c r="R21" s="49" t="n">
        <f aca="false">ROUND(M21-Q21,2)</f>
        <v>4586</v>
      </c>
      <c r="S21" s="51"/>
      <c r="T21" s="52" t="s">
        <v>29</v>
      </c>
      <c r="U21" s="53" t="s">
        <v>30</v>
      </c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</row>
    <row r="22" s="52" customFormat="true" ht="27.75" hidden="false" customHeight="true" outlineLevel="0" collapsed="false">
      <c r="A22" s="54" t="s">
        <v>38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5" t="n">
        <f aca="false">SUM(L12:L21)</f>
        <v>45860</v>
      </c>
      <c r="M22" s="55" t="n">
        <f aca="false">SUM(M12:M21)</f>
        <v>45860</v>
      </c>
      <c r="N22" s="55" t="n">
        <f aca="false">SUM(N12:N21)</f>
        <v>0</v>
      </c>
      <c r="O22" s="55" t="n">
        <f aca="false">SUM(O12:O21)</f>
        <v>229.3</v>
      </c>
      <c r="P22" s="55" t="n">
        <f aca="false">SUM(P12:P21)</f>
        <v>0</v>
      </c>
      <c r="Q22" s="55" t="n">
        <f aca="false">SUM(Q12:Q21)</f>
        <v>229.3</v>
      </c>
      <c r="R22" s="55" t="n">
        <f aca="false">SUM(R12:R21)</f>
        <v>45630.7</v>
      </c>
      <c r="S22" s="56"/>
      <c r="U22" s="53"/>
      <c r="V22" s="53"/>
      <c r="W22" s="53"/>
      <c r="X22" s="57"/>
      <c r="Y22" s="58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</row>
    <row r="23" s="62" customFormat="true" ht="48" hidden="false" customHeight="true" outlineLevel="0" collapsed="false">
      <c r="A23" s="59" t="s">
        <v>39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60" t="n">
        <f aca="false">SUM(L22)</f>
        <v>45860</v>
      </c>
      <c r="M23" s="60" t="n">
        <f aca="false">SUM(M22)</f>
        <v>45860</v>
      </c>
      <c r="N23" s="60" t="n">
        <f aca="false">SUM(N22)</f>
        <v>0</v>
      </c>
      <c r="O23" s="60" t="n">
        <f aca="false">SUM(O22)</f>
        <v>229.3</v>
      </c>
      <c r="P23" s="60" t="n">
        <f aca="false">SUM(P22)</f>
        <v>0</v>
      </c>
      <c r="Q23" s="60" t="n">
        <f aca="false">SUM(Q22)</f>
        <v>229.3</v>
      </c>
      <c r="R23" s="60" t="n">
        <f aca="false">SUM(R22)</f>
        <v>45630.7</v>
      </c>
      <c r="S23" s="61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</row>
    <row r="24" customFormat="false" ht="15.75" hidden="false" customHeight="true" outlineLevel="0" collapsed="false">
      <c r="A24" s="37" t="s">
        <v>67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</row>
    <row r="25" customFormat="false" ht="64.5" hidden="false" customHeight="true" outlineLevel="0" collapsed="false">
      <c r="A25" s="40" t="n">
        <v>1</v>
      </c>
      <c r="B25" s="74"/>
      <c r="C25" s="42" t="s">
        <v>68</v>
      </c>
      <c r="D25" s="41" t="n">
        <v>8660589</v>
      </c>
      <c r="E25" s="43" t="n">
        <v>36076</v>
      </c>
      <c r="F25" s="43"/>
      <c r="G25" s="44" t="s">
        <v>69</v>
      </c>
      <c r="H25" s="45" t="s">
        <v>70</v>
      </c>
      <c r="I25" s="46" t="n">
        <v>45821</v>
      </c>
      <c r="J25" s="46" t="n">
        <v>46022</v>
      </c>
      <c r="K25" s="47" t="n">
        <v>18</v>
      </c>
      <c r="L25" s="48" t="n">
        <v>4586</v>
      </c>
      <c r="M25" s="49" t="n">
        <f aca="false">ROUND(L25/30*K25,2)</f>
        <v>2751.6</v>
      </c>
      <c r="N25" s="50" t="n">
        <v>0</v>
      </c>
      <c r="O25" s="50" t="n">
        <v>0</v>
      </c>
      <c r="P25" s="50" t="n">
        <v>0</v>
      </c>
      <c r="Q25" s="50" t="n">
        <f aca="false">+N25+O25+P25</f>
        <v>0</v>
      </c>
      <c r="R25" s="49" t="n">
        <f aca="false">ROUND(M25-Q25,2)</f>
        <v>2751.6</v>
      </c>
      <c r="S25" s="51"/>
      <c r="T25" s="52" t="s">
        <v>29</v>
      </c>
      <c r="U25" s="53" t="s">
        <v>30</v>
      </c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</row>
    <row r="26" customFormat="false" ht="64.5" hidden="false" customHeight="true" outlineLevel="0" collapsed="false">
      <c r="A26" s="40" t="n">
        <v>2</v>
      </c>
      <c r="B26" s="74"/>
      <c r="C26" s="42" t="s">
        <v>71</v>
      </c>
      <c r="D26" s="41" t="n">
        <v>6471795</v>
      </c>
      <c r="E26" s="43" t="n">
        <v>31908</v>
      </c>
      <c r="F26" s="43"/>
      <c r="G26" s="44" t="s">
        <v>72</v>
      </c>
      <c r="H26" s="45" t="s">
        <v>62</v>
      </c>
      <c r="I26" s="46" t="n">
        <v>45821</v>
      </c>
      <c r="J26" s="46" t="n">
        <v>46022</v>
      </c>
      <c r="K26" s="47" t="n">
        <v>18</v>
      </c>
      <c r="L26" s="48" t="n">
        <v>4586</v>
      </c>
      <c r="M26" s="49" t="n">
        <f aca="false">ROUND(L26/30*K26,2)</f>
        <v>2751.6</v>
      </c>
      <c r="N26" s="50" t="n">
        <v>0</v>
      </c>
      <c r="O26" s="50" t="n">
        <v>0</v>
      </c>
      <c r="P26" s="50" t="n">
        <v>0</v>
      </c>
      <c r="Q26" s="50" t="n">
        <f aca="false">+N26+O26+P26</f>
        <v>0</v>
      </c>
      <c r="R26" s="49" t="n">
        <f aca="false">ROUND(M26-Q26,2)</f>
        <v>2751.6</v>
      </c>
      <c r="S26" s="51"/>
      <c r="T26" s="52" t="s">
        <v>29</v>
      </c>
      <c r="U26" s="53" t="s">
        <v>30</v>
      </c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</row>
    <row r="27" customFormat="false" ht="64.5" hidden="false" customHeight="true" outlineLevel="0" collapsed="false">
      <c r="A27" s="40" t="n">
        <v>3</v>
      </c>
      <c r="B27" s="74"/>
      <c r="C27" s="42" t="s">
        <v>73</v>
      </c>
      <c r="D27" s="41" t="n">
        <v>5295799</v>
      </c>
      <c r="E27" s="43" t="n">
        <v>32419</v>
      </c>
      <c r="F27" s="43"/>
      <c r="G27" s="44" t="s">
        <v>74</v>
      </c>
      <c r="H27" s="45" t="s">
        <v>75</v>
      </c>
      <c r="I27" s="46" t="n">
        <v>45821</v>
      </c>
      <c r="J27" s="46" t="n">
        <v>46022</v>
      </c>
      <c r="K27" s="47" t="n">
        <v>18</v>
      </c>
      <c r="L27" s="48" t="n">
        <v>4586</v>
      </c>
      <c r="M27" s="49" t="n">
        <f aca="false">ROUND(L27/30*K27,2)</f>
        <v>2751.6</v>
      </c>
      <c r="N27" s="50" t="n">
        <v>0</v>
      </c>
      <c r="O27" s="50" t="n">
        <v>76.43</v>
      </c>
      <c r="P27" s="50" t="n">
        <v>0</v>
      </c>
      <c r="Q27" s="50" t="n">
        <f aca="false">+N27+O27+P27</f>
        <v>76.43</v>
      </c>
      <c r="R27" s="49" t="n">
        <f aca="false">ROUND(M27-Q27,2)</f>
        <v>2675.17</v>
      </c>
      <c r="S27" s="51"/>
      <c r="T27" s="52" t="s">
        <v>29</v>
      </c>
      <c r="U27" s="53" t="s">
        <v>30</v>
      </c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</row>
    <row r="28" customFormat="false" ht="64.5" hidden="false" customHeight="true" outlineLevel="0" collapsed="false">
      <c r="A28" s="40" t="n">
        <v>4</v>
      </c>
      <c r="B28" s="74"/>
      <c r="C28" s="42" t="s">
        <v>76</v>
      </c>
      <c r="D28" s="41" t="n">
        <v>9333158</v>
      </c>
      <c r="E28" s="43" t="n">
        <v>34955</v>
      </c>
      <c r="F28" s="43"/>
      <c r="G28" s="44" t="s">
        <v>77</v>
      </c>
      <c r="H28" s="45" t="s">
        <v>78</v>
      </c>
      <c r="I28" s="46" t="n">
        <v>45821</v>
      </c>
      <c r="J28" s="46" t="n">
        <v>46022</v>
      </c>
      <c r="K28" s="47" t="n">
        <v>18</v>
      </c>
      <c r="L28" s="48" t="n">
        <v>4586</v>
      </c>
      <c r="M28" s="49" t="n">
        <f aca="false">ROUND(L28/30*K28,2)</f>
        <v>2751.6</v>
      </c>
      <c r="N28" s="50" t="n">
        <v>0</v>
      </c>
      <c r="O28" s="50" t="n">
        <v>0</v>
      </c>
      <c r="P28" s="50" t="n">
        <v>0</v>
      </c>
      <c r="Q28" s="50" t="n">
        <f aca="false">+N28+O28+P28</f>
        <v>0</v>
      </c>
      <c r="R28" s="49" t="n">
        <f aca="false">ROUND(M28-Q28,2)</f>
        <v>2751.6</v>
      </c>
      <c r="S28" s="51"/>
      <c r="T28" s="52" t="s">
        <v>29</v>
      </c>
      <c r="U28" s="53" t="s">
        <v>30</v>
      </c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</row>
    <row r="29" customFormat="false" ht="27.75" hidden="false" customHeight="true" outlineLevel="0" collapsed="false">
      <c r="A29" s="54" t="s">
        <v>38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5" t="n">
        <f aca="false">SUM(L25:L28)</f>
        <v>18344</v>
      </c>
      <c r="M29" s="55" t="n">
        <f aca="false">SUM(M25:M28)</f>
        <v>11006.4</v>
      </c>
      <c r="N29" s="55" t="n">
        <f aca="false">SUM(N25:N28)</f>
        <v>0</v>
      </c>
      <c r="O29" s="55" t="n">
        <f aca="false">SUM(O25:O28)</f>
        <v>76.43</v>
      </c>
      <c r="P29" s="55" t="n">
        <f aca="false">SUM(P25:P28)</f>
        <v>0</v>
      </c>
      <c r="Q29" s="55" t="n">
        <f aca="false">SUM(Q25:Q28)</f>
        <v>76.43</v>
      </c>
      <c r="R29" s="55" t="n">
        <f aca="false">SUM(R25:R28)</f>
        <v>10929.97</v>
      </c>
      <c r="S29" s="56"/>
      <c r="T29" s="52"/>
      <c r="U29" s="53"/>
      <c r="V29" s="53"/>
      <c r="W29" s="53"/>
      <c r="X29" s="57"/>
      <c r="Y29" s="58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</row>
    <row r="30" customFormat="false" ht="48" hidden="false" customHeight="true" outlineLevel="0" collapsed="false">
      <c r="A30" s="59" t="s">
        <v>39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60" t="n">
        <f aca="false">SUM(L29)</f>
        <v>18344</v>
      </c>
      <c r="M30" s="60" t="n">
        <f aca="false">SUM(M29)</f>
        <v>11006.4</v>
      </c>
      <c r="N30" s="60" t="n">
        <f aca="false">SUM(N29)</f>
        <v>0</v>
      </c>
      <c r="O30" s="60" t="n">
        <f aca="false">SUM(O29)</f>
        <v>76.43</v>
      </c>
      <c r="P30" s="60" t="n">
        <f aca="false">SUM(P29)</f>
        <v>0</v>
      </c>
      <c r="Q30" s="60" t="n">
        <f aca="false">SUM(Q29)</f>
        <v>76.43</v>
      </c>
      <c r="R30" s="60" t="n">
        <f aca="false">SUM(R29)</f>
        <v>10929.97</v>
      </c>
      <c r="S30" s="61"/>
      <c r="T30" s="62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</row>
  </sheetData>
  <mergeCells count="26">
    <mergeCell ref="A5:S5"/>
    <mergeCell ref="A6:S6"/>
    <mergeCell ref="A7:S7"/>
    <mergeCell ref="A8:D8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2:K22"/>
    <mergeCell ref="A23:K23"/>
    <mergeCell ref="A24:S24"/>
    <mergeCell ref="A29:K29"/>
    <mergeCell ref="A30:K30"/>
  </mergeCells>
  <printOptions headings="false" gridLines="false" gridLinesSet="true" horizontalCentered="false" verticalCentered="false"/>
  <pageMargins left="0.39375" right="0.236111111111111" top="0.270138888888889" bottom="0.359722222222222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18"/>
  <sheetViews>
    <sheetView showFormulas="false" showGridLines="true" showRowColHeaders="true" showZeros="true" rightToLeft="false" tabSelected="false" showOutlineSymbols="true" defaultGridColor="true" view="normal" topLeftCell="A4" colorId="64" zoomScale="84" zoomScaleNormal="84" zoomScalePageLayoutView="100" workbookViewId="0">
      <selection pane="topLeft" activeCell="A17" activeCellId="0" sqref="A17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true" outlineLevel="0" max="2" min="2" style="1" width="4.29"/>
    <col collapsed="false" customWidth="true" hidden="false" outlineLevel="0" max="3" min="3" style="1" width="12"/>
    <col collapsed="false" customWidth="true" hidden="false" outlineLevel="0" max="4" min="4" style="1" width="13.71"/>
    <col collapsed="false" customWidth="true" hidden="false" outlineLevel="0" max="6" min="6" style="0" width="10.36"/>
    <col collapsed="false" customWidth="true" hidden="false" outlineLevel="0" max="7" min="7" style="1" width="30.43"/>
    <col collapsed="false" customWidth="true" hidden="false" outlineLevel="0" max="8" min="8" style="1" width="30.7"/>
    <col collapsed="false" customWidth="true" hidden="false" outlineLevel="0" max="9" min="9" style="1" width="12.72"/>
    <col collapsed="false" customWidth="true" hidden="false" outlineLevel="0" max="10" min="10" style="1" width="14"/>
    <col collapsed="false" customWidth="true" hidden="false" outlineLevel="0" max="18" min="12" style="2" width="11.43"/>
    <col collapsed="false" customWidth="true" hidden="false" outlineLevel="0" max="19" min="19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5"/>
      <c r="G1" s="6"/>
      <c r="H1" s="7"/>
      <c r="I1" s="8"/>
      <c r="J1" s="8"/>
      <c r="K1" s="9"/>
      <c r="L1" s="8"/>
      <c r="M1" s="10"/>
      <c r="N1" s="11"/>
      <c r="O1" s="11"/>
      <c r="P1" s="11"/>
      <c r="Q1" s="11"/>
      <c r="R1" s="12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5"/>
      <c r="G2" s="6"/>
      <c r="H2" s="7"/>
      <c r="I2" s="8"/>
      <c r="J2" s="8"/>
      <c r="K2" s="9"/>
      <c r="L2" s="8"/>
      <c r="M2" s="10"/>
      <c r="N2" s="11"/>
      <c r="O2" s="11"/>
      <c r="P2" s="11"/>
      <c r="Q2" s="11"/>
      <c r="R2" s="12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5"/>
      <c r="G3" s="6"/>
      <c r="H3" s="7"/>
      <c r="I3" s="8"/>
      <c r="J3" s="8"/>
      <c r="K3" s="9"/>
      <c r="L3" s="8"/>
      <c r="M3" s="10"/>
      <c r="N3" s="11"/>
      <c r="O3" s="11"/>
      <c r="P3" s="11"/>
      <c r="Q3" s="11"/>
      <c r="R3" s="12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5"/>
      <c r="G4" s="6"/>
      <c r="H4" s="7"/>
      <c r="I4" s="8"/>
      <c r="J4" s="8"/>
      <c r="K4" s="9"/>
      <c r="L4" s="8"/>
      <c r="M4" s="10"/>
      <c r="N4" s="11"/>
      <c r="O4" s="11"/>
      <c r="P4" s="11"/>
      <c r="Q4" s="11"/>
      <c r="R4" s="12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</row>
    <row r="6" s="17" customFormat="true" ht="23.25" hidden="false" customHeight="true" outlineLevel="0" collapsed="false">
      <c r="A6" s="16" t="s">
        <v>66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1"/>
      <c r="H8" s="22"/>
      <c r="I8" s="21"/>
      <c r="J8" s="21"/>
      <c r="K8" s="23"/>
      <c r="L8" s="24"/>
      <c r="M8" s="25"/>
      <c r="N8" s="24"/>
      <c r="O8" s="24"/>
      <c r="P8" s="24"/>
      <c r="Q8" s="24"/>
      <c r="R8" s="24"/>
      <c r="S8" s="21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/>
      <c r="G9" s="26" t="s">
        <v>11</v>
      </c>
      <c r="H9" s="26" t="s">
        <v>12</v>
      </c>
      <c r="I9" s="27" t="s">
        <v>13</v>
      </c>
      <c r="J9" s="27" t="s">
        <v>14</v>
      </c>
      <c r="K9" s="28" t="s">
        <v>15</v>
      </c>
      <c r="L9" s="28" t="s">
        <v>16</v>
      </c>
      <c r="M9" s="29" t="s">
        <v>17</v>
      </c>
      <c r="N9" s="30" t="s">
        <v>18</v>
      </c>
      <c r="O9" s="30"/>
      <c r="P9" s="30"/>
      <c r="Q9" s="31" t="s">
        <v>19</v>
      </c>
      <c r="R9" s="28" t="s">
        <v>20</v>
      </c>
      <c r="S9" s="27" t="s">
        <v>21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6"/>
      <c r="I10" s="27"/>
      <c r="J10" s="27"/>
      <c r="K10" s="28"/>
      <c r="L10" s="28"/>
      <c r="M10" s="29"/>
      <c r="N10" s="34" t="n">
        <v>0.16</v>
      </c>
      <c r="O10" s="35" t="s">
        <v>22</v>
      </c>
      <c r="P10" s="36" t="s">
        <v>23</v>
      </c>
      <c r="Q10" s="31"/>
      <c r="R10" s="28"/>
      <c r="S10" s="27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</row>
    <row r="11" s="38" customFormat="true" ht="15.75" hidden="false" customHeight="true" outlineLevel="0" collapsed="false">
      <c r="A11" s="37" t="s">
        <v>67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</row>
    <row r="12" s="52" customFormat="true" ht="64.5" hidden="false" customHeight="true" outlineLevel="0" collapsed="false">
      <c r="A12" s="40" t="n">
        <v>1</v>
      </c>
      <c r="B12" s="74"/>
      <c r="C12" s="42" t="s">
        <v>68</v>
      </c>
      <c r="D12" s="41" t="n">
        <v>8660589</v>
      </c>
      <c r="E12" s="43" t="n">
        <v>36076</v>
      </c>
      <c r="F12" s="43"/>
      <c r="G12" s="44" t="s">
        <v>69</v>
      </c>
      <c r="H12" s="45" t="s">
        <v>70</v>
      </c>
      <c r="I12" s="46" t="n">
        <v>45821</v>
      </c>
      <c r="J12" s="46" t="n">
        <v>46022</v>
      </c>
      <c r="K12" s="47" t="n">
        <v>18</v>
      </c>
      <c r="L12" s="48" t="n">
        <v>4586</v>
      </c>
      <c r="M12" s="49" t="n">
        <f aca="false">ROUND(L12/30*K12,2)</f>
        <v>2751.6</v>
      </c>
      <c r="N12" s="50" t="n">
        <v>0</v>
      </c>
      <c r="O12" s="50" t="n">
        <v>0</v>
      </c>
      <c r="P12" s="50" t="n">
        <v>0</v>
      </c>
      <c r="Q12" s="50" t="n">
        <f aca="false">+N12+O12+P12</f>
        <v>0</v>
      </c>
      <c r="R12" s="49" t="n">
        <f aca="false">ROUND(M12-Q12,2)</f>
        <v>2751.6</v>
      </c>
      <c r="S12" s="51"/>
      <c r="T12" s="52" t="s">
        <v>29</v>
      </c>
      <c r="U12" s="53" t="s">
        <v>30</v>
      </c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</row>
    <row r="13" s="52" customFormat="true" ht="64.5" hidden="false" customHeight="true" outlineLevel="0" collapsed="false">
      <c r="A13" s="40" t="n">
        <v>2</v>
      </c>
      <c r="B13" s="74"/>
      <c r="C13" s="42" t="s">
        <v>71</v>
      </c>
      <c r="D13" s="41" t="n">
        <v>6471795</v>
      </c>
      <c r="E13" s="43" t="n">
        <v>31908</v>
      </c>
      <c r="F13" s="43"/>
      <c r="G13" s="44" t="s">
        <v>72</v>
      </c>
      <c r="H13" s="45" t="s">
        <v>62</v>
      </c>
      <c r="I13" s="46" t="n">
        <v>45821</v>
      </c>
      <c r="J13" s="46" t="n">
        <v>46022</v>
      </c>
      <c r="K13" s="47" t="n">
        <v>18</v>
      </c>
      <c r="L13" s="48" t="n">
        <v>4586</v>
      </c>
      <c r="M13" s="49" t="n">
        <f aca="false">ROUND(L13/30*K13,2)</f>
        <v>2751.6</v>
      </c>
      <c r="N13" s="50" t="n">
        <v>0</v>
      </c>
      <c r="O13" s="50" t="n">
        <v>0</v>
      </c>
      <c r="P13" s="50" t="n">
        <v>0</v>
      </c>
      <c r="Q13" s="50" t="n">
        <f aca="false">+N13+O13+P13</f>
        <v>0</v>
      </c>
      <c r="R13" s="49" t="n">
        <f aca="false">ROUND(M13-Q13,2)</f>
        <v>2751.6</v>
      </c>
      <c r="S13" s="51"/>
      <c r="T13" s="52" t="s">
        <v>29</v>
      </c>
      <c r="U13" s="53" t="s">
        <v>30</v>
      </c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</row>
    <row r="14" s="52" customFormat="true" ht="64.5" hidden="false" customHeight="true" outlineLevel="0" collapsed="false">
      <c r="A14" s="40" t="n">
        <v>3</v>
      </c>
      <c r="B14" s="74"/>
      <c r="C14" s="42" t="s">
        <v>73</v>
      </c>
      <c r="D14" s="41" t="n">
        <v>5295799</v>
      </c>
      <c r="E14" s="43" t="n">
        <v>32419</v>
      </c>
      <c r="F14" s="43"/>
      <c r="G14" s="44" t="s">
        <v>74</v>
      </c>
      <c r="H14" s="45" t="s">
        <v>75</v>
      </c>
      <c r="I14" s="46" t="n">
        <v>45821</v>
      </c>
      <c r="J14" s="46" t="n">
        <v>46022</v>
      </c>
      <c r="K14" s="47" t="n">
        <v>18</v>
      </c>
      <c r="L14" s="48" t="n">
        <v>4586</v>
      </c>
      <c r="M14" s="49" t="n">
        <f aca="false">ROUND(L14/30*K14,2)</f>
        <v>2751.6</v>
      </c>
      <c r="N14" s="50" t="n">
        <v>0</v>
      </c>
      <c r="O14" s="50" t="n">
        <v>76.43</v>
      </c>
      <c r="P14" s="50" t="n">
        <v>0</v>
      </c>
      <c r="Q14" s="50" t="n">
        <f aca="false">+N14+O14+P14</f>
        <v>76.43</v>
      </c>
      <c r="R14" s="49" t="n">
        <f aca="false">ROUND(M14-Q14,2)</f>
        <v>2675.17</v>
      </c>
      <c r="S14" s="51"/>
      <c r="T14" s="52" t="s">
        <v>29</v>
      </c>
      <c r="U14" s="53" t="s">
        <v>30</v>
      </c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</row>
    <row r="15" s="52" customFormat="true" ht="64.5" hidden="false" customHeight="true" outlineLevel="0" collapsed="false">
      <c r="A15" s="40" t="n">
        <v>4</v>
      </c>
      <c r="B15" s="74"/>
      <c r="C15" s="42" t="s">
        <v>76</v>
      </c>
      <c r="D15" s="41" t="n">
        <v>9333158</v>
      </c>
      <c r="E15" s="43" t="n">
        <v>34955</v>
      </c>
      <c r="F15" s="43"/>
      <c r="G15" s="44" t="s">
        <v>77</v>
      </c>
      <c r="H15" s="45" t="s">
        <v>78</v>
      </c>
      <c r="I15" s="46" t="n">
        <v>45821</v>
      </c>
      <c r="J15" s="46" t="n">
        <v>46022</v>
      </c>
      <c r="K15" s="47" t="n">
        <v>18</v>
      </c>
      <c r="L15" s="48" t="n">
        <v>4586</v>
      </c>
      <c r="M15" s="49" t="n">
        <f aca="false">ROUND(L15/30*K15,2)</f>
        <v>2751.6</v>
      </c>
      <c r="N15" s="50" t="n">
        <v>0</v>
      </c>
      <c r="O15" s="50" t="n">
        <v>0</v>
      </c>
      <c r="P15" s="50" t="n">
        <v>0</v>
      </c>
      <c r="Q15" s="50" t="n">
        <f aca="false">+N15+O15+P15</f>
        <v>0</v>
      </c>
      <c r="R15" s="49" t="n">
        <f aca="false">ROUND(M15-Q15,2)</f>
        <v>2751.6</v>
      </c>
      <c r="S15" s="51"/>
      <c r="T15" s="52" t="s">
        <v>29</v>
      </c>
      <c r="U15" s="53" t="s">
        <v>30</v>
      </c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</row>
    <row r="16" s="52" customFormat="true" ht="27.75" hidden="false" customHeight="true" outlineLevel="0" collapsed="false">
      <c r="A16" s="54" t="s">
        <v>38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5" t="n">
        <f aca="false">SUM(L12:L15)</f>
        <v>18344</v>
      </c>
      <c r="M16" s="55" t="n">
        <f aca="false">SUM(M12:M15)</f>
        <v>11006.4</v>
      </c>
      <c r="N16" s="55" t="n">
        <f aca="false">SUM(N12:N15)</f>
        <v>0</v>
      </c>
      <c r="O16" s="55" t="n">
        <f aca="false">SUM(O12:O15)</f>
        <v>76.43</v>
      </c>
      <c r="P16" s="55" t="n">
        <f aca="false">SUM(P12:P15)</f>
        <v>0</v>
      </c>
      <c r="Q16" s="55" t="n">
        <f aca="false">SUM(Q12:Q15)</f>
        <v>76.43</v>
      </c>
      <c r="R16" s="55" t="n">
        <f aca="false">SUM(R12:R15)</f>
        <v>10929.97</v>
      </c>
      <c r="S16" s="56"/>
      <c r="U16" s="53"/>
      <c r="V16" s="53"/>
      <c r="W16" s="53"/>
      <c r="X16" s="57"/>
      <c r="Y16" s="58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</row>
    <row r="17" s="62" customFormat="true" ht="48" hidden="false" customHeight="true" outlineLevel="0" collapsed="false">
      <c r="A17" s="59" t="s">
        <v>39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60" t="n">
        <f aca="false">SUM(L16)</f>
        <v>18344</v>
      </c>
      <c r="M17" s="60" t="n">
        <f aca="false">SUM(M16)</f>
        <v>11006.4</v>
      </c>
      <c r="N17" s="60" t="n">
        <f aca="false">SUM(N16)</f>
        <v>0</v>
      </c>
      <c r="O17" s="60" t="n">
        <f aca="false">SUM(O16)</f>
        <v>76.43</v>
      </c>
      <c r="P17" s="60" t="n">
        <f aca="false">SUM(P16)</f>
        <v>0</v>
      </c>
      <c r="Q17" s="60" t="n">
        <f aca="false">SUM(Q16)</f>
        <v>76.43</v>
      </c>
      <c r="R17" s="60" t="n">
        <f aca="false">SUM(R16)</f>
        <v>10929.97</v>
      </c>
      <c r="S17" s="61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</row>
    <row r="18" s="62" customFormat="true" ht="15" hidden="false" customHeight="false" outlineLevel="0" collapsed="false">
      <c r="A18" s="64"/>
      <c r="B18" s="65"/>
      <c r="C18" s="65"/>
      <c r="D18" s="65"/>
      <c r="E18" s="66"/>
      <c r="F18" s="66"/>
      <c r="G18" s="67"/>
      <c r="H18" s="68"/>
      <c r="I18" s="69"/>
      <c r="J18" s="69"/>
      <c r="K18" s="70"/>
      <c r="L18" s="71"/>
      <c r="M18" s="72"/>
      <c r="N18" s="69"/>
      <c r="O18" s="69"/>
      <c r="P18" s="69"/>
      <c r="Q18" s="69"/>
      <c r="R18" s="7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</row>
  </sheetData>
  <mergeCells count="23">
    <mergeCell ref="A5:S5"/>
    <mergeCell ref="A6:S6"/>
    <mergeCell ref="A7:S7"/>
    <mergeCell ref="A8:D8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6:K16"/>
    <mergeCell ref="A17:K17"/>
  </mergeCells>
  <printOptions headings="false" gridLines="false" gridLinesSet="true" horizontalCentered="false" verticalCentered="false"/>
  <pageMargins left="0.39375" right="0.236111111111111" top="0.320138888888889" bottom="0.440277777777778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2025-07-04T15:28:54Z</cp:lastPrinted>
  <dcterms:modified xsi:type="dcterms:W3CDTF">2025-08-08T08:50:44Z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