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ARZO 2025" sheetId="1" state="visible" r:id="rId3"/>
    <sheet name="ABRIL 2025" sheetId="2" state="visible" r:id="rId4"/>
    <sheet name="ABRIL DESIERTO 2025" sheetId="3" state="visible" r:id="rId5"/>
    <sheet name="ABRIL DESIERTO 2  2025" sheetId="4" state="visible" r:id="rId6"/>
    <sheet name="MAYO 2025" sheetId="5" state="visible" r:id="rId7"/>
    <sheet name="JUNIO 2025" sheetId="6" state="visible" r:id="rId8"/>
  </sheets>
  <definedNames>
    <definedName function="false" hidden="false" localSheetId="1" name="_xlnm.Print_Area" vbProcedure="false">'ABRIL 2025'!$A:$R</definedName>
    <definedName function="false" hidden="false" localSheetId="1" name="_xlnm.Print_Titles" vbProcedure="false">'ABRIL 2025'!$1:$11</definedName>
    <definedName function="false" hidden="true" localSheetId="1" name="_xlnm._FilterDatabase" vbProcedure="false">'ABRIL 2025'!$A$1:$WUS$25</definedName>
    <definedName function="false" hidden="false" localSheetId="3" name="_xlnm.Print_Area" vbProcedure="false">'ABRIL DESIERTO 2  2025'!$A$1:$R$22</definedName>
    <definedName function="false" hidden="false" localSheetId="3" name="_xlnm.Print_Titles" vbProcedure="false">'ABRIL DESIERTO 2  2025'!$1:$11</definedName>
    <definedName function="false" hidden="true" localSheetId="3" name="_xlnm._FilterDatabase" vbProcedure="false">'ABRIL DESIERTO 2  2025'!$A$1:$WUS$22</definedName>
    <definedName function="false" hidden="false" localSheetId="2" name="_xlnm.Print_Area" vbProcedure="false">'ABRIL DESIERTO 2025'!$A$1:$R$22</definedName>
    <definedName function="false" hidden="false" localSheetId="2" name="_xlnm.Print_Titles" vbProcedure="false">'ABRIL DESIERTO 2025'!$1:$11</definedName>
    <definedName function="false" hidden="true" localSheetId="2" name="_xlnm._FilterDatabase" vbProcedure="false">'ABRIL DESIERTO 2025'!$A$1:$WUS$22</definedName>
    <definedName function="false" hidden="false" localSheetId="5" name="_xlnm.Print_Area" vbProcedure="false">'JUNIO 2025'!$A:$S</definedName>
    <definedName function="false" hidden="false" localSheetId="5" name="_xlnm.Print_Titles" vbProcedure="false">'JUNIO 2025'!$1:$11</definedName>
    <definedName function="false" hidden="true" localSheetId="5" name="_xlnm._FilterDatabase" vbProcedure="false">'JUNIO 2025'!$A$1:$WUT$29</definedName>
    <definedName function="false" hidden="false" localSheetId="0" name="_xlnm.Print_Area" vbProcedure="false">'MARZO 2025'!$A:$R</definedName>
    <definedName function="false" hidden="false" localSheetId="0" name="_xlnm.Print_Titles" vbProcedure="false">'MARZO 2025'!$1:$11</definedName>
    <definedName function="false" hidden="true" localSheetId="0" name="_xlnm._FilterDatabase" vbProcedure="false">'MARZO 2025'!$A$1:$WUS$25</definedName>
    <definedName function="false" hidden="false" localSheetId="4" name="_xlnm.Print_Area" vbProcedure="false">'MAYO 2025'!$A:$R</definedName>
    <definedName function="false" hidden="false" localSheetId="4" name="_xlnm.Print_Titles" vbProcedure="false">'MAYO 2025'!$1:$11</definedName>
    <definedName function="false" hidden="true" localSheetId="4" name="_xlnm._FilterDatabase" vbProcedure="false">'MAYO 2025'!$A$1:$WUS$29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<sst xmlns="http://schemas.openxmlformats.org/spreadsheetml/2006/main" count="258" uniqueCount="53">
  <si>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</si>
  <si>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</si>
  <si>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</si>
  <si>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DE LINEA </t>
  </si>
  <si>
    <t xml:space="preserve">FORTALECIMIENTO CENTRO DE PRODUCCION DE SEMILLA Y BIOINSUMO
</t>
  </si>
  <si>
    <t xml:space="preserve">CORRESPONDIENTE AL MES DE MARZO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</si>
  <si>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</si>
  <si>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</si>
  <si>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</si>
  <si>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</si>
  <si>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</si>
  <si>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 Nacimiento</t>
  </si>
  <si>
    <t xml:space="preserve">Nombre</t>
  </si>
  <si>
    <t xml:space="preserve">Cargo</t>
  </si>
  <si>
    <t xml:space="preserve">Fecha Ingreso</t>
  </si>
  <si>
    <t xml:space="preserve">Fecha Conclusion</t>
  </si>
  <si>
    <t xml:space="preserve">dias Trab. </t>
  </si>
  <si>
    <t xml:space="preserve">Monto Contrato</t>
  </si>
  <si>
    <t xml:space="preserve">Total Ganado </t>
  </si>
  <si>
    <t xml:space="preserve">Descuentos</t>
  </si>
  <si>
    <t xml:space="preserve">Total Desc.</t>
  </si>
  <si>
    <t xml:space="preserve">Liquido Pagable</t>
  </si>
  <si>
    <t xml:space="preserve">Recibi Conforme</t>
  </si>
  <si>
    <t xml:space="preserve">Varios </t>
  </si>
  <si>
    <t xml:space="preserve">Ret.7% </t>
  </si>
  <si>
    <t xml:space="preserve">101 0 015 FORTALECIMIENTO CENTRO DE PRODUCCION DE SEMILLA Y BIOINSUMO PREVENTIVO Nº55</t>
  </si>
  <si>
    <t xml:space="preserve">A</t>
  </si>
  <si>
    <t xml:space="preserve">Nº243/2025</t>
  </si>
  <si>
    <t xml:space="preserve">VILLARROEL NOGALES RELINDA</t>
  </si>
  <si>
    <t xml:space="preserve">TECNICO EXTENCIONISTA EN PRODUCCION DE SEMILLA DE PAPA Y BIOINSUMOS</t>
  </si>
  <si>
    <t xml:space="preserve">PREVISION</t>
  </si>
  <si>
    <t xml:space="preserve">Nº244/2025</t>
  </si>
  <si>
    <t xml:space="preserve">PEÑA SALVADOR MARIA LIZETH</t>
  </si>
  <si>
    <t xml:space="preserve">PERSONAL OPERATIVO EN PRODUCCION DE SEMILLA DE PAPA PRE-BASICA  - INVERNADERO 1</t>
  </si>
  <si>
    <t xml:space="preserve">Nº245/2025</t>
  </si>
  <si>
    <t xml:space="preserve">MENCIA FRAUS MAURA</t>
  </si>
  <si>
    <t xml:space="preserve">PERSONAL OPERATIVO EN PRODUCCION DE LOMBRICOMPOST</t>
  </si>
  <si>
    <t xml:space="preserve">Nº246/2025</t>
  </si>
  <si>
    <t xml:space="preserve">QUISPE QUIZAYA JUAN CARLOS</t>
  </si>
  <si>
    <t xml:space="preserve">PERSONAL OPERATIVO EN PRODUCCION DE SUSTRATOS</t>
  </si>
  <si>
    <t xml:space="preserve">SUB TOTAL</t>
  </si>
  <si>
    <t xml:space="preserve">TOTAL GENERAL</t>
  </si>
  <si>
    <t xml:space="preserve">CORRESPONDIENTE AL MES DE ABRIL 2025</t>
  </si>
  <si>
    <t xml:space="preserve">CORRESPONDIENTE AL MES DE ABRIL  2025</t>
  </si>
  <si>
    <t xml:space="preserve">101 0 015 FORTALECIMIENTO CENTRO DE PRODUCCION DE SEMILLA Y BIOINSUMO PREV. Nº55 (ITEM DESIERTO)</t>
  </si>
  <si>
    <t xml:space="preserve">Nº33/2025</t>
  </si>
  <si>
    <t xml:space="preserve">PEREDO SILES IVAN</t>
  </si>
  <si>
    <t xml:space="preserve">PROFESIONAL OPERATIVO EN PRODUCCION DE BIOL</t>
  </si>
  <si>
    <t xml:space="preserve">Nº280/2025</t>
  </si>
  <si>
    <t xml:space="preserve">HUANCA APAZA EVELIN WENDY</t>
  </si>
  <si>
    <t xml:space="preserve">PERSONAL OPERATIVO EN PRODUCCION DE SEMILLA DE PAPA PRE - BASICA INVERNADERO 2</t>
  </si>
  <si>
    <t xml:space="preserve">CORRESPONDIENTE AL MES DE MAYO 2025</t>
  </si>
  <si>
    <t xml:space="preserve">CORRESPONDIENTE AL MES DE JUNIO 2025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</si>
</sst>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"/>
    <numFmt numFmtId="167" formatCode="0\ %"/>
    <numFmt numFmtId="168" formatCode="dd\/mm\/yyyy"/>
    <numFmt numFmtId="169" formatCode="#,##0.000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DEEBF7"/>
      </patternFill>
    </fill>
    <fill>
      <patternFill patternType="solid">
        <fgColor theme="2" tint="-0.25"/>
        <bgColor rgb="FF9999FF"/>
      </patternFill>
    </fill>
    <fill>
      <patternFill patternType="solid">
        <fgColor theme="4" tint="0.7999"/>
        <bgColor rgb="FFE7E6E6"/>
      </patternFill>
    </fill>
    <fill>
      <patternFill patternType="solid">
        <fgColor theme="2"/>
        <bgColor rgb="FFDEEBF7"/>
      </patternFill>
    </fill>
    <fill>
      <patternFill patternType="solid">
        <fgColor theme="2" tint="-0.1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dxfs count="6">
    <dxf>
      <fill>
        <patternFill patternType="solid">
          <fgColor rgb="FFAFABAB"/>
          <bgColor rgb="FF000000"/>
        </patternFill>
      </fill>
    </dxf>
    <dxf>
      <fill>
        <patternFill patternType="solid">
          <fgColor rgb="FFD0CECE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57240</xdr:rowOff>
    </xdr:from>
    <xdr:to>
      <xdr:col>17</xdr:col>
      <xdr:colOff>3018960</xdr:colOff>
      <xdr:row>3</xdr:row>
      <xdr:rowOff>190080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19640520" y="57240"/>
          <a:ext cx="763560" cy="732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57240</xdr:rowOff>
    </xdr:from>
    <xdr:to>
      <xdr:col>17</xdr:col>
      <xdr:colOff>3018960</xdr:colOff>
      <xdr:row>3</xdr:row>
      <xdr:rowOff>190080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19274760" y="57240"/>
          <a:ext cx="763560" cy="732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57240</xdr:rowOff>
    </xdr:from>
    <xdr:to>
      <xdr:col>17</xdr:col>
      <xdr:colOff>3018960</xdr:colOff>
      <xdr:row>3</xdr:row>
      <xdr:rowOff>190080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19491840" y="57240"/>
          <a:ext cx="763560" cy="732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57240</xdr:rowOff>
    </xdr:from>
    <xdr:to>
      <xdr:col>17</xdr:col>
      <xdr:colOff>3018960</xdr:colOff>
      <xdr:row>3</xdr:row>
      <xdr:rowOff>190080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19652040" y="57240"/>
          <a:ext cx="763560" cy="732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2255400</xdr:colOff>
      <xdr:row>0</xdr:row>
      <xdr:rowOff>57240</xdr:rowOff>
    </xdr:from>
    <xdr:to>
      <xdr:col>17</xdr:col>
      <xdr:colOff>3018960</xdr:colOff>
      <xdr:row>3</xdr:row>
      <xdr:rowOff>190080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19274760" y="57240"/>
          <a:ext cx="763560" cy="732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3018960</xdr:colOff>
      <xdr:row>3</xdr:row>
      <xdr:rowOff>190080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19674720" y="57240"/>
          <a:ext cx="763560" cy="732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25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0" ySplit="11" topLeftCell="A12" activePane="bottomLeft" state="frozen"/>
      <selection pane="topLeft" activeCell="A1" activeCellId="0" sqref="A1"/>
      <selection pane="bottomLeft" activeCell="A12" activeCellId="1" sqref="E:E A1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2" width="4.57"/>
    <col collapsed="false" customWidth="true" hidden="false" outlineLevel="0" max="3" min="3" style="2" width="17"/>
    <col collapsed="false" customWidth="true" hidden="false" outlineLevel="0" max="5" min="4" style="2" width="14.29"/>
    <col collapsed="false" customWidth="true" hidden="false" outlineLevel="0" max="6" min="6" style="3" width="25.86"/>
    <col collapsed="false" customWidth="true" hidden="false" outlineLevel="0" max="7" min="7" style="4" width="26"/>
    <col collapsed="false" customWidth="true" hidden="false" outlineLevel="0" max="8" min="8" style="5" width="12.86"/>
    <col collapsed="false" customWidth="true" hidden="false" outlineLevel="0" max="9" min="9" style="5" width="13.86"/>
    <col collapsed="false" customWidth="true" hidden="false" outlineLevel="0" max="10" min="10" style="6" width="7"/>
    <col collapsed="false" customWidth="true" hidden="false" outlineLevel="0" max="11" min="11" style="7" width="12.57"/>
    <col collapsed="false" customWidth="true" hidden="false" outlineLevel="0" max="12" min="12" style="8" width="12.43"/>
    <col collapsed="false" customWidth="true" hidden="false" outlineLevel="0" max="13" min="13" style="5" width="10.43"/>
    <col collapsed="false" customWidth="true" hidden="false" outlineLevel="0" max="15" min="14" style="5" width="9.86"/>
    <col collapsed="false" customWidth="true" hidden="false" outlineLevel="0" max="16" min="16" style="5" width="10"/>
    <col collapsed="false" customWidth="true" hidden="false" outlineLevel="0" max="17" min="17" style="9" width="12.86"/>
    <col collapsed="false" customWidth="true" hidden="false" outlineLevel="0" max="18" min="18" style="10" width="51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4"/>
      <c r="F1" s="15"/>
      <c r="G1" s="16"/>
      <c r="H1" s="17"/>
      <c r="I1" s="17"/>
      <c r="J1" s="18"/>
      <c r="K1" s="17"/>
      <c r="L1" s="19"/>
      <c r="M1" s="20"/>
      <c r="N1" s="20"/>
      <c r="O1" s="20"/>
      <c r="P1" s="20"/>
      <c r="Q1" s="21"/>
      <c r="R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4"/>
      <c r="F2" s="15"/>
      <c r="G2" s="16"/>
      <c r="H2" s="17"/>
      <c r="I2" s="17"/>
      <c r="J2" s="18"/>
      <c r="K2" s="17"/>
      <c r="L2" s="19"/>
      <c r="M2" s="20"/>
      <c r="N2" s="20"/>
      <c r="O2" s="20"/>
      <c r="P2" s="20"/>
      <c r="Q2" s="21"/>
      <c r="R2" s="22"/>
      <c r="T2" s="24"/>
      <c r="U2" s="24"/>
      <c r="V2" s="24"/>
      <c r="W2" s="24"/>
      <c r="X2" s="24" t="n">
        <v>479.18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4"/>
      <c r="F3" s="15"/>
      <c r="G3" s="16"/>
      <c r="H3" s="17"/>
      <c r="I3" s="17"/>
      <c r="J3" s="18"/>
      <c r="K3" s="17"/>
      <c r="L3" s="19"/>
      <c r="M3" s="20"/>
      <c r="N3" s="20"/>
      <c r="O3" s="20"/>
      <c r="P3" s="20"/>
      <c r="Q3" s="21"/>
      <c r="R3" s="22"/>
      <c r="T3" s="24"/>
      <c r="U3" s="24"/>
      <c r="V3" s="24"/>
      <c r="W3" s="24"/>
      <c r="X3" s="24" t="n">
        <v>479.18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4"/>
      <c r="F4" s="15"/>
      <c r="G4" s="16"/>
      <c r="H4" s="17"/>
      <c r="I4" s="17"/>
      <c r="J4" s="18"/>
      <c r="K4" s="17"/>
      <c r="L4" s="19"/>
      <c r="M4" s="20"/>
      <c r="N4" s="20"/>
      <c r="O4" s="20"/>
      <c r="P4" s="20"/>
      <c r="Q4" s="21"/>
      <c r="R4" s="22"/>
      <c r="T4" s="24"/>
      <c r="U4" s="24"/>
      <c r="V4" s="24"/>
      <c r="W4" s="24"/>
      <c r="X4" s="24" t="n">
        <v>479.18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23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4" t="n">
        <v>479.18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27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4" t="n">
        <v>479.18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23.2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4" t="n">
        <v>479.18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 t="s">
        <v>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T8" s="28"/>
      <c r="U8" s="28"/>
      <c r="V8" s="28"/>
      <c r="W8" s="28"/>
      <c r="X8" s="24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27" customFormat="true" ht="18.75" hidden="false" customHeight="true" outlineLevel="0" collapsed="false">
      <c r="A9" s="32"/>
      <c r="B9" s="32"/>
      <c r="C9" s="32"/>
      <c r="D9" s="32"/>
      <c r="E9" s="32"/>
      <c r="F9" s="32"/>
      <c r="G9" s="33"/>
      <c r="H9" s="34"/>
      <c r="I9" s="34"/>
      <c r="J9" s="35"/>
      <c r="K9" s="36"/>
      <c r="L9" s="37"/>
      <c r="M9" s="36"/>
      <c r="N9" s="36"/>
      <c r="O9" s="36"/>
      <c r="P9" s="36"/>
      <c r="Q9" s="36"/>
      <c r="R9" s="36"/>
      <c r="T9" s="28"/>
      <c r="U9" s="28"/>
      <c r="V9" s="28"/>
      <c r="W9" s="28"/>
      <c r="X9" s="24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</row>
    <row r="10" s="42" customFormat="true" ht="15.75" hidden="false" customHeight="true" outlineLevel="0" collapsed="false">
      <c r="A10" s="38" t="s">
        <v>7</v>
      </c>
      <c r="B10" s="38" t="s">
        <v>8</v>
      </c>
      <c r="C10" s="38" t="s">
        <v>9</v>
      </c>
      <c r="D10" s="38" t="s">
        <v>10</v>
      </c>
      <c r="E10" s="38" t="s">
        <v>11</v>
      </c>
      <c r="F10" s="38" t="s">
        <v>12</v>
      </c>
      <c r="G10" s="38" t="s">
        <v>13</v>
      </c>
      <c r="H10" s="39" t="s">
        <v>14</v>
      </c>
      <c r="I10" s="39" t="s">
        <v>15</v>
      </c>
      <c r="J10" s="40" t="s">
        <v>16</v>
      </c>
      <c r="K10" s="40" t="s">
        <v>17</v>
      </c>
      <c r="L10" s="40" t="s">
        <v>18</v>
      </c>
      <c r="M10" s="41" t="s">
        <v>19</v>
      </c>
      <c r="N10" s="41"/>
      <c r="O10" s="41"/>
      <c r="P10" s="40" t="s">
        <v>20</v>
      </c>
      <c r="Q10" s="40" t="s">
        <v>21</v>
      </c>
      <c r="R10" s="39" t="s">
        <v>22</v>
      </c>
      <c r="T10" s="43"/>
      <c r="U10" s="43"/>
      <c r="V10" s="43"/>
      <c r="W10" s="43"/>
      <c r="X10" s="43" t="n">
        <f aca="false">+X2+X3+X4+X5+X6+X7</f>
        <v>2875.08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</row>
    <row r="11" s="42" customFormat="true" ht="30" hidden="false" customHeight="true" outlineLevel="0" collapsed="false">
      <c r="A11" s="38"/>
      <c r="B11" s="38"/>
      <c r="C11" s="38"/>
      <c r="D11" s="38"/>
      <c r="E11" s="38"/>
      <c r="F11" s="38"/>
      <c r="G11" s="38"/>
      <c r="H11" s="39"/>
      <c r="I11" s="39"/>
      <c r="J11" s="40"/>
      <c r="K11" s="40"/>
      <c r="L11" s="40"/>
      <c r="M11" s="44" t="n">
        <v>0.16</v>
      </c>
      <c r="N11" s="45" t="s">
        <v>23</v>
      </c>
      <c r="O11" s="46" t="s">
        <v>24</v>
      </c>
      <c r="P11" s="40"/>
      <c r="Q11" s="40"/>
      <c r="R11" s="39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</row>
    <row r="12" s="48" customFormat="true" ht="21" hidden="false" customHeight="true" outlineLevel="0" collapsed="false">
      <c r="A12" s="47" t="s">
        <v>25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</row>
    <row r="13" s="61" customFormat="true" ht="73.5" hidden="false" customHeight="true" outlineLevel="0" collapsed="false">
      <c r="A13" s="50" t="n">
        <v>1</v>
      </c>
      <c r="B13" s="51" t="s">
        <v>26</v>
      </c>
      <c r="C13" s="52" t="s">
        <v>27</v>
      </c>
      <c r="D13" s="51" t="n">
        <v>8660556</v>
      </c>
      <c r="E13" s="53" t="n">
        <v>31573</v>
      </c>
      <c r="F13" s="54" t="s">
        <v>28</v>
      </c>
      <c r="G13" s="54" t="s">
        <v>29</v>
      </c>
      <c r="H13" s="55" t="n">
        <v>45723</v>
      </c>
      <c r="I13" s="55" t="n">
        <v>46022</v>
      </c>
      <c r="J13" s="56" t="n">
        <v>24</v>
      </c>
      <c r="K13" s="57" t="n">
        <v>3958</v>
      </c>
      <c r="L13" s="58" t="n">
        <f aca="false">ROUND(K13/30*J13,2)</f>
        <v>3166.4</v>
      </c>
      <c r="M13" s="59" t="n">
        <v>0</v>
      </c>
      <c r="N13" s="59" t="n">
        <v>65.97</v>
      </c>
      <c r="O13" s="59" t="n">
        <v>0</v>
      </c>
      <c r="P13" s="59" t="n">
        <f aca="false">+M13+N13+O13</f>
        <v>65.97</v>
      </c>
      <c r="Q13" s="58" t="n">
        <f aca="false">ROUND(L13-P13,2)</f>
        <v>3100.43</v>
      </c>
      <c r="R13" s="60"/>
      <c r="T13" s="62"/>
      <c r="U13" s="62"/>
      <c r="V13" s="62" t="s">
        <v>30</v>
      </c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</row>
    <row r="14" s="61" customFormat="true" ht="73.5" hidden="false" customHeight="true" outlineLevel="0" collapsed="false">
      <c r="A14" s="50" t="n">
        <v>2</v>
      </c>
      <c r="B14" s="51" t="s">
        <v>26</v>
      </c>
      <c r="C14" s="52" t="s">
        <v>31</v>
      </c>
      <c r="D14" s="51" t="n">
        <v>13036148</v>
      </c>
      <c r="E14" s="53" t="n">
        <v>34768</v>
      </c>
      <c r="F14" s="54" t="s">
        <v>32</v>
      </c>
      <c r="G14" s="54" t="s">
        <v>33</v>
      </c>
      <c r="H14" s="55" t="n">
        <v>45723</v>
      </c>
      <c r="I14" s="55" t="n">
        <v>46022</v>
      </c>
      <c r="J14" s="56" t="n">
        <v>24</v>
      </c>
      <c r="K14" s="57" t="n">
        <v>3435</v>
      </c>
      <c r="L14" s="58" t="n">
        <f aca="false">ROUND(K14/30*J14,2)</f>
        <v>2748</v>
      </c>
      <c r="M14" s="59" t="n">
        <v>0</v>
      </c>
      <c r="N14" s="59" t="n">
        <v>0</v>
      </c>
      <c r="O14" s="59" t="n">
        <v>0</v>
      </c>
      <c r="P14" s="59" t="n">
        <f aca="false">+M14+N14+O14</f>
        <v>0</v>
      </c>
      <c r="Q14" s="58" t="n">
        <f aca="false">ROUND(L14-P14,2)</f>
        <v>2748</v>
      </c>
      <c r="R14" s="60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</row>
    <row r="15" s="61" customFormat="true" ht="73.5" hidden="false" customHeight="true" outlineLevel="0" collapsed="false">
      <c r="A15" s="50" t="n">
        <v>3</v>
      </c>
      <c r="B15" s="51" t="s">
        <v>26</v>
      </c>
      <c r="C15" s="52" t="s">
        <v>34</v>
      </c>
      <c r="D15" s="51" t="n">
        <v>12492048</v>
      </c>
      <c r="E15" s="53" t="n">
        <v>36129</v>
      </c>
      <c r="F15" s="54" t="s">
        <v>35</v>
      </c>
      <c r="G15" s="54" t="s">
        <v>36</v>
      </c>
      <c r="H15" s="55" t="n">
        <v>45723</v>
      </c>
      <c r="I15" s="55" t="n">
        <v>46022</v>
      </c>
      <c r="J15" s="56" t="n">
        <v>24</v>
      </c>
      <c r="K15" s="57" t="n">
        <v>3435</v>
      </c>
      <c r="L15" s="58" t="n">
        <f aca="false">ROUND(K15/30*J15,2)</f>
        <v>2748</v>
      </c>
      <c r="M15" s="59" t="n">
        <v>0</v>
      </c>
      <c r="N15" s="59" t="n">
        <v>57.25</v>
      </c>
      <c r="O15" s="59" t="n">
        <v>0</v>
      </c>
      <c r="P15" s="59" t="n">
        <f aca="false">+M15+N15+O15</f>
        <v>57.25</v>
      </c>
      <c r="Q15" s="58" t="n">
        <f aca="false">ROUND(L15-P15,2)</f>
        <v>2690.75</v>
      </c>
      <c r="R15" s="60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</row>
    <row r="16" s="61" customFormat="true" ht="73.5" hidden="false" customHeight="true" outlineLevel="0" collapsed="false">
      <c r="A16" s="50" t="n">
        <v>4</v>
      </c>
      <c r="B16" s="51" t="s">
        <v>26</v>
      </c>
      <c r="C16" s="52" t="s">
        <v>37</v>
      </c>
      <c r="D16" s="51" t="n">
        <v>9876766</v>
      </c>
      <c r="E16" s="53" t="n">
        <v>34468</v>
      </c>
      <c r="F16" s="54" t="s">
        <v>38</v>
      </c>
      <c r="G16" s="54" t="s">
        <v>39</v>
      </c>
      <c r="H16" s="55" t="n">
        <v>45723</v>
      </c>
      <c r="I16" s="55" t="n">
        <v>46022</v>
      </c>
      <c r="J16" s="56" t="n">
        <v>24</v>
      </c>
      <c r="K16" s="57" t="n">
        <v>3435</v>
      </c>
      <c r="L16" s="58" t="n">
        <f aca="false">ROUND(K16/30*J16,2)</f>
        <v>2748</v>
      </c>
      <c r="M16" s="59" t="n">
        <v>0</v>
      </c>
      <c r="N16" s="59" t="n">
        <v>0</v>
      </c>
      <c r="O16" s="59" t="n">
        <v>0</v>
      </c>
      <c r="P16" s="59" t="n">
        <f aca="false">+M16+N16+O16</f>
        <v>0</v>
      </c>
      <c r="Q16" s="58" t="n">
        <f aca="false">ROUND(L16-P16,2)</f>
        <v>2748</v>
      </c>
      <c r="R16" s="60"/>
      <c r="S16" s="63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</row>
    <row r="17" s="67" customFormat="true" ht="16.5" hidden="false" customHeight="true" outlineLevel="0" collapsed="false">
      <c r="A17" s="64" t="s">
        <v>40</v>
      </c>
      <c r="B17" s="64"/>
      <c r="C17" s="64"/>
      <c r="D17" s="64"/>
      <c r="E17" s="64"/>
      <c r="F17" s="64"/>
      <c r="G17" s="64"/>
      <c r="H17" s="64"/>
      <c r="I17" s="64"/>
      <c r="J17" s="64"/>
      <c r="K17" s="65" t="n">
        <f aca="false">SUM(K13:K16)</f>
        <v>14263</v>
      </c>
      <c r="L17" s="65" t="n">
        <f aca="false">SUM(L13:L16)</f>
        <v>11410.4</v>
      </c>
      <c r="M17" s="65" t="n">
        <f aca="false">SUM(M13:M16)</f>
        <v>0</v>
      </c>
      <c r="N17" s="65" t="n">
        <f aca="false">SUM(N13:N16)</f>
        <v>123.22</v>
      </c>
      <c r="O17" s="65" t="n">
        <f aca="false">SUM(O13:O16)</f>
        <v>0</v>
      </c>
      <c r="P17" s="65" t="n">
        <f aca="false">SUM(P13:P16)</f>
        <v>123.22</v>
      </c>
      <c r="Q17" s="65" t="n">
        <f aca="false">SUM(Q13:Q16)</f>
        <v>11287.18</v>
      </c>
      <c r="R17" s="66"/>
      <c r="U17" s="68"/>
      <c r="V17" s="68"/>
      <c r="W17" s="69"/>
      <c r="X17" s="70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</row>
    <row r="18" customFormat="false" ht="24" hidden="false" customHeight="true" outlineLevel="0" collapsed="false">
      <c r="A18" s="71" t="s">
        <v>41</v>
      </c>
      <c r="B18" s="71"/>
      <c r="C18" s="71"/>
      <c r="D18" s="71"/>
      <c r="E18" s="71"/>
      <c r="F18" s="71"/>
      <c r="G18" s="71"/>
      <c r="H18" s="71"/>
      <c r="I18" s="71"/>
      <c r="J18" s="71"/>
      <c r="K18" s="72" t="n">
        <f aca="false">SUM(K17)</f>
        <v>14263</v>
      </c>
      <c r="L18" s="72" t="n">
        <f aca="false">SUM(L17)</f>
        <v>11410.4</v>
      </c>
      <c r="M18" s="72" t="n">
        <f aca="false">SUM(M17)</f>
        <v>0</v>
      </c>
      <c r="N18" s="72" t="n">
        <f aca="false">SUM(N17)</f>
        <v>123.22</v>
      </c>
      <c r="O18" s="72" t="n">
        <f aca="false">SUM(O17)</f>
        <v>0</v>
      </c>
      <c r="P18" s="72" t="n">
        <f aca="false">SUM(P17)</f>
        <v>123.22</v>
      </c>
      <c r="Q18" s="72" t="n">
        <f aca="false">SUM(Q17)</f>
        <v>11287.18</v>
      </c>
      <c r="R18" s="73"/>
      <c r="S18" s="67"/>
      <c r="T18" s="68"/>
    </row>
    <row r="19" customFormat="false" ht="48" hidden="false" customHeight="true" outlineLevel="0" collapsed="false">
      <c r="L19" s="7"/>
      <c r="M19" s="74"/>
      <c r="N19" s="7"/>
      <c r="O19" s="7"/>
      <c r="P19" s="7"/>
      <c r="Q19" s="7"/>
      <c r="R19" s="75"/>
    </row>
    <row r="20" customFormat="false" ht="15.75" hidden="false" customHeight="false" outlineLevel="0" collapsed="false">
      <c r="L20" s="7"/>
      <c r="M20" s="76"/>
      <c r="N20" s="7"/>
      <c r="O20" s="7"/>
      <c r="P20" s="7"/>
      <c r="Q20" s="7"/>
    </row>
    <row r="21" customFormat="false" ht="15.75" hidden="false" customHeight="false" outlineLevel="0" collapsed="false">
      <c r="Q21" s="77"/>
      <c r="R21" s="75"/>
    </row>
    <row r="22" customFormat="false" ht="15.75" hidden="false" customHeight="tru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customFormat="false" ht="15.75" hidden="false" customHeight="true" outlineLevel="0" collapsed="false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5" customFormat="false" ht="15.75" hidden="false" customHeight="false" outlineLevel="0" collapsed="false">
      <c r="M25" s="76"/>
    </row>
  </sheetData>
  <autoFilter ref="A1:WUS25"/>
  <mergeCells count="26">
    <mergeCell ref="A5:R5"/>
    <mergeCell ref="A6:R6"/>
    <mergeCell ref="A7:R7"/>
    <mergeCell ref="A8:R8"/>
    <mergeCell ref="A9:F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O10"/>
    <mergeCell ref="P10:P11"/>
    <mergeCell ref="Q10:Q11"/>
    <mergeCell ref="R10:R11"/>
    <mergeCell ref="A12:R12"/>
    <mergeCell ref="A17:J17"/>
    <mergeCell ref="A18:J18"/>
    <mergeCell ref="A22:R22"/>
    <mergeCell ref="A23:R23"/>
  </mergeCells>
  <printOptions headings="false" gridLines="false" gridLinesSet="true" horizontalCentered="false" verticalCentered="false"/>
  <pageMargins left="0.309722222222222" right="0.118055555555556" top="0.309722222222222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25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0" ySplit="11" topLeftCell="A24" activePane="bottomLeft" state="frozen"/>
      <selection pane="topLeft" activeCell="A1" activeCellId="0" sqref="A1"/>
      <selection pane="bottomLeft" activeCell="E25" activeCellId="0" sqref="E:E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57"/>
    <col collapsed="false" customWidth="true" hidden="true" outlineLevel="0" max="2" min="2" style="2" width="4.57"/>
    <col collapsed="false" customWidth="true" hidden="false" outlineLevel="0" max="3" min="3" style="2" width="17"/>
    <col collapsed="false" customWidth="true" hidden="false" outlineLevel="0" max="5" min="4" style="2" width="14.29"/>
    <col collapsed="false" customWidth="true" hidden="false" outlineLevel="0" max="6" min="6" style="3" width="25.86"/>
    <col collapsed="false" customWidth="true" hidden="false" outlineLevel="0" max="7" min="7" style="4" width="26"/>
    <col collapsed="false" customWidth="true" hidden="false" outlineLevel="0" max="8" min="8" style="5" width="12.86"/>
    <col collapsed="false" customWidth="true" hidden="false" outlineLevel="0" max="9" min="9" style="5" width="13.86"/>
    <col collapsed="false" customWidth="true" hidden="false" outlineLevel="0" max="10" min="10" style="6" width="7"/>
    <col collapsed="false" customWidth="true" hidden="false" outlineLevel="0" max="11" min="11" style="7" width="12.57"/>
    <col collapsed="false" customWidth="true" hidden="false" outlineLevel="0" max="12" min="12" style="8" width="12.43"/>
    <col collapsed="false" customWidth="true" hidden="false" outlineLevel="0" max="13" min="13" style="5" width="10.43"/>
    <col collapsed="false" customWidth="true" hidden="false" outlineLevel="0" max="15" min="14" style="5" width="9.86"/>
    <col collapsed="false" customWidth="true" hidden="false" outlineLevel="0" max="16" min="16" style="5" width="10"/>
    <col collapsed="false" customWidth="true" hidden="false" outlineLevel="0" max="17" min="17" style="9" width="12.86"/>
    <col collapsed="false" customWidth="true" hidden="false" outlineLevel="0" max="18" min="18" style="10" width="51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4"/>
      <c r="F1" s="15"/>
      <c r="G1" s="16"/>
      <c r="H1" s="17"/>
      <c r="I1" s="17"/>
      <c r="J1" s="18"/>
      <c r="K1" s="17"/>
      <c r="L1" s="19"/>
      <c r="M1" s="20"/>
      <c r="N1" s="20"/>
      <c r="O1" s="20"/>
      <c r="P1" s="20"/>
      <c r="Q1" s="21"/>
      <c r="R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4"/>
      <c r="F2" s="15"/>
      <c r="G2" s="16"/>
      <c r="H2" s="17"/>
      <c r="I2" s="17"/>
      <c r="J2" s="18"/>
      <c r="K2" s="17"/>
      <c r="L2" s="19"/>
      <c r="M2" s="20"/>
      <c r="N2" s="20"/>
      <c r="O2" s="20"/>
      <c r="P2" s="20"/>
      <c r="Q2" s="21"/>
      <c r="R2" s="22"/>
      <c r="T2" s="24"/>
      <c r="U2" s="24"/>
      <c r="V2" s="24"/>
      <c r="W2" s="24"/>
      <c r="X2" s="24" t="n">
        <v>479.18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4"/>
      <c r="F3" s="15"/>
      <c r="G3" s="16"/>
      <c r="H3" s="17"/>
      <c r="I3" s="17"/>
      <c r="J3" s="18"/>
      <c r="K3" s="17"/>
      <c r="L3" s="19"/>
      <c r="M3" s="20"/>
      <c r="N3" s="20"/>
      <c r="O3" s="20"/>
      <c r="P3" s="20"/>
      <c r="Q3" s="21"/>
      <c r="R3" s="22"/>
      <c r="T3" s="24"/>
      <c r="U3" s="24"/>
      <c r="V3" s="24"/>
      <c r="W3" s="24"/>
      <c r="X3" s="24" t="n">
        <v>479.18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4"/>
      <c r="F4" s="15"/>
      <c r="G4" s="16"/>
      <c r="H4" s="17"/>
      <c r="I4" s="17"/>
      <c r="J4" s="18"/>
      <c r="K4" s="17"/>
      <c r="L4" s="19"/>
      <c r="M4" s="20"/>
      <c r="N4" s="20"/>
      <c r="O4" s="20"/>
      <c r="P4" s="20"/>
      <c r="Q4" s="21"/>
      <c r="R4" s="22"/>
      <c r="T4" s="24"/>
      <c r="U4" s="24"/>
      <c r="V4" s="24"/>
      <c r="W4" s="24"/>
      <c r="X4" s="24" t="n">
        <v>479.18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23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4" t="n">
        <v>479.18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27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4" t="n">
        <v>479.18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23.25" hidden="false" customHeight="true" outlineLevel="0" collapsed="false">
      <c r="A7" s="30" t="s">
        <v>42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4" t="n">
        <v>479.18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 t="s">
        <v>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T8" s="28"/>
      <c r="U8" s="28"/>
      <c r="V8" s="28"/>
      <c r="W8" s="28"/>
      <c r="X8" s="24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27" customFormat="true" ht="18.75" hidden="false" customHeight="true" outlineLevel="0" collapsed="false">
      <c r="A9" s="32"/>
      <c r="B9" s="32"/>
      <c r="C9" s="32"/>
      <c r="D9" s="32"/>
      <c r="E9" s="32"/>
      <c r="F9" s="32"/>
      <c r="G9" s="33"/>
      <c r="H9" s="34"/>
      <c r="I9" s="34"/>
      <c r="J9" s="35"/>
      <c r="K9" s="36"/>
      <c r="L9" s="37"/>
      <c r="M9" s="36"/>
      <c r="N9" s="36"/>
      <c r="O9" s="36"/>
      <c r="P9" s="36"/>
      <c r="Q9" s="36"/>
      <c r="R9" s="36"/>
      <c r="T9" s="28"/>
      <c r="U9" s="28"/>
      <c r="V9" s="28"/>
      <c r="W9" s="28"/>
      <c r="X9" s="24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</row>
    <row r="10" s="42" customFormat="true" ht="15.75" hidden="false" customHeight="true" outlineLevel="0" collapsed="false">
      <c r="A10" s="38" t="s">
        <v>7</v>
      </c>
      <c r="B10" s="38" t="s">
        <v>8</v>
      </c>
      <c r="C10" s="38" t="s">
        <v>9</v>
      </c>
      <c r="D10" s="38" t="s">
        <v>10</v>
      </c>
      <c r="E10" s="38" t="s">
        <v>11</v>
      </c>
      <c r="F10" s="38" t="s">
        <v>12</v>
      </c>
      <c r="G10" s="38" t="s">
        <v>13</v>
      </c>
      <c r="H10" s="39" t="s">
        <v>14</v>
      </c>
      <c r="I10" s="39" t="s">
        <v>15</v>
      </c>
      <c r="J10" s="40" t="s">
        <v>16</v>
      </c>
      <c r="K10" s="40" t="s">
        <v>17</v>
      </c>
      <c r="L10" s="40" t="s">
        <v>18</v>
      </c>
      <c r="M10" s="41" t="s">
        <v>19</v>
      </c>
      <c r="N10" s="41"/>
      <c r="O10" s="41"/>
      <c r="P10" s="40" t="s">
        <v>20</v>
      </c>
      <c r="Q10" s="40" t="s">
        <v>21</v>
      </c>
      <c r="R10" s="39" t="s">
        <v>22</v>
      </c>
      <c r="T10" s="43"/>
      <c r="U10" s="43"/>
      <c r="V10" s="43"/>
      <c r="W10" s="43"/>
      <c r="X10" s="43" t="n">
        <f aca="false">+X2+X3+X4+X5+X6+X7</f>
        <v>2875.08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</row>
    <row r="11" s="42" customFormat="true" ht="30" hidden="false" customHeight="true" outlineLevel="0" collapsed="false">
      <c r="A11" s="38"/>
      <c r="B11" s="38"/>
      <c r="C11" s="38"/>
      <c r="D11" s="38"/>
      <c r="E11" s="38"/>
      <c r="F11" s="38"/>
      <c r="G11" s="38"/>
      <c r="H11" s="39"/>
      <c r="I11" s="39"/>
      <c r="J11" s="40"/>
      <c r="K11" s="40"/>
      <c r="L11" s="40"/>
      <c r="M11" s="44" t="n">
        <v>0.16</v>
      </c>
      <c r="N11" s="45" t="s">
        <v>23</v>
      </c>
      <c r="O11" s="46" t="s">
        <v>24</v>
      </c>
      <c r="P11" s="40"/>
      <c r="Q11" s="40"/>
      <c r="R11" s="39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</row>
    <row r="12" s="48" customFormat="true" ht="21" hidden="false" customHeight="true" outlineLevel="0" collapsed="false">
      <c r="A12" s="47" t="s">
        <v>25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</row>
    <row r="13" s="61" customFormat="true" ht="73.5" hidden="false" customHeight="true" outlineLevel="0" collapsed="false">
      <c r="A13" s="50" t="n">
        <v>1</v>
      </c>
      <c r="B13" s="51"/>
      <c r="C13" s="52" t="s">
        <v>27</v>
      </c>
      <c r="D13" s="51" t="n">
        <v>8660556</v>
      </c>
      <c r="E13" s="53" t="n">
        <v>31573</v>
      </c>
      <c r="F13" s="54" t="s">
        <v>28</v>
      </c>
      <c r="G13" s="54" t="s">
        <v>29</v>
      </c>
      <c r="H13" s="55" t="n">
        <v>45723</v>
      </c>
      <c r="I13" s="55" t="n">
        <v>46022</v>
      </c>
      <c r="J13" s="56" t="n">
        <v>30</v>
      </c>
      <c r="K13" s="57" t="n">
        <v>3958</v>
      </c>
      <c r="L13" s="58" t="n">
        <f aca="false">ROUND(K13/30*J13,2)</f>
        <v>3958</v>
      </c>
      <c r="M13" s="59" t="n">
        <v>0</v>
      </c>
      <c r="N13" s="59" t="n">
        <v>65.97</v>
      </c>
      <c r="O13" s="59" t="n">
        <v>0</v>
      </c>
      <c r="P13" s="59" t="n">
        <f aca="false">+M13+N13+O13</f>
        <v>65.97</v>
      </c>
      <c r="Q13" s="58" t="n">
        <f aca="false">ROUND(L13-P13,2)</f>
        <v>3892.03</v>
      </c>
      <c r="R13" s="60"/>
      <c r="T13" s="62"/>
      <c r="U13" s="62"/>
      <c r="V13" s="62" t="s">
        <v>30</v>
      </c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</row>
    <row r="14" s="61" customFormat="true" ht="73.5" hidden="false" customHeight="true" outlineLevel="0" collapsed="false">
      <c r="A14" s="50" t="n">
        <v>2</v>
      </c>
      <c r="B14" s="51"/>
      <c r="C14" s="52" t="s">
        <v>31</v>
      </c>
      <c r="D14" s="51" t="n">
        <v>13036148</v>
      </c>
      <c r="E14" s="53" t="n">
        <v>34768</v>
      </c>
      <c r="F14" s="54" t="s">
        <v>32</v>
      </c>
      <c r="G14" s="54" t="s">
        <v>33</v>
      </c>
      <c r="H14" s="55" t="n">
        <v>45723</v>
      </c>
      <c r="I14" s="55" t="n">
        <v>46022</v>
      </c>
      <c r="J14" s="56" t="n">
        <v>30</v>
      </c>
      <c r="K14" s="57" t="n">
        <v>3435</v>
      </c>
      <c r="L14" s="58" t="n">
        <f aca="false">ROUND(K14/30*J14,2)</f>
        <v>3435</v>
      </c>
      <c r="M14" s="59" t="n">
        <v>0</v>
      </c>
      <c r="N14" s="59" t="n">
        <v>0</v>
      </c>
      <c r="O14" s="59" t="n">
        <v>0</v>
      </c>
      <c r="P14" s="59" t="n">
        <f aca="false">+M14+N14+O14</f>
        <v>0</v>
      </c>
      <c r="Q14" s="58" t="n">
        <f aca="false">ROUND(L14-P14,2)</f>
        <v>3435</v>
      </c>
      <c r="R14" s="60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</row>
    <row r="15" s="61" customFormat="true" ht="73.5" hidden="false" customHeight="true" outlineLevel="0" collapsed="false">
      <c r="A15" s="50" t="n">
        <v>3</v>
      </c>
      <c r="B15" s="51"/>
      <c r="C15" s="52" t="s">
        <v>34</v>
      </c>
      <c r="D15" s="51" t="n">
        <v>12492048</v>
      </c>
      <c r="E15" s="53" t="n">
        <v>36129</v>
      </c>
      <c r="F15" s="54" t="s">
        <v>35</v>
      </c>
      <c r="G15" s="54" t="s">
        <v>36</v>
      </c>
      <c r="H15" s="55" t="n">
        <v>45723</v>
      </c>
      <c r="I15" s="55" t="n">
        <v>46022</v>
      </c>
      <c r="J15" s="56" t="n">
        <v>30</v>
      </c>
      <c r="K15" s="57" t="n">
        <v>3435</v>
      </c>
      <c r="L15" s="58" t="n">
        <f aca="false">ROUND(K15/30*J15,2)</f>
        <v>3435</v>
      </c>
      <c r="M15" s="59" t="n">
        <v>0</v>
      </c>
      <c r="N15" s="59" t="n">
        <v>0</v>
      </c>
      <c r="O15" s="59" t="n">
        <v>0</v>
      </c>
      <c r="P15" s="59" t="n">
        <f aca="false">+M15+N15+O15</f>
        <v>0</v>
      </c>
      <c r="Q15" s="58" t="n">
        <f aca="false">ROUND(L15-P15,2)</f>
        <v>3435</v>
      </c>
      <c r="R15" s="60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</row>
    <row r="16" s="61" customFormat="true" ht="73.5" hidden="false" customHeight="true" outlineLevel="0" collapsed="false">
      <c r="A16" s="50" t="n">
        <v>4</v>
      </c>
      <c r="B16" s="51"/>
      <c r="C16" s="52" t="s">
        <v>37</v>
      </c>
      <c r="D16" s="51" t="n">
        <v>9876766</v>
      </c>
      <c r="E16" s="53" t="n">
        <v>34468</v>
      </c>
      <c r="F16" s="54" t="s">
        <v>38</v>
      </c>
      <c r="G16" s="54" t="s">
        <v>39</v>
      </c>
      <c r="H16" s="55" t="n">
        <v>45723</v>
      </c>
      <c r="I16" s="55" t="n">
        <v>46022</v>
      </c>
      <c r="J16" s="56" t="n">
        <v>30</v>
      </c>
      <c r="K16" s="57" t="n">
        <v>3435</v>
      </c>
      <c r="L16" s="58" t="n">
        <f aca="false">ROUND(K16/30*J16,2)</f>
        <v>3435</v>
      </c>
      <c r="M16" s="59" t="n">
        <v>0</v>
      </c>
      <c r="N16" s="59" t="n">
        <v>0</v>
      </c>
      <c r="O16" s="59" t="n">
        <v>0</v>
      </c>
      <c r="P16" s="59" t="n">
        <f aca="false">+M16+N16+O16</f>
        <v>0</v>
      </c>
      <c r="Q16" s="58" t="n">
        <f aca="false">ROUND(L16-P16,2)</f>
        <v>3435</v>
      </c>
      <c r="R16" s="60"/>
      <c r="S16" s="63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</row>
    <row r="17" s="67" customFormat="true" ht="16.5" hidden="false" customHeight="true" outlineLevel="0" collapsed="false">
      <c r="A17" s="64" t="s">
        <v>40</v>
      </c>
      <c r="B17" s="64"/>
      <c r="C17" s="64"/>
      <c r="D17" s="64"/>
      <c r="E17" s="64"/>
      <c r="F17" s="64"/>
      <c r="G17" s="64"/>
      <c r="H17" s="64"/>
      <c r="I17" s="64"/>
      <c r="J17" s="64"/>
      <c r="K17" s="65" t="n">
        <f aca="false">SUM(K13:K16)</f>
        <v>14263</v>
      </c>
      <c r="L17" s="65" t="n">
        <f aca="false">SUM(L13:L16)</f>
        <v>14263</v>
      </c>
      <c r="M17" s="65" t="n">
        <f aca="false">SUM(M13:M16)</f>
        <v>0</v>
      </c>
      <c r="N17" s="65" t="n">
        <f aca="false">SUM(N13:N16)</f>
        <v>65.97</v>
      </c>
      <c r="O17" s="65" t="n">
        <f aca="false">SUM(O13:O16)</f>
        <v>0</v>
      </c>
      <c r="P17" s="65" t="n">
        <f aca="false">SUM(P13:P16)</f>
        <v>65.97</v>
      </c>
      <c r="Q17" s="65" t="n">
        <f aca="false">SUM(Q13:Q16)</f>
        <v>14197.03</v>
      </c>
      <c r="R17" s="66"/>
      <c r="U17" s="68"/>
      <c r="V17" s="68"/>
      <c r="W17" s="69"/>
      <c r="X17" s="70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</row>
    <row r="18" customFormat="false" ht="24" hidden="false" customHeight="true" outlineLevel="0" collapsed="false">
      <c r="A18" s="71" t="s">
        <v>41</v>
      </c>
      <c r="B18" s="71"/>
      <c r="C18" s="71"/>
      <c r="D18" s="71"/>
      <c r="E18" s="71"/>
      <c r="F18" s="71"/>
      <c r="G18" s="71"/>
      <c r="H18" s="71"/>
      <c r="I18" s="71"/>
      <c r="J18" s="71"/>
      <c r="K18" s="72" t="n">
        <f aca="false">SUM(K17)</f>
        <v>14263</v>
      </c>
      <c r="L18" s="72" t="n">
        <f aca="false">SUM(L17)</f>
        <v>14263</v>
      </c>
      <c r="M18" s="72" t="n">
        <f aca="false">SUM(M17)</f>
        <v>0</v>
      </c>
      <c r="N18" s="72" t="n">
        <f aca="false">SUM(N17)</f>
        <v>65.97</v>
      </c>
      <c r="O18" s="72" t="n">
        <f aca="false">SUM(O17)</f>
        <v>0</v>
      </c>
      <c r="P18" s="72" t="n">
        <f aca="false">SUM(P17)</f>
        <v>65.97</v>
      </c>
      <c r="Q18" s="72" t="n">
        <f aca="false">SUM(Q17)</f>
        <v>14197.03</v>
      </c>
      <c r="R18" s="73"/>
      <c r="S18" s="67"/>
      <c r="T18" s="68"/>
    </row>
    <row r="19" customFormat="false" ht="48" hidden="false" customHeight="true" outlineLevel="0" collapsed="false">
      <c r="L19" s="7"/>
      <c r="M19" s="74"/>
      <c r="N19" s="7"/>
      <c r="O19" s="7"/>
      <c r="P19" s="7"/>
      <c r="Q19" s="7"/>
      <c r="R19" s="75"/>
    </row>
    <row r="20" customFormat="false" ht="15.75" hidden="false" customHeight="false" outlineLevel="0" collapsed="false">
      <c r="L20" s="7"/>
      <c r="M20" s="76"/>
      <c r="N20" s="7"/>
      <c r="O20" s="7"/>
      <c r="P20" s="7"/>
      <c r="Q20" s="7"/>
    </row>
    <row r="21" customFormat="false" ht="15.75" hidden="false" customHeight="false" outlineLevel="0" collapsed="false">
      <c r="Q21" s="77"/>
      <c r="R21" s="75"/>
    </row>
    <row r="22" customFormat="false" ht="15.75" hidden="false" customHeight="true" outlineLevel="0" collapsed="false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customFormat="false" ht="15.75" hidden="false" customHeight="true" outlineLevel="0" collapsed="false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5" customFormat="false" ht="15.75" hidden="false" customHeight="false" outlineLevel="0" collapsed="false">
      <c r="M25" s="76"/>
    </row>
  </sheetData>
  <autoFilter ref="A1:WUS25"/>
  <mergeCells count="26">
    <mergeCell ref="A5:R5"/>
    <mergeCell ref="A6:R6"/>
    <mergeCell ref="A7:R7"/>
    <mergeCell ref="A8:R8"/>
    <mergeCell ref="A9:F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O10"/>
    <mergeCell ref="P10:P11"/>
    <mergeCell ref="Q10:Q11"/>
    <mergeCell ref="R10:R11"/>
    <mergeCell ref="A12:R12"/>
    <mergeCell ref="A17:J17"/>
    <mergeCell ref="A18:J18"/>
    <mergeCell ref="A22:R22"/>
    <mergeCell ref="A23:R23"/>
  </mergeCells>
  <printOptions headings="false" gridLines="false" gridLinesSet="true" horizontalCentered="false" verticalCentered="false"/>
  <pageMargins left="0.309722222222222" right="0.118055555555556" top="0.309722222222222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2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0" ySplit="11" topLeftCell="A12" activePane="bottomLeft" state="frozen"/>
      <selection pane="topLeft" activeCell="A1" activeCellId="0" sqref="A1"/>
      <selection pane="bottomLeft" activeCell="A13" activeCellId="1" sqref="E:E A13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2" width="4.57"/>
    <col collapsed="false" customWidth="true" hidden="false" outlineLevel="0" max="3" min="3" style="2" width="17"/>
    <col collapsed="false" customWidth="true" hidden="false" outlineLevel="0" max="5" min="4" style="2" width="14.29"/>
    <col collapsed="false" customWidth="true" hidden="false" outlineLevel="0" max="6" min="6" style="3" width="20.86"/>
    <col collapsed="false" customWidth="true" hidden="false" outlineLevel="0" max="7" min="7" style="4" width="29.14"/>
    <col collapsed="false" customWidth="true" hidden="false" outlineLevel="0" max="8" min="8" style="5" width="12.86"/>
    <col collapsed="false" customWidth="true" hidden="false" outlineLevel="0" max="9" min="9" style="5" width="13.86"/>
    <col collapsed="false" customWidth="true" hidden="false" outlineLevel="0" max="10" min="10" style="6" width="7"/>
    <col collapsed="false" customWidth="true" hidden="false" outlineLevel="0" max="11" min="11" style="7" width="12.57"/>
    <col collapsed="false" customWidth="true" hidden="false" outlineLevel="0" max="12" min="12" style="8" width="12.43"/>
    <col collapsed="false" customWidth="true" hidden="false" outlineLevel="0" max="13" min="13" style="5" width="10.43"/>
    <col collapsed="false" customWidth="true" hidden="false" outlineLevel="0" max="15" min="14" style="5" width="9.86"/>
    <col collapsed="false" customWidth="true" hidden="false" outlineLevel="0" max="16" min="16" style="5" width="10"/>
    <col collapsed="false" customWidth="true" hidden="false" outlineLevel="0" max="17" min="17" style="9" width="12.86"/>
    <col collapsed="false" customWidth="true" hidden="false" outlineLevel="0" max="18" min="18" style="10" width="51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4"/>
      <c r="F1" s="15"/>
      <c r="G1" s="16"/>
      <c r="H1" s="17"/>
      <c r="I1" s="17"/>
      <c r="J1" s="18"/>
      <c r="K1" s="17"/>
      <c r="L1" s="19"/>
      <c r="M1" s="20"/>
      <c r="N1" s="20"/>
      <c r="O1" s="20"/>
      <c r="P1" s="20"/>
      <c r="Q1" s="21"/>
      <c r="R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4"/>
      <c r="F2" s="15"/>
      <c r="G2" s="16"/>
      <c r="H2" s="17"/>
      <c r="I2" s="17"/>
      <c r="J2" s="18"/>
      <c r="K2" s="17"/>
      <c r="L2" s="19"/>
      <c r="M2" s="20"/>
      <c r="N2" s="20"/>
      <c r="O2" s="20"/>
      <c r="P2" s="20"/>
      <c r="Q2" s="21"/>
      <c r="R2" s="22"/>
      <c r="T2" s="24"/>
      <c r="U2" s="24"/>
      <c r="V2" s="24"/>
      <c r="W2" s="24"/>
      <c r="X2" s="24" t="n">
        <v>479.18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4"/>
      <c r="F3" s="15"/>
      <c r="G3" s="16"/>
      <c r="H3" s="17"/>
      <c r="I3" s="17"/>
      <c r="J3" s="18"/>
      <c r="K3" s="17"/>
      <c r="L3" s="19"/>
      <c r="M3" s="20"/>
      <c r="N3" s="20"/>
      <c r="O3" s="20"/>
      <c r="P3" s="20"/>
      <c r="Q3" s="21"/>
      <c r="R3" s="22"/>
      <c r="T3" s="24"/>
      <c r="U3" s="24"/>
      <c r="V3" s="24"/>
      <c r="W3" s="24"/>
      <c r="X3" s="24" t="n">
        <v>479.18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4"/>
      <c r="F4" s="15"/>
      <c r="G4" s="16"/>
      <c r="H4" s="17"/>
      <c r="I4" s="17"/>
      <c r="J4" s="18"/>
      <c r="K4" s="17"/>
      <c r="L4" s="19"/>
      <c r="M4" s="20"/>
      <c r="N4" s="20"/>
      <c r="O4" s="20"/>
      <c r="P4" s="20"/>
      <c r="Q4" s="21"/>
      <c r="R4" s="22"/>
      <c r="T4" s="24"/>
      <c r="U4" s="24"/>
      <c r="V4" s="24"/>
      <c r="W4" s="24"/>
      <c r="X4" s="24" t="n">
        <v>479.18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23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4" t="n">
        <v>479.18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27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4" t="n">
        <v>479.18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23.25" hidden="false" customHeight="true" outlineLevel="0" collapsed="false">
      <c r="A7" s="30" t="s">
        <v>43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4" t="n">
        <v>479.18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 t="s">
        <v>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T8" s="28"/>
      <c r="U8" s="28"/>
      <c r="V8" s="28"/>
      <c r="W8" s="28"/>
      <c r="X8" s="24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27" customFormat="true" ht="18.75" hidden="false" customHeight="true" outlineLevel="0" collapsed="false">
      <c r="A9" s="32"/>
      <c r="B9" s="32"/>
      <c r="C9" s="32"/>
      <c r="D9" s="32"/>
      <c r="E9" s="32"/>
      <c r="F9" s="32"/>
      <c r="G9" s="33"/>
      <c r="H9" s="34"/>
      <c r="I9" s="34"/>
      <c r="J9" s="35"/>
      <c r="K9" s="36"/>
      <c r="L9" s="37"/>
      <c r="M9" s="36"/>
      <c r="N9" s="36"/>
      <c r="O9" s="36"/>
      <c r="P9" s="36"/>
      <c r="Q9" s="36"/>
      <c r="R9" s="36"/>
      <c r="T9" s="28"/>
      <c r="U9" s="28"/>
      <c r="V9" s="28"/>
      <c r="W9" s="28"/>
      <c r="X9" s="24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</row>
    <row r="10" s="42" customFormat="true" ht="15.75" hidden="false" customHeight="true" outlineLevel="0" collapsed="false">
      <c r="A10" s="38" t="s">
        <v>7</v>
      </c>
      <c r="B10" s="38" t="s">
        <v>8</v>
      </c>
      <c r="C10" s="38" t="s">
        <v>9</v>
      </c>
      <c r="D10" s="38" t="s">
        <v>10</v>
      </c>
      <c r="E10" s="38" t="s">
        <v>11</v>
      </c>
      <c r="F10" s="38" t="s">
        <v>12</v>
      </c>
      <c r="G10" s="38" t="s">
        <v>13</v>
      </c>
      <c r="H10" s="39" t="s">
        <v>14</v>
      </c>
      <c r="I10" s="39" t="s">
        <v>15</v>
      </c>
      <c r="J10" s="40" t="s">
        <v>16</v>
      </c>
      <c r="K10" s="40" t="s">
        <v>17</v>
      </c>
      <c r="L10" s="40" t="s">
        <v>18</v>
      </c>
      <c r="M10" s="41" t="s">
        <v>19</v>
      </c>
      <c r="N10" s="41"/>
      <c r="O10" s="41"/>
      <c r="P10" s="40" t="s">
        <v>20</v>
      </c>
      <c r="Q10" s="40" t="s">
        <v>21</v>
      </c>
      <c r="R10" s="39" t="s">
        <v>22</v>
      </c>
      <c r="T10" s="43"/>
      <c r="U10" s="43"/>
      <c r="V10" s="43"/>
      <c r="W10" s="43"/>
      <c r="X10" s="43" t="n">
        <f aca="false">+X2+X3+X4+X5+X6+X7</f>
        <v>2875.08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</row>
    <row r="11" s="42" customFormat="true" ht="30" hidden="false" customHeight="true" outlineLevel="0" collapsed="false">
      <c r="A11" s="38"/>
      <c r="B11" s="38"/>
      <c r="C11" s="38"/>
      <c r="D11" s="38"/>
      <c r="E11" s="38"/>
      <c r="F11" s="38"/>
      <c r="G11" s="38"/>
      <c r="H11" s="39"/>
      <c r="I11" s="39"/>
      <c r="J11" s="40"/>
      <c r="K11" s="40"/>
      <c r="L11" s="40"/>
      <c r="M11" s="44" t="n">
        <v>0.16</v>
      </c>
      <c r="N11" s="45" t="s">
        <v>23</v>
      </c>
      <c r="O11" s="46" t="s">
        <v>24</v>
      </c>
      <c r="P11" s="40"/>
      <c r="Q11" s="40"/>
      <c r="R11" s="39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</row>
    <row r="12" s="48" customFormat="true" ht="21" hidden="false" customHeight="true" outlineLevel="0" collapsed="false">
      <c r="A12" s="47" t="s">
        <v>44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</row>
    <row r="13" s="61" customFormat="true" ht="73.5" hidden="false" customHeight="true" outlineLevel="0" collapsed="false">
      <c r="A13" s="50" t="n">
        <v>1</v>
      </c>
      <c r="B13" s="80" t="s">
        <v>26</v>
      </c>
      <c r="C13" s="52" t="s">
        <v>45</v>
      </c>
      <c r="D13" s="51" t="n">
        <v>8716796</v>
      </c>
      <c r="E13" s="53" t="n">
        <v>34747</v>
      </c>
      <c r="F13" s="54" t="s">
        <v>46</v>
      </c>
      <c r="G13" s="54" t="s">
        <v>47</v>
      </c>
      <c r="H13" s="55" t="n">
        <v>45769</v>
      </c>
      <c r="I13" s="55" t="n">
        <v>46022</v>
      </c>
      <c r="J13" s="56" t="n">
        <v>9</v>
      </c>
      <c r="K13" s="57" t="n">
        <v>3435</v>
      </c>
      <c r="L13" s="58" t="n">
        <f aca="false">ROUND(K13/30*J13,2)</f>
        <v>1030.5</v>
      </c>
      <c r="M13" s="59" t="n">
        <v>0</v>
      </c>
      <c r="N13" s="59" t="n">
        <v>0</v>
      </c>
      <c r="O13" s="59" t="n">
        <v>0</v>
      </c>
      <c r="P13" s="59" t="n">
        <f aca="false">+M13+N13+O13</f>
        <v>0</v>
      </c>
      <c r="Q13" s="58" t="n">
        <f aca="false">ROUND(L13-P13,2)</f>
        <v>1030.5</v>
      </c>
      <c r="R13" s="60"/>
      <c r="T13" s="62"/>
      <c r="U13" s="62"/>
      <c r="V13" s="62" t="s">
        <v>30</v>
      </c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</row>
    <row r="14" s="67" customFormat="true" ht="16.5" hidden="false" customHeight="true" outlineLevel="0" collapsed="false">
      <c r="A14" s="64" t="s">
        <v>40</v>
      </c>
      <c r="B14" s="64"/>
      <c r="C14" s="64"/>
      <c r="D14" s="64"/>
      <c r="E14" s="64"/>
      <c r="F14" s="64"/>
      <c r="G14" s="64"/>
      <c r="H14" s="64"/>
      <c r="I14" s="64"/>
      <c r="J14" s="64"/>
      <c r="K14" s="65" t="n">
        <f aca="false">SUM(K13:K13)</f>
        <v>3435</v>
      </c>
      <c r="L14" s="65" t="n">
        <f aca="false">SUM(L13:L13)</f>
        <v>1030.5</v>
      </c>
      <c r="M14" s="65" t="n">
        <f aca="false">SUM(M13:M13)</f>
        <v>0</v>
      </c>
      <c r="N14" s="65" t="n">
        <f aca="false">SUM(N13:N13)</f>
        <v>0</v>
      </c>
      <c r="O14" s="65" t="n">
        <f aca="false">SUM(O13:O13)</f>
        <v>0</v>
      </c>
      <c r="P14" s="65" t="n">
        <f aca="false">SUM(P13:P13)</f>
        <v>0</v>
      </c>
      <c r="Q14" s="65" t="n">
        <f aca="false">SUM(Q13:Q13)</f>
        <v>1030.5</v>
      </c>
      <c r="R14" s="66"/>
      <c r="U14" s="68"/>
      <c r="V14" s="68"/>
      <c r="W14" s="69"/>
      <c r="X14" s="70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</row>
    <row r="15" customFormat="false" ht="24" hidden="false" customHeight="true" outlineLevel="0" collapsed="false">
      <c r="A15" s="71" t="s">
        <v>41</v>
      </c>
      <c r="B15" s="71"/>
      <c r="C15" s="71"/>
      <c r="D15" s="71"/>
      <c r="E15" s="71"/>
      <c r="F15" s="71"/>
      <c r="G15" s="71"/>
      <c r="H15" s="71"/>
      <c r="I15" s="71"/>
      <c r="J15" s="71"/>
      <c r="K15" s="72" t="n">
        <f aca="false">SUM(K14)</f>
        <v>3435</v>
      </c>
      <c r="L15" s="72" t="n">
        <f aca="false">SUM(L14)</f>
        <v>1030.5</v>
      </c>
      <c r="M15" s="72" t="n">
        <f aca="false">SUM(M14)</f>
        <v>0</v>
      </c>
      <c r="N15" s="72" t="n">
        <f aca="false">SUM(N14)</f>
        <v>0</v>
      </c>
      <c r="O15" s="72" t="n">
        <f aca="false">SUM(O14)</f>
        <v>0</v>
      </c>
      <c r="P15" s="72" t="n">
        <f aca="false">SUM(P14)</f>
        <v>0</v>
      </c>
      <c r="Q15" s="72" t="n">
        <f aca="false">SUM(Q14)</f>
        <v>1030.5</v>
      </c>
      <c r="R15" s="73"/>
      <c r="S15" s="67"/>
      <c r="T15" s="68"/>
    </row>
    <row r="16" customFormat="false" ht="48" hidden="false" customHeight="true" outlineLevel="0" collapsed="false">
      <c r="L16" s="7"/>
      <c r="M16" s="74"/>
      <c r="N16" s="7"/>
      <c r="O16" s="7"/>
      <c r="P16" s="7"/>
      <c r="Q16" s="7"/>
      <c r="R16" s="75"/>
    </row>
    <row r="17" customFormat="false" ht="15.75" hidden="false" customHeight="false" outlineLevel="0" collapsed="false">
      <c r="L17" s="7"/>
      <c r="M17" s="76"/>
      <c r="N17" s="7"/>
      <c r="O17" s="7"/>
      <c r="P17" s="7"/>
      <c r="Q17" s="7"/>
    </row>
    <row r="18" customFormat="false" ht="15.75" hidden="false" customHeight="false" outlineLevel="0" collapsed="false">
      <c r="Q18" s="77"/>
      <c r="R18" s="75"/>
    </row>
    <row r="19" customFormat="false" ht="15.75" hidden="false" customHeight="tru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customFormat="false" ht="15.75" hidden="false" customHeight="true" outlineLevel="0" collapsed="false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2" customFormat="false" ht="15.75" hidden="false" customHeight="false" outlineLevel="0" collapsed="false">
      <c r="M22" s="76"/>
    </row>
  </sheetData>
  <autoFilter ref="A1:WUS22"/>
  <mergeCells count="26">
    <mergeCell ref="A5:R5"/>
    <mergeCell ref="A6:R6"/>
    <mergeCell ref="A7:R7"/>
    <mergeCell ref="A8:R8"/>
    <mergeCell ref="A9:F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O10"/>
    <mergeCell ref="P10:P11"/>
    <mergeCell ref="Q10:Q11"/>
    <mergeCell ref="R10:R11"/>
    <mergeCell ref="A12:R12"/>
    <mergeCell ref="A14:J14"/>
    <mergeCell ref="A15:J15"/>
    <mergeCell ref="A19:R19"/>
    <mergeCell ref="A20:R20"/>
  </mergeCells>
  <printOptions headings="false" gridLines="false" gridLinesSet="true" horizontalCentered="false" verticalCentered="false"/>
  <pageMargins left="0.309722222222222" right="0.118055555555556" top="0.309722222222222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2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0" ySplit="11" topLeftCell="A12" activePane="bottomLeft" state="frozen"/>
      <selection pane="topLeft" activeCell="A1" activeCellId="0" sqref="A1"/>
      <selection pane="bottomLeft" activeCell="A13" activeCellId="1" sqref="E:E A13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2" width="4.57"/>
    <col collapsed="false" customWidth="true" hidden="false" outlineLevel="0" max="3" min="3" style="2" width="17"/>
    <col collapsed="false" customWidth="true" hidden="false" outlineLevel="0" max="4" min="4" style="2" width="11.57"/>
    <col collapsed="false" customWidth="true" hidden="false" outlineLevel="0" max="5" min="5" style="2" width="12.57"/>
    <col collapsed="false" customWidth="true" hidden="false" outlineLevel="0" max="6" min="6" style="3" width="23.15"/>
    <col collapsed="false" customWidth="true" hidden="false" outlineLevel="0" max="7" min="7" style="4" width="34.86"/>
    <col collapsed="false" customWidth="true" hidden="false" outlineLevel="0" max="8" min="8" style="5" width="13.14"/>
    <col collapsed="false" customWidth="true" hidden="false" outlineLevel="0" max="9" min="9" style="5" width="13.86"/>
    <col collapsed="false" customWidth="true" hidden="false" outlineLevel="0" max="10" min="10" style="6" width="7"/>
    <col collapsed="false" customWidth="true" hidden="false" outlineLevel="0" max="11" min="11" style="7" width="11.86"/>
    <col collapsed="false" customWidth="true" hidden="false" outlineLevel="0" max="12" min="12" style="8" width="12.43"/>
    <col collapsed="false" customWidth="true" hidden="false" outlineLevel="0" max="13" min="13" style="5" width="10.43"/>
    <col collapsed="false" customWidth="true" hidden="false" outlineLevel="0" max="15" min="14" style="5" width="9.29"/>
    <col collapsed="false" customWidth="true" hidden="false" outlineLevel="0" max="16" min="16" style="5" width="10"/>
    <col collapsed="false" customWidth="true" hidden="false" outlineLevel="0" max="17" min="17" style="9" width="12.86"/>
    <col collapsed="false" customWidth="true" hidden="false" outlineLevel="0" max="18" min="18" style="10" width="51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4"/>
      <c r="F1" s="15"/>
      <c r="G1" s="16"/>
      <c r="H1" s="17"/>
      <c r="I1" s="17"/>
      <c r="J1" s="18"/>
      <c r="K1" s="17"/>
      <c r="L1" s="19"/>
      <c r="M1" s="20"/>
      <c r="N1" s="20"/>
      <c r="O1" s="20"/>
      <c r="P1" s="20"/>
      <c r="Q1" s="21"/>
      <c r="R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4"/>
      <c r="F2" s="15"/>
      <c r="G2" s="16"/>
      <c r="H2" s="17"/>
      <c r="I2" s="17"/>
      <c r="J2" s="18"/>
      <c r="K2" s="17"/>
      <c r="L2" s="19"/>
      <c r="M2" s="20"/>
      <c r="N2" s="20"/>
      <c r="O2" s="20"/>
      <c r="P2" s="20"/>
      <c r="Q2" s="21"/>
      <c r="R2" s="22"/>
      <c r="T2" s="24"/>
      <c r="U2" s="24"/>
      <c r="V2" s="24"/>
      <c r="W2" s="24"/>
      <c r="X2" s="24" t="n">
        <v>479.18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4"/>
      <c r="F3" s="15"/>
      <c r="G3" s="16"/>
      <c r="H3" s="17"/>
      <c r="I3" s="17"/>
      <c r="J3" s="18"/>
      <c r="K3" s="17"/>
      <c r="L3" s="19"/>
      <c r="M3" s="20"/>
      <c r="N3" s="20"/>
      <c r="O3" s="20"/>
      <c r="P3" s="20"/>
      <c r="Q3" s="21"/>
      <c r="R3" s="22"/>
      <c r="T3" s="24"/>
      <c r="U3" s="24"/>
      <c r="V3" s="24"/>
      <c r="W3" s="24"/>
      <c r="X3" s="24" t="n">
        <v>479.18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4"/>
      <c r="F4" s="15"/>
      <c r="G4" s="16"/>
      <c r="H4" s="17"/>
      <c r="I4" s="17"/>
      <c r="J4" s="18"/>
      <c r="K4" s="17"/>
      <c r="L4" s="19"/>
      <c r="M4" s="20"/>
      <c r="N4" s="20"/>
      <c r="O4" s="20"/>
      <c r="P4" s="20"/>
      <c r="Q4" s="21"/>
      <c r="R4" s="22"/>
      <c r="T4" s="24"/>
      <c r="U4" s="24"/>
      <c r="V4" s="24"/>
      <c r="W4" s="24"/>
      <c r="X4" s="24" t="n">
        <v>479.18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23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4" t="n">
        <v>479.18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27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4" t="n">
        <v>479.18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23.25" hidden="false" customHeight="true" outlineLevel="0" collapsed="false">
      <c r="A7" s="30" t="s">
        <v>43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4" t="n">
        <v>479.18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 t="s">
        <v>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T8" s="28"/>
      <c r="U8" s="28"/>
      <c r="V8" s="28"/>
      <c r="W8" s="28"/>
      <c r="X8" s="24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27" customFormat="true" ht="18.75" hidden="false" customHeight="true" outlineLevel="0" collapsed="false">
      <c r="A9" s="32"/>
      <c r="B9" s="32"/>
      <c r="C9" s="32"/>
      <c r="D9" s="32"/>
      <c r="E9" s="32"/>
      <c r="F9" s="32"/>
      <c r="G9" s="33"/>
      <c r="H9" s="34"/>
      <c r="I9" s="34"/>
      <c r="J9" s="35"/>
      <c r="K9" s="36"/>
      <c r="L9" s="37"/>
      <c r="M9" s="36"/>
      <c r="N9" s="36"/>
      <c r="O9" s="36"/>
      <c r="P9" s="36"/>
      <c r="Q9" s="36"/>
      <c r="R9" s="36"/>
      <c r="T9" s="28"/>
      <c r="U9" s="28"/>
      <c r="V9" s="28"/>
      <c r="W9" s="28"/>
      <c r="X9" s="24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</row>
    <row r="10" s="42" customFormat="true" ht="15.75" hidden="false" customHeight="true" outlineLevel="0" collapsed="false">
      <c r="A10" s="38" t="s">
        <v>7</v>
      </c>
      <c r="B10" s="38" t="s">
        <v>8</v>
      </c>
      <c r="C10" s="38" t="s">
        <v>9</v>
      </c>
      <c r="D10" s="38" t="s">
        <v>10</v>
      </c>
      <c r="E10" s="38" t="s">
        <v>11</v>
      </c>
      <c r="F10" s="38" t="s">
        <v>12</v>
      </c>
      <c r="G10" s="38" t="s">
        <v>13</v>
      </c>
      <c r="H10" s="39" t="s">
        <v>14</v>
      </c>
      <c r="I10" s="39" t="s">
        <v>15</v>
      </c>
      <c r="J10" s="40" t="s">
        <v>16</v>
      </c>
      <c r="K10" s="40" t="s">
        <v>17</v>
      </c>
      <c r="L10" s="40" t="s">
        <v>18</v>
      </c>
      <c r="M10" s="41" t="s">
        <v>19</v>
      </c>
      <c r="N10" s="41"/>
      <c r="O10" s="41"/>
      <c r="P10" s="40" t="s">
        <v>20</v>
      </c>
      <c r="Q10" s="40" t="s">
        <v>21</v>
      </c>
      <c r="R10" s="39" t="s">
        <v>22</v>
      </c>
      <c r="T10" s="43"/>
      <c r="U10" s="43"/>
      <c r="V10" s="43"/>
      <c r="W10" s="43"/>
      <c r="X10" s="43" t="n">
        <f aca="false">+X2+X3+X4+X5+X6+X7</f>
        <v>2875.08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</row>
    <row r="11" s="42" customFormat="true" ht="30" hidden="false" customHeight="true" outlineLevel="0" collapsed="false">
      <c r="A11" s="38"/>
      <c r="B11" s="38"/>
      <c r="C11" s="38"/>
      <c r="D11" s="38"/>
      <c r="E11" s="38"/>
      <c r="F11" s="38"/>
      <c r="G11" s="38"/>
      <c r="H11" s="39"/>
      <c r="I11" s="39"/>
      <c r="J11" s="40"/>
      <c r="K11" s="40"/>
      <c r="L11" s="40"/>
      <c r="M11" s="44" t="n">
        <v>0.16</v>
      </c>
      <c r="N11" s="45" t="s">
        <v>23</v>
      </c>
      <c r="O11" s="46" t="s">
        <v>24</v>
      </c>
      <c r="P11" s="40"/>
      <c r="Q11" s="40"/>
      <c r="R11" s="39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</row>
    <row r="12" s="48" customFormat="true" ht="21" hidden="false" customHeight="true" outlineLevel="0" collapsed="false">
      <c r="A12" s="47" t="s">
        <v>44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</row>
    <row r="13" s="61" customFormat="true" ht="73.5" hidden="false" customHeight="true" outlineLevel="0" collapsed="false">
      <c r="A13" s="50" t="n">
        <v>1</v>
      </c>
      <c r="B13" s="80" t="s">
        <v>26</v>
      </c>
      <c r="C13" s="52" t="s">
        <v>48</v>
      </c>
      <c r="D13" s="51" t="n">
        <v>7998828</v>
      </c>
      <c r="E13" s="53" t="n">
        <v>45945</v>
      </c>
      <c r="F13" s="54" t="s">
        <v>49</v>
      </c>
      <c r="G13" s="54" t="s">
        <v>50</v>
      </c>
      <c r="H13" s="55" t="n">
        <v>45750</v>
      </c>
      <c r="I13" s="55" t="n">
        <v>46022</v>
      </c>
      <c r="J13" s="56" t="n">
        <v>28</v>
      </c>
      <c r="K13" s="57" t="n">
        <v>3435</v>
      </c>
      <c r="L13" s="58" t="n">
        <f aca="false">ROUND(K13/30*J13,2)</f>
        <v>3206</v>
      </c>
      <c r="M13" s="59" t="n">
        <v>0</v>
      </c>
      <c r="N13" s="59" t="n">
        <v>0</v>
      </c>
      <c r="O13" s="59" t="n">
        <v>0</v>
      </c>
      <c r="P13" s="59" t="n">
        <f aca="false">+M13+N13+O13</f>
        <v>0</v>
      </c>
      <c r="Q13" s="58" t="n">
        <f aca="false">ROUND(L13-P13,2)</f>
        <v>3206</v>
      </c>
      <c r="R13" s="60"/>
      <c r="T13" s="62"/>
      <c r="U13" s="62"/>
      <c r="V13" s="62" t="s">
        <v>30</v>
      </c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</row>
    <row r="14" s="67" customFormat="true" ht="16.5" hidden="false" customHeight="true" outlineLevel="0" collapsed="false">
      <c r="A14" s="64" t="s">
        <v>40</v>
      </c>
      <c r="B14" s="64"/>
      <c r="C14" s="64"/>
      <c r="D14" s="64"/>
      <c r="E14" s="64"/>
      <c r="F14" s="64"/>
      <c r="G14" s="64"/>
      <c r="H14" s="64"/>
      <c r="I14" s="64"/>
      <c r="J14" s="64"/>
      <c r="K14" s="65" t="n">
        <f aca="false">SUM(K13:K13)</f>
        <v>3435</v>
      </c>
      <c r="L14" s="65" t="n">
        <f aca="false">SUM(L13:L13)</f>
        <v>3206</v>
      </c>
      <c r="M14" s="65" t="n">
        <f aca="false">SUM(M13:M13)</f>
        <v>0</v>
      </c>
      <c r="N14" s="65" t="n">
        <f aca="false">SUM(N13:N13)</f>
        <v>0</v>
      </c>
      <c r="O14" s="65" t="n">
        <f aca="false">SUM(O13:O13)</f>
        <v>0</v>
      </c>
      <c r="P14" s="65" t="n">
        <f aca="false">SUM(P13:P13)</f>
        <v>0</v>
      </c>
      <c r="Q14" s="65" t="n">
        <f aca="false">SUM(Q13:Q13)</f>
        <v>3206</v>
      </c>
      <c r="R14" s="66"/>
      <c r="U14" s="68"/>
      <c r="V14" s="68"/>
      <c r="W14" s="69"/>
      <c r="X14" s="70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</row>
    <row r="15" customFormat="false" ht="24" hidden="false" customHeight="true" outlineLevel="0" collapsed="false">
      <c r="A15" s="71" t="s">
        <v>41</v>
      </c>
      <c r="B15" s="71"/>
      <c r="C15" s="71"/>
      <c r="D15" s="71"/>
      <c r="E15" s="71"/>
      <c r="F15" s="71"/>
      <c r="G15" s="71"/>
      <c r="H15" s="71"/>
      <c r="I15" s="71"/>
      <c r="J15" s="71"/>
      <c r="K15" s="72" t="n">
        <f aca="false">SUM(K14)</f>
        <v>3435</v>
      </c>
      <c r="L15" s="72" t="n">
        <f aca="false">SUM(L14)</f>
        <v>3206</v>
      </c>
      <c r="M15" s="72" t="n">
        <f aca="false">SUM(M14)</f>
        <v>0</v>
      </c>
      <c r="N15" s="72" t="n">
        <f aca="false">SUM(N14)</f>
        <v>0</v>
      </c>
      <c r="O15" s="72" t="n">
        <f aca="false">SUM(O14)</f>
        <v>0</v>
      </c>
      <c r="P15" s="72" t="n">
        <f aca="false">SUM(P14)</f>
        <v>0</v>
      </c>
      <c r="Q15" s="72" t="n">
        <f aca="false">SUM(Q14)</f>
        <v>3206</v>
      </c>
      <c r="R15" s="73"/>
      <c r="S15" s="67"/>
      <c r="T15" s="68"/>
    </row>
    <row r="16" customFormat="false" ht="48" hidden="false" customHeight="true" outlineLevel="0" collapsed="false">
      <c r="L16" s="7"/>
      <c r="M16" s="74"/>
      <c r="N16" s="7"/>
      <c r="O16" s="7"/>
      <c r="P16" s="7"/>
      <c r="Q16" s="7"/>
      <c r="R16" s="75"/>
    </row>
    <row r="17" customFormat="false" ht="15.75" hidden="false" customHeight="false" outlineLevel="0" collapsed="false">
      <c r="L17" s="7"/>
      <c r="M17" s="76"/>
      <c r="N17" s="7"/>
      <c r="O17" s="7"/>
      <c r="P17" s="7"/>
      <c r="Q17" s="7"/>
    </row>
    <row r="18" customFormat="false" ht="15.75" hidden="false" customHeight="false" outlineLevel="0" collapsed="false">
      <c r="Q18" s="77"/>
      <c r="R18" s="75"/>
    </row>
    <row r="19" customFormat="false" ht="15.75" hidden="false" customHeight="true" outlineLevel="0" collapsed="false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customFormat="false" ht="15.75" hidden="false" customHeight="true" outlineLevel="0" collapsed="false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2" customFormat="false" ht="15.75" hidden="false" customHeight="false" outlineLevel="0" collapsed="false">
      <c r="M22" s="76"/>
    </row>
  </sheetData>
  <autoFilter ref="A1:WUS22"/>
  <mergeCells count="26">
    <mergeCell ref="A5:R5"/>
    <mergeCell ref="A6:R6"/>
    <mergeCell ref="A7:R7"/>
    <mergeCell ref="A8:R8"/>
    <mergeCell ref="A9:F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O10"/>
    <mergeCell ref="P10:P11"/>
    <mergeCell ref="Q10:Q11"/>
    <mergeCell ref="R10:R11"/>
    <mergeCell ref="A12:R12"/>
    <mergeCell ref="A14:J14"/>
    <mergeCell ref="A15:J15"/>
    <mergeCell ref="A19:R19"/>
    <mergeCell ref="A20:R20"/>
  </mergeCells>
  <printOptions headings="false" gridLines="false" gridLinesSet="true" horizontalCentered="false" verticalCentered="false"/>
  <pageMargins left="0.309722222222222" right="0.118055555555556" top="0.309722222222222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29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0" ySplit="11" topLeftCell="A15" activePane="bottomLeft" state="frozen"/>
      <selection pane="topLeft" activeCell="A1" activeCellId="0" sqref="A1"/>
      <selection pane="bottomLeft" activeCell="R18" activeCellId="1" sqref="E:E R18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57"/>
    <col collapsed="false" customWidth="true" hidden="true" outlineLevel="0" max="2" min="2" style="2" width="4.57"/>
    <col collapsed="false" customWidth="true" hidden="false" outlineLevel="0" max="3" min="3" style="2" width="17"/>
    <col collapsed="false" customWidth="true" hidden="false" outlineLevel="0" max="5" min="4" style="2" width="14.29"/>
    <col collapsed="false" customWidth="true" hidden="false" outlineLevel="0" max="6" min="6" style="3" width="25.86"/>
    <col collapsed="false" customWidth="true" hidden="false" outlineLevel="0" max="7" min="7" style="4" width="26"/>
    <col collapsed="false" customWidth="true" hidden="false" outlineLevel="0" max="8" min="8" style="5" width="12.86"/>
    <col collapsed="false" customWidth="true" hidden="false" outlineLevel="0" max="9" min="9" style="5" width="13.86"/>
    <col collapsed="false" customWidth="true" hidden="false" outlineLevel="0" max="10" min="10" style="6" width="7"/>
    <col collapsed="false" customWidth="true" hidden="false" outlineLevel="0" max="11" min="11" style="7" width="12.57"/>
    <col collapsed="false" customWidth="true" hidden="false" outlineLevel="0" max="12" min="12" style="8" width="12.43"/>
    <col collapsed="false" customWidth="true" hidden="false" outlineLevel="0" max="13" min="13" style="5" width="10.43"/>
    <col collapsed="false" customWidth="true" hidden="false" outlineLevel="0" max="15" min="14" style="5" width="9.86"/>
    <col collapsed="false" customWidth="true" hidden="false" outlineLevel="0" max="16" min="16" style="5" width="10"/>
    <col collapsed="false" customWidth="true" hidden="false" outlineLevel="0" max="17" min="17" style="9" width="12.86"/>
    <col collapsed="false" customWidth="true" hidden="false" outlineLevel="0" max="18" min="18" style="10" width="51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4"/>
      <c r="F1" s="15"/>
      <c r="G1" s="16"/>
      <c r="H1" s="17"/>
      <c r="I1" s="17"/>
      <c r="J1" s="18"/>
      <c r="K1" s="17"/>
      <c r="L1" s="19"/>
      <c r="M1" s="20"/>
      <c r="N1" s="20"/>
      <c r="O1" s="20"/>
      <c r="P1" s="20"/>
      <c r="Q1" s="21"/>
      <c r="R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4"/>
      <c r="F2" s="15"/>
      <c r="G2" s="16"/>
      <c r="H2" s="17"/>
      <c r="I2" s="17"/>
      <c r="J2" s="18"/>
      <c r="K2" s="17"/>
      <c r="L2" s="19"/>
      <c r="M2" s="20"/>
      <c r="N2" s="20"/>
      <c r="O2" s="20"/>
      <c r="P2" s="20"/>
      <c r="Q2" s="21"/>
      <c r="R2" s="22"/>
      <c r="T2" s="24"/>
      <c r="U2" s="24"/>
      <c r="V2" s="24"/>
      <c r="W2" s="24"/>
      <c r="X2" s="24" t="n">
        <v>479.18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4"/>
      <c r="F3" s="15"/>
      <c r="G3" s="16"/>
      <c r="H3" s="17"/>
      <c r="I3" s="17"/>
      <c r="J3" s="18"/>
      <c r="K3" s="17"/>
      <c r="L3" s="19"/>
      <c r="M3" s="20"/>
      <c r="N3" s="20"/>
      <c r="O3" s="20"/>
      <c r="P3" s="20"/>
      <c r="Q3" s="21"/>
      <c r="R3" s="22"/>
      <c r="T3" s="24"/>
      <c r="U3" s="24"/>
      <c r="V3" s="24"/>
      <c r="W3" s="24"/>
      <c r="X3" s="24" t="n">
        <v>479.18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4"/>
      <c r="F4" s="15"/>
      <c r="G4" s="16"/>
      <c r="H4" s="17"/>
      <c r="I4" s="17"/>
      <c r="J4" s="18"/>
      <c r="K4" s="17"/>
      <c r="L4" s="19"/>
      <c r="M4" s="20"/>
      <c r="N4" s="20"/>
      <c r="O4" s="20"/>
      <c r="P4" s="20"/>
      <c r="Q4" s="21"/>
      <c r="R4" s="22"/>
      <c r="T4" s="24"/>
      <c r="U4" s="24"/>
      <c r="V4" s="24"/>
      <c r="W4" s="24"/>
      <c r="X4" s="24" t="n">
        <v>479.18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23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4" t="n">
        <v>479.18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27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4" t="n">
        <v>479.18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23.25" hidden="false" customHeight="true" outlineLevel="0" collapsed="false">
      <c r="A7" s="30" t="s">
        <v>51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4" t="n">
        <v>479.18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 t="s">
        <v>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T8" s="28"/>
      <c r="U8" s="28"/>
      <c r="V8" s="28"/>
      <c r="W8" s="28"/>
      <c r="X8" s="24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27" customFormat="true" ht="18.75" hidden="false" customHeight="true" outlineLevel="0" collapsed="false">
      <c r="A9" s="32"/>
      <c r="B9" s="32"/>
      <c r="C9" s="32"/>
      <c r="D9" s="32"/>
      <c r="E9" s="32"/>
      <c r="F9" s="32"/>
      <c r="G9" s="33"/>
      <c r="H9" s="34"/>
      <c r="I9" s="34"/>
      <c r="J9" s="35"/>
      <c r="K9" s="36"/>
      <c r="L9" s="37"/>
      <c r="M9" s="36"/>
      <c r="N9" s="36"/>
      <c r="O9" s="36"/>
      <c r="P9" s="36"/>
      <c r="Q9" s="36"/>
      <c r="R9" s="36"/>
      <c r="T9" s="28"/>
      <c r="U9" s="28"/>
      <c r="V9" s="28"/>
      <c r="W9" s="28"/>
      <c r="X9" s="24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</row>
    <row r="10" s="42" customFormat="true" ht="15.75" hidden="false" customHeight="true" outlineLevel="0" collapsed="false">
      <c r="A10" s="38" t="s">
        <v>7</v>
      </c>
      <c r="B10" s="38" t="s">
        <v>8</v>
      </c>
      <c r="C10" s="38" t="s">
        <v>9</v>
      </c>
      <c r="D10" s="38" t="s">
        <v>10</v>
      </c>
      <c r="E10" s="38" t="s">
        <v>11</v>
      </c>
      <c r="F10" s="38" t="s">
        <v>12</v>
      </c>
      <c r="G10" s="38" t="s">
        <v>13</v>
      </c>
      <c r="H10" s="39" t="s">
        <v>14</v>
      </c>
      <c r="I10" s="39" t="s">
        <v>15</v>
      </c>
      <c r="J10" s="40" t="s">
        <v>16</v>
      </c>
      <c r="K10" s="40" t="s">
        <v>17</v>
      </c>
      <c r="L10" s="40" t="s">
        <v>18</v>
      </c>
      <c r="M10" s="41" t="s">
        <v>19</v>
      </c>
      <c r="N10" s="41"/>
      <c r="O10" s="41"/>
      <c r="P10" s="40" t="s">
        <v>20</v>
      </c>
      <c r="Q10" s="40" t="s">
        <v>21</v>
      </c>
      <c r="R10" s="39" t="s">
        <v>22</v>
      </c>
      <c r="T10" s="43"/>
      <c r="U10" s="43"/>
      <c r="V10" s="43"/>
      <c r="W10" s="43"/>
      <c r="X10" s="43" t="n">
        <f aca="false">+X2+X3+X4+X5+X6+X7</f>
        <v>2875.08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</row>
    <row r="11" s="42" customFormat="true" ht="30" hidden="false" customHeight="true" outlineLevel="0" collapsed="false">
      <c r="A11" s="38"/>
      <c r="B11" s="38"/>
      <c r="C11" s="38"/>
      <c r="D11" s="38"/>
      <c r="E11" s="38"/>
      <c r="F11" s="38"/>
      <c r="G11" s="38"/>
      <c r="H11" s="39"/>
      <c r="I11" s="39"/>
      <c r="J11" s="40"/>
      <c r="K11" s="40"/>
      <c r="L11" s="40"/>
      <c r="M11" s="44" t="n">
        <v>0.16</v>
      </c>
      <c r="N11" s="45" t="s">
        <v>23</v>
      </c>
      <c r="O11" s="46" t="s">
        <v>24</v>
      </c>
      <c r="P11" s="40"/>
      <c r="Q11" s="40"/>
      <c r="R11" s="39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</row>
    <row r="12" s="48" customFormat="true" ht="14.25" hidden="false" customHeight="true" outlineLevel="0" collapsed="false">
      <c r="A12" s="47" t="s">
        <v>25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</row>
    <row r="13" s="61" customFormat="true" ht="73.5" hidden="false" customHeight="true" outlineLevel="0" collapsed="false">
      <c r="A13" s="50" t="n">
        <v>1</v>
      </c>
      <c r="B13" s="51"/>
      <c r="C13" s="52" t="s">
        <v>27</v>
      </c>
      <c r="D13" s="51" t="n">
        <v>8660556</v>
      </c>
      <c r="E13" s="53" t="n">
        <v>31573</v>
      </c>
      <c r="F13" s="54" t="s">
        <v>28</v>
      </c>
      <c r="G13" s="54" t="s">
        <v>29</v>
      </c>
      <c r="H13" s="55" t="n">
        <v>45723</v>
      </c>
      <c r="I13" s="55" t="n">
        <v>46022</v>
      </c>
      <c r="J13" s="56" t="n">
        <v>30</v>
      </c>
      <c r="K13" s="57" t="n">
        <v>3958</v>
      </c>
      <c r="L13" s="58" t="n">
        <f aca="false">ROUND(K13/30*J13,2)</f>
        <v>3958</v>
      </c>
      <c r="M13" s="59" t="n">
        <v>0</v>
      </c>
      <c r="N13" s="59" t="n">
        <v>0</v>
      </c>
      <c r="O13" s="59" t="n">
        <v>0</v>
      </c>
      <c r="P13" s="59" t="n">
        <f aca="false">+M13+N13+O13</f>
        <v>0</v>
      </c>
      <c r="Q13" s="58" t="n">
        <f aca="false">ROUND(L13-P13,2)</f>
        <v>3958</v>
      </c>
      <c r="R13" s="60"/>
      <c r="T13" s="62"/>
      <c r="U13" s="62"/>
      <c r="V13" s="62" t="s">
        <v>30</v>
      </c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</row>
    <row r="14" s="61" customFormat="true" ht="73.5" hidden="false" customHeight="true" outlineLevel="0" collapsed="false">
      <c r="A14" s="50" t="n">
        <v>2</v>
      </c>
      <c r="B14" s="51"/>
      <c r="C14" s="52" t="s">
        <v>31</v>
      </c>
      <c r="D14" s="51" t="n">
        <v>13036148</v>
      </c>
      <c r="E14" s="53" t="n">
        <v>34768</v>
      </c>
      <c r="F14" s="54" t="s">
        <v>32</v>
      </c>
      <c r="G14" s="54" t="s">
        <v>33</v>
      </c>
      <c r="H14" s="55" t="n">
        <v>45723</v>
      </c>
      <c r="I14" s="55" t="n">
        <v>46022</v>
      </c>
      <c r="J14" s="56" t="n">
        <v>30</v>
      </c>
      <c r="K14" s="57" t="n">
        <v>3435</v>
      </c>
      <c r="L14" s="58" t="n">
        <f aca="false">ROUND(K14/30*J14,2)</f>
        <v>3435</v>
      </c>
      <c r="M14" s="59" t="n">
        <v>0</v>
      </c>
      <c r="N14" s="59" t="n">
        <v>57.25</v>
      </c>
      <c r="O14" s="59" t="n">
        <v>0</v>
      </c>
      <c r="P14" s="59" t="n">
        <f aca="false">+M14+N14+O14</f>
        <v>57.25</v>
      </c>
      <c r="Q14" s="58" t="n">
        <f aca="false">ROUND(L14-P14,2)</f>
        <v>3377.75</v>
      </c>
      <c r="R14" s="60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</row>
    <row r="15" s="61" customFormat="true" ht="73.5" hidden="false" customHeight="true" outlineLevel="0" collapsed="false">
      <c r="A15" s="50" t="n">
        <v>3</v>
      </c>
      <c r="B15" s="51"/>
      <c r="C15" s="52" t="s">
        <v>34</v>
      </c>
      <c r="D15" s="51" t="n">
        <v>12492048</v>
      </c>
      <c r="E15" s="53" t="n">
        <v>36129</v>
      </c>
      <c r="F15" s="54" t="s">
        <v>35</v>
      </c>
      <c r="G15" s="54" t="s">
        <v>36</v>
      </c>
      <c r="H15" s="55" t="n">
        <v>45723</v>
      </c>
      <c r="I15" s="55" t="n">
        <v>46022</v>
      </c>
      <c r="J15" s="56" t="n">
        <v>30</v>
      </c>
      <c r="K15" s="57" t="n">
        <v>3435</v>
      </c>
      <c r="L15" s="58" t="n">
        <f aca="false">ROUND(K15/30*J15,2)</f>
        <v>3435</v>
      </c>
      <c r="M15" s="59" t="n">
        <v>0</v>
      </c>
      <c r="N15" s="59" t="n">
        <v>0</v>
      </c>
      <c r="O15" s="59" t="n">
        <v>0</v>
      </c>
      <c r="P15" s="59" t="n">
        <f aca="false">+M15+N15+O15</f>
        <v>0</v>
      </c>
      <c r="Q15" s="58" t="n">
        <f aca="false">ROUND(L15-P15,2)</f>
        <v>3435</v>
      </c>
      <c r="R15" s="60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</row>
    <row r="16" s="61" customFormat="true" ht="73.5" hidden="false" customHeight="true" outlineLevel="0" collapsed="false">
      <c r="A16" s="50" t="n">
        <v>4</v>
      </c>
      <c r="B16" s="51"/>
      <c r="C16" s="52" t="s">
        <v>37</v>
      </c>
      <c r="D16" s="51" t="n">
        <v>9876766</v>
      </c>
      <c r="E16" s="53" t="n">
        <v>34468</v>
      </c>
      <c r="F16" s="54" t="s">
        <v>38</v>
      </c>
      <c r="G16" s="54" t="s">
        <v>39</v>
      </c>
      <c r="H16" s="55" t="n">
        <v>45723</v>
      </c>
      <c r="I16" s="55" t="n">
        <v>46022</v>
      </c>
      <c r="J16" s="56" t="n">
        <v>30</v>
      </c>
      <c r="K16" s="57" t="n">
        <v>3435</v>
      </c>
      <c r="L16" s="58" t="n">
        <f aca="false">ROUND(K16/30*J16,2)</f>
        <v>3435</v>
      </c>
      <c r="M16" s="59" t="n">
        <v>0</v>
      </c>
      <c r="N16" s="59" t="n">
        <v>114.5</v>
      </c>
      <c r="O16" s="59" t="n">
        <v>0</v>
      </c>
      <c r="P16" s="59" t="n">
        <f aca="false">+M16+N16+O16</f>
        <v>114.5</v>
      </c>
      <c r="Q16" s="58" t="n">
        <f aca="false">ROUND(L16-P16,2)</f>
        <v>3320.5</v>
      </c>
      <c r="R16" s="60"/>
      <c r="S16" s="63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</row>
    <row r="17" s="48" customFormat="true" ht="12" hidden="false" customHeight="true" outlineLevel="0" collapsed="false">
      <c r="A17" s="47" t="s">
        <v>44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</row>
    <row r="18" s="61" customFormat="true" ht="73.5" hidden="false" customHeight="true" outlineLevel="0" collapsed="false">
      <c r="A18" s="50" t="n">
        <v>5</v>
      </c>
      <c r="B18" s="80" t="s">
        <v>26</v>
      </c>
      <c r="C18" s="52" t="s">
        <v>45</v>
      </c>
      <c r="D18" s="51" t="n">
        <v>8716796</v>
      </c>
      <c r="E18" s="53" t="n">
        <v>36208</v>
      </c>
      <c r="F18" s="54" t="s">
        <v>46</v>
      </c>
      <c r="G18" s="54" t="s">
        <v>47</v>
      </c>
      <c r="H18" s="55" t="n">
        <v>45769</v>
      </c>
      <c r="I18" s="55" t="n">
        <v>46022</v>
      </c>
      <c r="J18" s="56" t="n">
        <v>30</v>
      </c>
      <c r="K18" s="57" t="n">
        <v>3435</v>
      </c>
      <c r="L18" s="58" t="n">
        <f aca="false">ROUND(K18/30*J18,2)</f>
        <v>3435</v>
      </c>
      <c r="M18" s="59" t="n">
        <v>0</v>
      </c>
      <c r="N18" s="59" t="n">
        <v>57.25</v>
      </c>
      <c r="O18" s="59" t="n">
        <v>0</v>
      </c>
      <c r="P18" s="59" t="n">
        <f aca="false">+M18+N18+O18</f>
        <v>57.25</v>
      </c>
      <c r="Q18" s="58" t="n">
        <f aca="false">ROUND(L18-P18,2)</f>
        <v>3377.75</v>
      </c>
      <c r="R18" s="60"/>
      <c r="T18" s="62"/>
      <c r="U18" s="62"/>
      <c r="V18" s="62" t="s">
        <v>30</v>
      </c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</row>
    <row r="19" s="48" customFormat="true" ht="10.5" hidden="false" customHeight="true" outlineLevel="0" collapsed="false">
      <c r="A19" s="47" t="s">
        <v>44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</row>
    <row r="20" s="61" customFormat="true" ht="73.5" hidden="false" customHeight="true" outlineLevel="0" collapsed="false">
      <c r="A20" s="50" t="n">
        <v>6</v>
      </c>
      <c r="B20" s="80" t="s">
        <v>26</v>
      </c>
      <c r="C20" s="52" t="s">
        <v>48</v>
      </c>
      <c r="D20" s="51" t="n">
        <v>7998828</v>
      </c>
      <c r="E20" s="53" t="n">
        <v>34987</v>
      </c>
      <c r="F20" s="54" t="s">
        <v>49</v>
      </c>
      <c r="G20" s="54" t="s">
        <v>50</v>
      </c>
      <c r="H20" s="55" t="n">
        <v>45750</v>
      </c>
      <c r="I20" s="55" t="n">
        <v>46022</v>
      </c>
      <c r="J20" s="56" t="n">
        <v>30</v>
      </c>
      <c r="K20" s="57" t="n">
        <v>3435</v>
      </c>
      <c r="L20" s="58" t="n">
        <f aca="false">ROUND(K20/30*J20,2)</f>
        <v>3435</v>
      </c>
      <c r="M20" s="59" t="n">
        <v>0</v>
      </c>
      <c r="N20" s="59" t="n">
        <v>57.25</v>
      </c>
      <c r="O20" s="59" t="n">
        <v>0</v>
      </c>
      <c r="P20" s="59" t="n">
        <f aca="false">+M20+N20+O20</f>
        <v>57.25</v>
      </c>
      <c r="Q20" s="58" t="n">
        <f aca="false">ROUND(L20-P20,2)</f>
        <v>3377.75</v>
      </c>
      <c r="R20" s="60"/>
      <c r="T20" s="62"/>
      <c r="U20" s="62"/>
      <c r="V20" s="62" t="s">
        <v>30</v>
      </c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</row>
    <row r="21" s="67" customFormat="true" ht="16.5" hidden="false" customHeight="true" outlineLevel="0" collapsed="false">
      <c r="A21" s="64" t="s">
        <v>40</v>
      </c>
      <c r="B21" s="64"/>
      <c r="C21" s="64"/>
      <c r="D21" s="64"/>
      <c r="E21" s="64"/>
      <c r="F21" s="64"/>
      <c r="G21" s="64"/>
      <c r="H21" s="64"/>
      <c r="I21" s="64"/>
      <c r="J21" s="64"/>
      <c r="K21" s="65" t="n">
        <f aca="false">SUM(K13:K20)</f>
        <v>21133</v>
      </c>
      <c r="L21" s="65" t="n">
        <f aca="false">SUM(L13:L20)</f>
        <v>21133</v>
      </c>
      <c r="M21" s="65" t="n">
        <f aca="false">SUM(M13:M20)</f>
        <v>0</v>
      </c>
      <c r="N21" s="65" t="n">
        <f aca="false">SUM(N13:N20)</f>
        <v>286.25</v>
      </c>
      <c r="O21" s="65" t="n">
        <f aca="false">SUM(O13:O20)</f>
        <v>0</v>
      </c>
      <c r="P21" s="65" t="n">
        <f aca="false">SUM(P13:P20)</f>
        <v>286.25</v>
      </c>
      <c r="Q21" s="65" t="n">
        <f aca="false">SUM(Q13:Q20)</f>
        <v>20846.75</v>
      </c>
      <c r="R21" s="66"/>
      <c r="U21" s="68"/>
      <c r="V21" s="68"/>
      <c r="W21" s="69"/>
      <c r="X21" s="70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</row>
    <row r="22" customFormat="false" ht="24" hidden="false" customHeight="true" outlineLevel="0" collapsed="false">
      <c r="A22" s="71" t="s">
        <v>41</v>
      </c>
      <c r="B22" s="71"/>
      <c r="C22" s="71"/>
      <c r="D22" s="71"/>
      <c r="E22" s="71"/>
      <c r="F22" s="71"/>
      <c r="G22" s="71"/>
      <c r="H22" s="71"/>
      <c r="I22" s="71"/>
      <c r="J22" s="71"/>
      <c r="K22" s="72" t="n">
        <f aca="false">SUM(K21)</f>
        <v>21133</v>
      </c>
      <c r="L22" s="72" t="n">
        <f aca="false">SUM(L21)</f>
        <v>21133</v>
      </c>
      <c r="M22" s="72" t="n">
        <f aca="false">SUM(M21)</f>
        <v>0</v>
      </c>
      <c r="N22" s="72" t="n">
        <f aca="false">SUM(N21)</f>
        <v>286.25</v>
      </c>
      <c r="O22" s="72" t="n">
        <f aca="false">SUM(O21)</f>
        <v>0</v>
      </c>
      <c r="P22" s="72" t="n">
        <f aca="false">SUM(P21)</f>
        <v>286.25</v>
      </c>
      <c r="Q22" s="72" t="n">
        <f aca="false">SUM(Q21)</f>
        <v>20846.75</v>
      </c>
      <c r="R22" s="73"/>
      <c r="S22" s="67"/>
      <c r="T22" s="68"/>
    </row>
    <row r="23" customFormat="false" ht="48" hidden="false" customHeight="true" outlineLevel="0" collapsed="false">
      <c r="L23" s="7"/>
      <c r="M23" s="74"/>
      <c r="N23" s="7"/>
      <c r="O23" s="7"/>
      <c r="P23" s="7"/>
      <c r="Q23" s="7"/>
      <c r="R23" s="75"/>
    </row>
    <row r="24" customFormat="false" ht="15.75" hidden="false" customHeight="false" outlineLevel="0" collapsed="false">
      <c r="L24" s="7"/>
      <c r="M24" s="76"/>
      <c r="N24" s="7"/>
      <c r="O24" s="7"/>
      <c r="P24" s="7"/>
      <c r="Q24" s="7"/>
    </row>
    <row r="25" customFormat="false" ht="15.75" hidden="false" customHeight="false" outlineLevel="0" collapsed="false">
      <c r="Q25" s="77"/>
      <c r="R25" s="75"/>
    </row>
    <row r="26" customFormat="false" ht="15.75" hidden="false" customHeight="tru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customFormat="false" ht="15.75" hidden="false" customHeight="true" outlineLevel="0" collapsed="false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9" customFormat="false" ht="15.75" hidden="false" customHeight="false" outlineLevel="0" collapsed="false">
      <c r="M29" s="76"/>
    </row>
  </sheetData>
  <autoFilter ref="A1:WUS29"/>
  <mergeCells count="28">
    <mergeCell ref="A5:R5"/>
    <mergeCell ref="A6:R6"/>
    <mergeCell ref="A7:R7"/>
    <mergeCell ref="A8:R8"/>
    <mergeCell ref="A9:F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O10"/>
    <mergeCell ref="P10:P11"/>
    <mergeCell ref="Q10:Q11"/>
    <mergeCell ref="R10:R11"/>
    <mergeCell ref="A12:R12"/>
    <mergeCell ref="A17:R17"/>
    <mergeCell ref="A19:R19"/>
    <mergeCell ref="A21:J21"/>
    <mergeCell ref="A22:J22"/>
    <mergeCell ref="A26:R26"/>
    <mergeCell ref="A27:R27"/>
  </mergeCells>
  <printOptions headings="false" gridLines="false" gridLinesSet="true" horizontalCentered="false" verticalCentered="false"/>
  <pageMargins left="0.309722222222222" right="0.118055555555556" top="0.309722222222222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29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0" ySplit="11" topLeftCell="A16" activePane="bottomLeft" state="frozen"/>
      <selection pane="topLeft" activeCell="A1" activeCellId="0" sqref="A1"/>
      <selection pane="bottomLeft" activeCell="E16" activeCellId="0" sqref="E:E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57"/>
    <col collapsed="false" customWidth="true" hidden="true" outlineLevel="0" max="2" min="2" style="2" width="4.57"/>
    <col collapsed="false" customWidth="true" hidden="false" outlineLevel="0" max="3" min="3" style="2" width="17"/>
    <col collapsed="false" customWidth="true" hidden="false" outlineLevel="0" max="5" min="4" style="2" width="14.29"/>
    <col collapsed="false" customWidth="true" hidden="false" outlineLevel="0" max="6" min="6" style="2" width="5"/>
    <col collapsed="false" customWidth="true" hidden="false" outlineLevel="0" max="7" min="7" style="3" width="25.86"/>
    <col collapsed="false" customWidth="true" hidden="false" outlineLevel="0" max="8" min="8" style="4" width="26"/>
    <col collapsed="false" customWidth="true" hidden="false" outlineLevel="0" max="9" min="9" style="5" width="12.86"/>
    <col collapsed="false" customWidth="true" hidden="false" outlineLevel="0" max="10" min="10" style="5" width="13.86"/>
    <col collapsed="false" customWidth="true" hidden="false" outlineLevel="0" max="11" min="11" style="6" width="7"/>
    <col collapsed="false" customWidth="true" hidden="false" outlineLevel="0" max="12" min="12" style="7" width="12.57"/>
    <col collapsed="false" customWidth="true" hidden="false" outlineLevel="0" max="13" min="13" style="8" width="12.43"/>
    <col collapsed="false" customWidth="true" hidden="false" outlineLevel="0" max="14" min="14" style="5" width="10.43"/>
    <col collapsed="false" customWidth="true" hidden="false" outlineLevel="0" max="16" min="15" style="5" width="9.86"/>
    <col collapsed="false" customWidth="true" hidden="false" outlineLevel="0" max="17" min="17" style="5" width="10"/>
    <col collapsed="false" customWidth="true" hidden="false" outlineLevel="0" max="18" min="18" style="9" width="12.86"/>
    <col collapsed="false" customWidth="true" hidden="false" outlineLevel="0" max="19" min="19" style="10" width="51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4"/>
      <c r="F1" s="14"/>
      <c r="G1" s="15"/>
      <c r="H1" s="16"/>
      <c r="I1" s="17"/>
      <c r="J1" s="17"/>
      <c r="K1" s="18"/>
      <c r="L1" s="17"/>
      <c r="M1" s="19"/>
      <c r="N1" s="20"/>
      <c r="O1" s="20"/>
      <c r="P1" s="20"/>
      <c r="Q1" s="20"/>
      <c r="R1" s="21"/>
      <c r="S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4"/>
      <c r="F2" s="14"/>
      <c r="G2" s="15"/>
      <c r="H2" s="16"/>
      <c r="I2" s="17"/>
      <c r="J2" s="17"/>
      <c r="K2" s="18"/>
      <c r="L2" s="17"/>
      <c r="M2" s="19"/>
      <c r="N2" s="20"/>
      <c r="O2" s="20"/>
      <c r="P2" s="20"/>
      <c r="Q2" s="20"/>
      <c r="R2" s="21"/>
      <c r="S2" s="22"/>
      <c r="U2" s="24"/>
      <c r="V2" s="24"/>
      <c r="W2" s="24"/>
      <c r="X2" s="24"/>
      <c r="Y2" s="24" t="n">
        <v>479.18</v>
      </c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4"/>
      <c r="F3" s="14"/>
      <c r="G3" s="15"/>
      <c r="H3" s="16"/>
      <c r="I3" s="17"/>
      <c r="J3" s="17"/>
      <c r="K3" s="18"/>
      <c r="L3" s="17"/>
      <c r="M3" s="19"/>
      <c r="N3" s="20"/>
      <c r="O3" s="20"/>
      <c r="P3" s="20"/>
      <c r="Q3" s="20"/>
      <c r="R3" s="21"/>
      <c r="S3" s="22"/>
      <c r="U3" s="24"/>
      <c r="V3" s="24"/>
      <c r="W3" s="24"/>
      <c r="X3" s="24"/>
      <c r="Y3" s="24" t="n">
        <v>479.18</v>
      </c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4"/>
      <c r="F4" s="14"/>
      <c r="G4" s="15"/>
      <c r="H4" s="16"/>
      <c r="I4" s="17"/>
      <c r="J4" s="17"/>
      <c r="K4" s="18"/>
      <c r="L4" s="17"/>
      <c r="M4" s="19"/>
      <c r="N4" s="20"/>
      <c r="O4" s="20"/>
      <c r="P4" s="20"/>
      <c r="Q4" s="20"/>
      <c r="R4" s="21"/>
      <c r="S4" s="22"/>
      <c r="U4" s="24"/>
      <c r="V4" s="24"/>
      <c r="W4" s="24"/>
      <c r="X4" s="24"/>
      <c r="Y4" s="24" t="n">
        <v>479.18</v>
      </c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23.25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4" t="n">
        <v>479.18</v>
      </c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27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4" t="n">
        <v>479.18</v>
      </c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23.25" hidden="false" customHeight="true" outlineLevel="0" collapsed="false">
      <c r="A7" s="30" t="s">
        <v>52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4" t="n">
        <v>479.18</v>
      </c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27" customFormat="true" ht="18.75" hidden="false" customHeight="true" outlineLevel="0" collapsed="false">
      <c r="A8" s="31" t="s">
        <v>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U8" s="28"/>
      <c r="V8" s="28"/>
      <c r="W8" s="28"/>
      <c r="X8" s="28"/>
      <c r="Y8" s="24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</row>
    <row r="9" s="27" customFormat="true" ht="18.75" hidden="false" customHeight="true" outlineLevel="0" collapsed="false">
      <c r="A9" s="32"/>
      <c r="B9" s="32"/>
      <c r="C9" s="32"/>
      <c r="D9" s="32"/>
      <c r="E9" s="32"/>
      <c r="F9" s="32"/>
      <c r="G9" s="32"/>
      <c r="H9" s="33"/>
      <c r="I9" s="34"/>
      <c r="J9" s="34"/>
      <c r="K9" s="35"/>
      <c r="L9" s="36"/>
      <c r="M9" s="37"/>
      <c r="N9" s="36"/>
      <c r="O9" s="36"/>
      <c r="P9" s="36"/>
      <c r="Q9" s="36"/>
      <c r="R9" s="36"/>
      <c r="S9" s="36"/>
      <c r="U9" s="28"/>
      <c r="V9" s="28"/>
      <c r="W9" s="28"/>
      <c r="X9" s="28"/>
      <c r="Y9" s="24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</row>
    <row r="10" s="42" customFormat="true" ht="15.75" hidden="false" customHeight="true" outlineLevel="0" collapsed="false">
      <c r="A10" s="38" t="s">
        <v>7</v>
      </c>
      <c r="B10" s="38" t="s">
        <v>8</v>
      </c>
      <c r="C10" s="38" t="s">
        <v>9</v>
      </c>
      <c r="D10" s="38" t="s">
        <v>10</v>
      </c>
      <c r="E10" s="38" t="s">
        <v>11</v>
      </c>
      <c r="F10" s="38"/>
      <c r="G10" s="38" t="s">
        <v>12</v>
      </c>
      <c r="H10" s="38" t="s">
        <v>13</v>
      </c>
      <c r="I10" s="39" t="s">
        <v>14</v>
      </c>
      <c r="J10" s="39" t="s">
        <v>15</v>
      </c>
      <c r="K10" s="40" t="s">
        <v>16</v>
      </c>
      <c r="L10" s="40" t="s">
        <v>17</v>
      </c>
      <c r="M10" s="40" t="s">
        <v>18</v>
      </c>
      <c r="N10" s="41" t="s">
        <v>19</v>
      </c>
      <c r="O10" s="41"/>
      <c r="P10" s="41"/>
      <c r="Q10" s="40" t="s">
        <v>20</v>
      </c>
      <c r="R10" s="40" t="s">
        <v>21</v>
      </c>
      <c r="S10" s="39" t="s">
        <v>22</v>
      </c>
      <c r="U10" s="43"/>
      <c r="V10" s="43"/>
      <c r="W10" s="43"/>
      <c r="X10" s="43"/>
      <c r="Y10" s="43" t="n">
        <f aca="false">+Y2+Y3+Y4+Y5+Y6+Y7</f>
        <v>2875.08</v>
      </c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</row>
    <row r="11" s="42" customFormat="true" ht="30" hidden="false" customHeight="true" outlineLevel="0" collapsed="false">
      <c r="A11" s="38"/>
      <c r="B11" s="38"/>
      <c r="C11" s="38"/>
      <c r="D11" s="38"/>
      <c r="E11" s="38"/>
      <c r="F11" s="81"/>
      <c r="G11" s="38"/>
      <c r="H11" s="38"/>
      <c r="I11" s="39"/>
      <c r="J11" s="39"/>
      <c r="K11" s="40"/>
      <c r="L11" s="40"/>
      <c r="M11" s="40"/>
      <c r="N11" s="44" t="n">
        <v>0.16</v>
      </c>
      <c r="O11" s="45" t="s">
        <v>23</v>
      </c>
      <c r="P11" s="46" t="s">
        <v>24</v>
      </c>
      <c r="Q11" s="40"/>
      <c r="R11" s="40"/>
      <c r="S11" s="39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</row>
    <row r="12" s="48" customFormat="true" ht="14.25" hidden="false" customHeight="true" outlineLevel="0" collapsed="false">
      <c r="A12" s="47" t="s">
        <v>25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</row>
    <row r="13" s="61" customFormat="true" ht="73.5" hidden="false" customHeight="true" outlineLevel="0" collapsed="false">
      <c r="A13" s="50" t="n">
        <v>1</v>
      </c>
      <c r="B13" s="51"/>
      <c r="C13" s="52" t="s">
        <v>27</v>
      </c>
      <c r="D13" s="51" t="n">
        <v>8660556</v>
      </c>
      <c r="E13" s="53" t="n">
        <v>31573</v>
      </c>
      <c r="F13" s="53"/>
      <c r="G13" s="54" t="s">
        <v>28</v>
      </c>
      <c r="H13" s="54" t="s">
        <v>29</v>
      </c>
      <c r="I13" s="55" t="n">
        <v>45723</v>
      </c>
      <c r="J13" s="55" t="n">
        <v>46022</v>
      </c>
      <c r="K13" s="56" t="n">
        <v>30</v>
      </c>
      <c r="L13" s="57" t="n">
        <v>3958</v>
      </c>
      <c r="M13" s="58" t="n">
        <f aca="false">ROUND(L13/30*K13,2)</f>
        <v>3958</v>
      </c>
      <c r="N13" s="59" t="n">
        <v>0</v>
      </c>
      <c r="O13" s="59" t="n">
        <v>0</v>
      </c>
      <c r="P13" s="59" t="n">
        <v>0</v>
      </c>
      <c r="Q13" s="59" t="n">
        <f aca="false">+N13+O13+P13</f>
        <v>0</v>
      </c>
      <c r="R13" s="58" t="n">
        <f aca="false">ROUND(M13-Q13,2)</f>
        <v>3958</v>
      </c>
      <c r="S13" s="60"/>
      <c r="U13" s="62"/>
      <c r="V13" s="62"/>
      <c r="W13" s="62" t="s">
        <v>30</v>
      </c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</row>
    <row r="14" s="61" customFormat="true" ht="73.5" hidden="false" customHeight="true" outlineLevel="0" collapsed="false">
      <c r="A14" s="50" t="n">
        <v>2</v>
      </c>
      <c r="B14" s="51"/>
      <c r="C14" s="52" t="s">
        <v>31</v>
      </c>
      <c r="D14" s="51" t="n">
        <v>13036148</v>
      </c>
      <c r="E14" s="53" t="n">
        <v>34768</v>
      </c>
      <c r="F14" s="53"/>
      <c r="G14" s="54" t="s">
        <v>32</v>
      </c>
      <c r="H14" s="54" t="s">
        <v>33</v>
      </c>
      <c r="I14" s="55" t="n">
        <v>45723</v>
      </c>
      <c r="J14" s="55" t="n">
        <v>46022</v>
      </c>
      <c r="K14" s="56" t="n">
        <v>30</v>
      </c>
      <c r="L14" s="57" t="n">
        <v>3435</v>
      </c>
      <c r="M14" s="58" t="n">
        <f aca="false">ROUND(L14/30*K14,2)</f>
        <v>3435</v>
      </c>
      <c r="N14" s="59" t="n">
        <v>0</v>
      </c>
      <c r="O14" s="59" t="n">
        <v>0</v>
      </c>
      <c r="P14" s="59" t="n">
        <v>0</v>
      </c>
      <c r="Q14" s="59" t="n">
        <f aca="false">+N14+O14+P14</f>
        <v>0</v>
      </c>
      <c r="R14" s="58" t="n">
        <f aca="false">ROUND(M14-Q14,2)</f>
        <v>3435</v>
      </c>
      <c r="S14" s="60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</row>
    <row r="15" s="61" customFormat="true" ht="73.5" hidden="false" customHeight="true" outlineLevel="0" collapsed="false">
      <c r="A15" s="50" t="n">
        <v>3</v>
      </c>
      <c r="B15" s="51"/>
      <c r="C15" s="52" t="s">
        <v>34</v>
      </c>
      <c r="D15" s="51" t="n">
        <v>12492048</v>
      </c>
      <c r="E15" s="53" t="n">
        <v>36129</v>
      </c>
      <c r="F15" s="53"/>
      <c r="G15" s="54" t="s">
        <v>35</v>
      </c>
      <c r="H15" s="54" t="s">
        <v>36</v>
      </c>
      <c r="I15" s="55" t="n">
        <v>45723</v>
      </c>
      <c r="J15" s="55" t="n">
        <v>46022</v>
      </c>
      <c r="K15" s="56" t="n">
        <v>30</v>
      </c>
      <c r="L15" s="57" t="n">
        <v>3435</v>
      </c>
      <c r="M15" s="58" t="n">
        <f aca="false">ROUND(L15/30*K15,2)</f>
        <v>3435</v>
      </c>
      <c r="N15" s="59" t="n">
        <v>0</v>
      </c>
      <c r="O15" s="59" t="n">
        <v>57.25</v>
      </c>
      <c r="P15" s="59" t="n">
        <v>0</v>
      </c>
      <c r="Q15" s="59" t="n">
        <f aca="false">+N15+O15+P15</f>
        <v>57.25</v>
      </c>
      <c r="R15" s="58" t="n">
        <f aca="false">ROUND(M15-Q15,2)</f>
        <v>3377.75</v>
      </c>
      <c r="S15" s="60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</row>
    <row r="16" s="61" customFormat="true" ht="73.5" hidden="false" customHeight="true" outlineLevel="0" collapsed="false">
      <c r="A16" s="50" t="n">
        <v>4</v>
      </c>
      <c r="B16" s="51"/>
      <c r="C16" s="52" t="s">
        <v>37</v>
      </c>
      <c r="D16" s="51" t="n">
        <v>9876766</v>
      </c>
      <c r="E16" s="53" t="n">
        <v>34468</v>
      </c>
      <c r="F16" s="53"/>
      <c r="G16" s="54" t="s">
        <v>38</v>
      </c>
      <c r="H16" s="54" t="s">
        <v>39</v>
      </c>
      <c r="I16" s="55" t="n">
        <v>45723</v>
      </c>
      <c r="J16" s="55" t="n">
        <v>46022</v>
      </c>
      <c r="K16" s="56" t="n">
        <v>30</v>
      </c>
      <c r="L16" s="57" t="n">
        <v>3435</v>
      </c>
      <c r="M16" s="58" t="n">
        <f aca="false">ROUND(L16/30*K16,2)</f>
        <v>3435</v>
      </c>
      <c r="N16" s="59" t="n">
        <v>0</v>
      </c>
      <c r="O16" s="59" t="n">
        <v>0</v>
      </c>
      <c r="P16" s="59" t="n">
        <v>0</v>
      </c>
      <c r="Q16" s="59" t="n">
        <f aca="false">+N16+O16+P16</f>
        <v>0</v>
      </c>
      <c r="R16" s="58" t="n">
        <f aca="false">ROUND(M16-Q16,2)</f>
        <v>3435</v>
      </c>
      <c r="S16" s="60"/>
      <c r="T16" s="63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</row>
    <row r="17" s="48" customFormat="true" ht="12" hidden="false" customHeight="true" outlineLevel="0" collapsed="false">
      <c r="A17" s="47" t="s">
        <v>44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</row>
    <row r="18" s="61" customFormat="true" ht="73.5" hidden="false" customHeight="true" outlineLevel="0" collapsed="false">
      <c r="A18" s="50" t="n">
        <v>5</v>
      </c>
      <c r="B18" s="80" t="s">
        <v>26</v>
      </c>
      <c r="C18" s="52" t="s">
        <v>45</v>
      </c>
      <c r="D18" s="51" t="n">
        <v>8716796</v>
      </c>
      <c r="E18" s="53" t="n">
        <v>36208</v>
      </c>
      <c r="F18" s="53"/>
      <c r="G18" s="54" t="s">
        <v>46</v>
      </c>
      <c r="H18" s="54" t="s">
        <v>47</v>
      </c>
      <c r="I18" s="55" t="n">
        <v>45769</v>
      </c>
      <c r="J18" s="55" t="n">
        <v>46022</v>
      </c>
      <c r="K18" s="56" t="n">
        <v>30</v>
      </c>
      <c r="L18" s="57" t="n">
        <v>3435</v>
      </c>
      <c r="M18" s="58" t="n">
        <f aca="false">ROUND(L18/30*K18,2)</f>
        <v>3435</v>
      </c>
      <c r="N18" s="59" t="n">
        <v>0</v>
      </c>
      <c r="O18" s="59" t="n">
        <v>0</v>
      </c>
      <c r="P18" s="59" t="n">
        <v>0</v>
      </c>
      <c r="Q18" s="59" t="n">
        <f aca="false">+N18+O18+P18</f>
        <v>0</v>
      </c>
      <c r="R18" s="58" t="n">
        <f aca="false">ROUND(M18-Q18,2)</f>
        <v>3435</v>
      </c>
      <c r="S18" s="60"/>
      <c r="U18" s="62"/>
      <c r="V18" s="62"/>
      <c r="W18" s="62" t="s">
        <v>30</v>
      </c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</row>
    <row r="19" s="48" customFormat="true" ht="10.5" hidden="false" customHeight="true" outlineLevel="0" collapsed="false">
      <c r="A19" s="47" t="s">
        <v>44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</row>
    <row r="20" s="61" customFormat="true" ht="73.5" hidden="false" customHeight="true" outlineLevel="0" collapsed="false">
      <c r="A20" s="50" t="n">
        <v>6</v>
      </c>
      <c r="B20" s="80" t="s">
        <v>26</v>
      </c>
      <c r="C20" s="52" t="s">
        <v>48</v>
      </c>
      <c r="D20" s="51" t="n">
        <v>7998828</v>
      </c>
      <c r="E20" s="53" t="n">
        <v>34987</v>
      </c>
      <c r="F20" s="53"/>
      <c r="G20" s="54" t="s">
        <v>49</v>
      </c>
      <c r="H20" s="54" t="s">
        <v>50</v>
      </c>
      <c r="I20" s="55" t="n">
        <v>45750</v>
      </c>
      <c r="J20" s="55" t="n">
        <v>46022</v>
      </c>
      <c r="K20" s="56" t="n">
        <v>30</v>
      </c>
      <c r="L20" s="57" t="n">
        <v>3435</v>
      </c>
      <c r="M20" s="58" t="n">
        <f aca="false">ROUND(L20/30*K20,2)</f>
        <v>3435</v>
      </c>
      <c r="N20" s="59" t="n">
        <v>0</v>
      </c>
      <c r="O20" s="59" t="n">
        <v>0</v>
      </c>
      <c r="P20" s="59" t="n">
        <v>0</v>
      </c>
      <c r="Q20" s="59" t="n">
        <f aca="false">+N20+O20+P20</f>
        <v>0</v>
      </c>
      <c r="R20" s="58" t="n">
        <f aca="false">ROUND(M20-Q20,2)</f>
        <v>3435</v>
      </c>
      <c r="S20" s="60"/>
      <c r="U20" s="62"/>
      <c r="V20" s="62"/>
      <c r="W20" s="62" t="s">
        <v>30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</row>
    <row r="21" s="67" customFormat="true" ht="16.5" hidden="false" customHeight="true" outlineLevel="0" collapsed="false">
      <c r="A21" s="64" t="s">
        <v>40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5" t="n">
        <f aca="false">SUM(L13:L20)</f>
        <v>21133</v>
      </c>
      <c r="M21" s="65" t="n">
        <f aca="false">SUM(M13:M20)</f>
        <v>21133</v>
      </c>
      <c r="N21" s="65" t="n">
        <f aca="false">SUM(N13:N20)</f>
        <v>0</v>
      </c>
      <c r="O21" s="65" t="n">
        <f aca="false">SUM(O13:O20)</f>
        <v>57.25</v>
      </c>
      <c r="P21" s="65" t="n">
        <f aca="false">SUM(P13:P20)</f>
        <v>0</v>
      </c>
      <c r="Q21" s="65" t="n">
        <f aca="false">SUM(Q13:Q20)</f>
        <v>57.25</v>
      </c>
      <c r="R21" s="65" t="n">
        <f aca="false">SUM(R13:R20)</f>
        <v>21075.75</v>
      </c>
      <c r="S21" s="66"/>
      <c r="V21" s="68"/>
      <c r="W21" s="68"/>
      <c r="X21" s="69"/>
      <c r="Y21" s="70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</row>
    <row r="22" customFormat="false" ht="24" hidden="false" customHeight="true" outlineLevel="0" collapsed="false">
      <c r="A22" s="71" t="s">
        <v>41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2" t="n">
        <f aca="false">SUM(L21)</f>
        <v>21133</v>
      </c>
      <c r="M22" s="72" t="n">
        <f aca="false">SUM(M21)</f>
        <v>21133</v>
      </c>
      <c r="N22" s="72" t="n">
        <f aca="false">SUM(N21)</f>
        <v>0</v>
      </c>
      <c r="O22" s="72" t="n">
        <f aca="false">SUM(O21)</f>
        <v>57.25</v>
      </c>
      <c r="P22" s="72" t="n">
        <f aca="false">SUM(P21)</f>
        <v>0</v>
      </c>
      <c r="Q22" s="72" t="n">
        <f aca="false">SUM(Q21)</f>
        <v>57.25</v>
      </c>
      <c r="R22" s="72" t="n">
        <f aca="false">SUM(R21)</f>
        <v>21075.75</v>
      </c>
      <c r="S22" s="73"/>
      <c r="T22" s="67"/>
      <c r="U22" s="68"/>
    </row>
    <row r="23" customFormat="false" ht="48" hidden="false" customHeight="true" outlineLevel="0" collapsed="false">
      <c r="M23" s="7"/>
      <c r="N23" s="74"/>
      <c r="O23" s="7"/>
      <c r="P23" s="7"/>
      <c r="Q23" s="7"/>
      <c r="R23" s="7"/>
      <c r="S23" s="75"/>
    </row>
    <row r="24" customFormat="false" ht="15.75" hidden="false" customHeight="false" outlineLevel="0" collapsed="false">
      <c r="M24" s="7"/>
      <c r="N24" s="76"/>
      <c r="O24" s="7"/>
      <c r="P24" s="7"/>
      <c r="Q24" s="7"/>
      <c r="R24" s="7"/>
    </row>
    <row r="25" customFormat="false" ht="15.75" hidden="false" customHeight="false" outlineLevel="0" collapsed="false">
      <c r="R25" s="77"/>
      <c r="S25" s="75"/>
    </row>
    <row r="26" customFormat="false" ht="15.75" hidden="false" customHeight="true" outlineLevel="0" collapsed="false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customFormat="false" ht="15.75" hidden="false" customHeight="true" outlineLevel="0" collapsed="false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9" customFormat="false" ht="15.75" hidden="false" customHeight="false" outlineLevel="0" collapsed="false">
      <c r="N29" s="76"/>
    </row>
  </sheetData>
  <autoFilter ref="A1:WUT29"/>
  <mergeCells count="28">
    <mergeCell ref="A5:S5"/>
    <mergeCell ref="A6:S6"/>
    <mergeCell ref="A7:S7"/>
    <mergeCell ref="A8:S8"/>
    <mergeCell ref="A9:G9"/>
    <mergeCell ref="A10:A11"/>
    <mergeCell ref="B10:B11"/>
    <mergeCell ref="C10:C11"/>
    <mergeCell ref="D10:D11"/>
    <mergeCell ref="E10:E11"/>
    <mergeCell ref="G10:G11"/>
    <mergeCell ref="H10:H11"/>
    <mergeCell ref="I10:I11"/>
    <mergeCell ref="J10:J11"/>
    <mergeCell ref="K10:K11"/>
    <mergeCell ref="L10:L11"/>
    <mergeCell ref="M10:M11"/>
    <mergeCell ref="N10:P10"/>
    <mergeCell ref="Q10:Q11"/>
    <mergeCell ref="R10:R11"/>
    <mergeCell ref="S10:S11"/>
    <mergeCell ref="A12:S12"/>
    <mergeCell ref="A17:S17"/>
    <mergeCell ref="A19:S19"/>
    <mergeCell ref="A21:K21"/>
    <mergeCell ref="A22:K22"/>
    <mergeCell ref="A26:S26"/>
    <mergeCell ref="A27:S27"/>
  </mergeCells>
  <printOptions headings="false" gridLines="false" gridLinesSet="true" horizontalCentered="false" verticalCentered="false"/>
  <pageMargins left="0.309722222222222" right="0.118055555555556" top="0.309722222222222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2025-07-04T16:16:24Z</cp:lastPrinted>
  <dcterms:modified xsi:type="dcterms:W3CDTF">2025-07-30T11:28:14Z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