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ENERO" sheetId="1" state="visible" r:id="rId3"/>
    <sheet name="FEBRERO 2025" sheetId="2" state="visible" r:id="rId4"/>
    <sheet name="MARZO 2025" sheetId="3" state="visible" r:id="rId5"/>
    <sheet name="ABRIL 2025" sheetId="4" state="visible" r:id="rId6"/>
    <sheet name="MAYO 2025" sheetId="5" state="visible" r:id="rId7"/>
    <sheet name="JUNIO 2025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<sst xmlns="http://schemas.openxmlformats.org/spreadsheetml/2006/main" count="290" uniqueCount="57">
  <si>
    <t xml:space="preserve">GOBIERNO AUTONOMO MUNICIPAL DE SACABA</t>
  </si>
  <si>
    <t xml:space="preserve">DIRECCION DE ORGANIZACIÓN ADMINISTRATIVA Y RR.HH.</t>
  </si>
  <si>
    <t xml:space="preserve">Pasaje Consistorial Nº s-002</t>
  </si>
  <si>
    <t xml:space="preserve">PLANILLA DE CANCELACION DE SUELDO POR PRESTACION DE SERVICIOS DE CONSULTORIA DE LINEA  EN FISCALIZACION TRIBUTARIA</t>
  </si>
  <si>
    <t xml:space="preserve">CORRESPONDIENTE AL MES DE ENERO 2025</t>
  </si>
  <si>
    <t xml:space="preserve">(Expresado en Bolivianos)</t>
  </si>
  <si>
    <t xml:space="preserve">No</t>
  </si>
  <si>
    <t xml:space="preserve">A/B</t>
  </si>
  <si>
    <t xml:space="preserve">Minuta De  Contrato</t>
  </si>
  <si>
    <t xml:space="preserve">Carnet</t>
  </si>
  <si>
    <t xml:space="preserve">Fecha Nacimiento</t>
  </si>
  <si>
    <t xml:space="preserve">Nombre</t>
  </si>
  <si>
    <t xml:space="preserve">Cargo</t>
  </si>
  <si>
    <t xml:space="preserve">Fecha Ingreso</t>
  </si>
  <si>
    <t xml:space="preserve">Fecha Conclusion</t>
  </si>
  <si>
    <t xml:space="preserve">Dias Trab. </t>
  </si>
  <si>
    <t xml:space="preserve">Monto Contrato </t>
  </si>
  <si>
    <t xml:space="preserve">Total Ganado</t>
  </si>
  <si>
    <t xml:space="preserve">DESCUENTOS</t>
  </si>
  <si>
    <t xml:space="preserve">Total Desc.</t>
  </si>
  <si>
    <t xml:space="preserve">Liquido Pagable </t>
  </si>
  <si>
    <t xml:space="preserve">Recibi Conforme</t>
  </si>
  <si>
    <t xml:space="preserve">Varios </t>
  </si>
  <si>
    <t xml:space="preserve">Ret.7% </t>
  </si>
  <si>
    <t xml:space="preserve">341 0 024 FORTALECIMIENTO DIRECCION DE INGRESOS MUNICIPALES </t>
  </si>
  <si>
    <t xml:space="preserve">A</t>
  </si>
  <si>
    <t xml:space="preserve">Nº60/2024</t>
  </si>
  <si>
    <t xml:space="preserve">MARTINEZ VARGAS ROSSYZELA</t>
  </si>
  <si>
    <t xml:space="preserve">ABOGADA EN FISCALIZACION TRIBUTARIA</t>
  </si>
  <si>
    <t xml:space="preserve">FUTURO</t>
  </si>
  <si>
    <t xml:space="preserve">YA SE INSCRIBIO</t>
  </si>
  <si>
    <t xml:space="preserve">Nº61/2024</t>
  </si>
  <si>
    <t xml:space="preserve">ZABALA TORRES YAMILET MILAYDA </t>
  </si>
  <si>
    <t xml:space="preserve">Nº62/2024</t>
  </si>
  <si>
    <t xml:space="preserve">LEDEZMA CRUZ LUZ MARIAN </t>
  </si>
  <si>
    <t xml:space="preserve">Nº263/2024</t>
  </si>
  <si>
    <t xml:space="preserve">SANCHEZ VARGAS DANIDZA</t>
  </si>
  <si>
    <t xml:space="preserve">AUDITOR (A) O CONTADOR (A) EN FISCALIZACION TRIBUTARIA</t>
  </si>
  <si>
    <t xml:space="preserve">SUB TOTAL </t>
  </si>
  <si>
    <t xml:space="preserve">TOTAL GENERAL</t>
  </si>
  <si>
    <t xml:space="preserve">PLANILLA DE CANCELACION DE SUELDO POR PRESTACION DE SERVICIOS DE CONSULTORIA 4 ENTRENADORES DE NATACION</t>
  </si>
  <si>
    <t xml:space="preserve">CORRESPONDIENTE AL MES DE FEBRERO 2025</t>
  </si>
  <si>
    <t xml:space="preserve">220 0 09 UNIDAD DE DEPORTES Y PROMOCION PREVENTIVO Nº1</t>
  </si>
  <si>
    <t xml:space="preserve">Nº114/2025</t>
  </si>
  <si>
    <t xml:space="preserve">MENDEZ MENDOZA STEFANIA CIELO</t>
  </si>
  <si>
    <t xml:space="preserve">ENTRENADOR DE NATACION</t>
  </si>
  <si>
    <t xml:space="preserve">Nº115/2025</t>
  </si>
  <si>
    <t xml:space="preserve">CHOQUE MALDONADO GUEIDER</t>
  </si>
  <si>
    <t xml:space="preserve">Nº116/2025</t>
  </si>
  <si>
    <t xml:space="preserve">CORREA CALANI CLEMENTE</t>
  </si>
  <si>
    <t xml:space="preserve">Nº117/2025</t>
  </si>
  <si>
    <t xml:space="preserve">SANCHEZ TOMAS ANGEL JHEYSON</t>
  </si>
  <si>
    <t xml:space="preserve">CORRESPONDIENTE AL MES DE MARZO 2025</t>
  </si>
  <si>
    <t xml:space="preserve">CORRESPONDIENTE AL MES DE ABRIL 2025</t>
  </si>
  <si>
    <t xml:space="preserve">MENDEZ MENDOZA CIELO STEFANIA </t>
  </si>
  <si>
    <t xml:space="preserve">CORRESPONDIENTE AL MES DE MAYO 2025</t>
  </si>
  <si>
    <t xml:space="preserve">CORRESPONDIENTE AL MES DE JUNIO 2025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</si>
</sst>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mmm\-yy"/>
    <numFmt numFmtId="167" formatCode="0\ %"/>
    <numFmt numFmtId="168" formatCode="dd\/mm\/yyyy"/>
    <numFmt numFmtId="169" formatCode="#,##0"/>
  </numFmts>
  <fonts count="1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8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20"/>
      <name val="Arial"/>
      <family val="2"/>
      <charset val="1"/>
    </font>
    <font>
      <sz val="20"/>
      <name val="Arial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Calibri"/>
      <family val="2"/>
      <charset val="1"/>
    </font>
    <font>
      <b val="true"/>
      <u val="single"/>
      <sz val="9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2" tint="-0.25"/>
        <bgColor rgb="FF9999FF"/>
      </patternFill>
    </fill>
    <fill>
      <patternFill patternType="solid">
        <fgColor theme="2" tint="-0.1"/>
        <bgColor rgb="FFCC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3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7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8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8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8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4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8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2255400</xdr:colOff>
      <xdr:row>0</xdr:row>
      <xdr:rowOff>0</xdr:rowOff>
    </xdr:from>
    <xdr:to>
      <xdr:col>17</xdr:col>
      <xdr:colOff>3344760</xdr:colOff>
      <xdr:row>4</xdr:row>
      <xdr:rowOff>75960</xdr:rowOff>
    </xdr:to>
    <xdr:pic>
      <xdr:nvPicPr>
        <xdr:cNvPr id="0" name="Picture 1" descr="escudo final"/>
        <xdr:cNvPicPr/>
      </xdr:nvPicPr>
      <xdr:blipFill>
        <a:blip r:embed="rId1"/>
        <a:stretch/>
      </xdr:blipFill>
      <xdr:spPr>
        <a:xfrm>
          <a:off x="20857680" y="0"/>
          <a:ext cx="1089360" cy="838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2255400</xdr:colOff>
      <xdr:row>0</xdr:row>
      <xdr:rowOff>0</xdr:rowOff>
    </xdr:from>
    <xdr:to>
      <xdr:col>17</xdr:col>
      <xdr:colOff>3344760</xdr:colOff>
      <xdr:row>4</xdr:row>
      <xdr:rowOff>75960</xdr:rowOff>
    </xdr:to>
    <xdr:pic>
      <xdr:nvPicPr>
        <xdr:cNvPr id="1" name="Picture 1" descr="escudo final"/>
        <xdr:cNvPicPr/>
      </xdr:nvPicPr>
      <xdr:blipFill>
        <a:blip r:embed="rId1"/>
        <a:stretch/>
      </xdr:blipFill>
      <xdr:spPr>
        <a:xfrm>
          <a:off x="20400480" y="0"/>
          <a:ext cx="1089360" cy="838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2255400</xdr:colOff>
      <xdr:row>0</xdr:row>
      <xdr:rowOff>0</xdr:rowOff>
    </xdr:from>
    <xdr:to>
      <xdr:col>17</xdr:col>
      <xdr:colOff>3344760</xdr:colOff>
      <xdr:row>4</xdr:row>
      <xdr:rowOff>75960</xdr:rowOff>
    </xdr:to>
    <xdr:pic>
      <xdr:nvPicPr>
        <xdr:cNvPr id="2" name="Picture 1" descr="escudo final"/>
        <xdr:cNvPicPr/>
      </xdr:nvPicPr>
      <xdr:blipFill>
        <a:blip r:embed="rId1"/>
        <a:stretch/>
      </xdr:blipFill>
      <xdr:spPr>
        <a:xfrm>
          <a:off x="19943280" y="0"/>
          <a:ext cx="1089360" cy="838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2255400</xdr:colOff>
      <xdr:row>0</xdr:row>
      <xdr:rowOff>0</xdr:rowOff>
    </xdr:from>
    <xdr:to>
      <xdr:col>17</xdr:col>
      <xdr:colOff>3344760</xdr:colOff>
      <xdr:row>4</xdr:row>
      <xdr:rowOff>75960</xdr:rowOff>
    </xdr:to>
    <xdr:pic>
      <xdr:nvPicPr>
        <xdr:cNvPr id="3" name="Picture 1" descr="escudo final"/>
        <xdr:cNvPicPr/>
      </xdr:nvPicPr>
      <xdr:blipFill>
        <a:blip r:embed="rId1"/>
        <a:stretch/>
      </xdr:blipFill>
      <xdr:spPr>
        <a:xfrm>
          <a:off x="19943280" y="0"/>
          <a:ext cx="1089360" cy="838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2255400</xdr:colOff>
      <xdr:row>0</xdr:row>
      <xdr:rowOff>0</xdr:rowOff>
    </xdr:from>
    <xdr:to>
      <xdr:col>17</xdr:col>
      <xdr:colOff>3344760</xdr:colOff>
      <xdr:row>4</xdr:row>
      <xdr:rowOff>75960</xdr:rowOff>
    </xdr:to>
    <xdr:pic>
      <xdr:nvPicPr>
        <xdr:cNvPr id="4" name="Picture 1" descr="escudo final"/>
        <xdr:cNvPicPr/>
      </xdr:nvPicPr>
      <xdr:blipFill>
        <a:blip r:embed="rId1"/>
        <a:stretch/>
      </xdr:blipFill>
      <xdr:spPr>
        <a:xfrm>
          <a:off x="19943280" y="0"/>
          <a:ext cx="1089360" cy="838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2255400</xdr:colOff>
      <xdr:row>0</xdr:row>
      <xdr:rowOff>0</xdr:rowOff>
    </xdr:from>
    <xdr:to>
      <xdr:col>18</xdr:col>
      <xdr:colOff>3344760</xdr:colOff>
      <xdr:row>4</xdr:row>
      <xdr:rowOff>37800</xdr:rowOff>
    </xdr:to>
    <xdr:pic>
      <xdr:nvPicPr>
        <xdr:cNvPr id="5" name="Picture 1" descr="escudo final"/>
        <xdr:cNvPicPr/>
      </xdr:nvPicPr>
      <xdr:blipFill>
        <a:blip r:embed="rId1"/>
        <a:stretch/>
      </xdr:blipFill>
      <xdr:spPr>
        <a:xfrm>
          <a:off x="20554920" y="0"/>
          <a:ext cx="1089360" cy="7999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U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1" sqref="E:E F15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1.43"/>
    <col collapsed="false" customWidth="true" hidden="false" outlineLevel="0" max="4" min="4" style="0" width="13.71"/>
    <col collapsed="false" customWidth="true" hidden="false" outlineLevel="0" max="6" min="6" style="0" width="30.43"/>
    <col collapsed="false" customWidth="true" hidden="false" outlineLevel="0" max="7" min="7" style="0" width="29.57"/>
    <col collapsed="false" customWidth="true" hidden="false" outlineLevel="0" max="9" min="8" style="0" width="14"/>
    <col collapsed="false" customWidth="true" hidden="false" outlineLevel="0" max="17" min="11" style="1" width="11.43"/>
    <col collapsed="false" customWidth="true" hidden="false" outlineLevel="0" max="18" min="18" style="0" width="50.14"/>
  </cols>
  <sheetData>
    <row r="1" s="12" customFormat="true" ht="15" hidden="false" customHeight="false" outlineLevel="0" collapsed="false">
      <c r="A1" s="2" t="s">
        <v>0</v>
      </c>
      <c r="B1" s="3"/>
      <c r="C1" s="3"/>
      <c r="D1" s="3"/>
      <c r="E1" s="4"/>
      <c r="F1" s="5"/>
      <c r="G1" s="6"/>
      <c r="H1" s="7"/>
      <c r="I1" s="7"/>
      <c r="J1" s="8"/>
      <c r="K1" s="7"/>
      <c r="L1" s="9"/>
      <c r="M1" s="10"/>
      <c r="N1" s="10"/>
      <c r="O1" s="10"/>
      <c r="P1" s="10"/>
      <c r="Q1" s="11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</row>
    <row r="2" s="12" customFormat="true" ht="15" hidden="false" customHeight="false" outlineLevel="0" collapsed="false">
      <c r="A2" s="2" t="s">
        <v>1</v>
      </c>
      <c r="B2" s="3"/>
      <c r="C2" s="3"/>
      <c r="D2" s="3"/>
      <c r="E2" s="4"/>
      <c r="F2" s="5"/>
      <c r="G2" s="6"/>
      <c r="H2" s="7"/>
      <c r="I2" s="7"/>
      <c r="J2" s="8"/>
      <c r="K2" s="7"/>
      <c r="L2" s="9"/>
      <c r="M2" s="10"/>
      <c r="N2" s="10"/>
      <c r="O2" s="10"/>
      <c r="P2" s="10"/>
      <c r="Q2" s="11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</row>
    <row r="3" s="12" customFormat="true" ht="15" hidden="false" customHeight="false" outlineLevel="0" collapsed="false">
      <c r="A3" s="2" t="s">
        <v>2</v>
      </c>
      <c r="B3" s="3"/>
      <c r="C3" s="3"/>
      <c r="D3" s="3"/>
      <c r="E3" s="4"/>
      <c r="F3" s="5"/>
      <c r="G3" s="6"/>
      <c r="H3" s="7"/>
      <c r="I3" s="7"/>
      <c r="J3" s="8"/>
      <c r="K3" s="7"/>
      <c r="L3" s="9"/>
      <c r="M3" s="10"/>
      <c r="N3" s="10"/>
      <c r="O3" s="10"/>
      <c r="P3" s="10"/>
      <c r="Q3" s="11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</row>
    <row r="4" s="12" customFormat="true" ht="15" hidden="false" customHeight="false" outlineLevel="0" collapsed="false">
      <c r="A4" s="14"/>
      <c r="B4" s="3"/>
      <c r="C4" s="3"/>
      <c r="D4" s="3"/>
      <c r="E4" s="4"/>
      <c r="F4" s="5"/>
      <c r="G4" s="6"/>
      <c r="H4" s="7"/>
      <c r="I4" s="7"/>
      <c r="J4" s="8"/>
      <c r="K4" s="7"/>
      <c r="L4" s="9"/>
      <c r="M4" s="10"/>
      <c r="N4" s="10"/>
      <c r="O4" s="10"/>
      <c r="P4" s="10"/>
      <c r="Q4" s="11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</row>
    <row r="5" s="16" customFormat="true" ht="23.25" hidden="false" customHeight="true" outlineLevel="0" collapsed="false">
      <c r="A5" s="15" t="s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</row>
    <row r="6" s="16" customFormat="true" ht="23.25" hidden="false" customHeight="true" outlineLevel="0" collapsed="false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</row>
    <row r="7" s="16" customFormat="true" ht="18.75" hidden="false" customHeight="true" outlineLevel="0" collapsed="false">
      <c r="A7" s="18" t="s">
        <v>5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</row>
    <row r="8" s="16" customFormat="true" ht="18.75" hidden="false" customHeight="true" outlineLevel="0" collapsed="false">
      <c r="A8" s="19"/>
      <c r="B8" s="19"/>
      <c r="C8" s="19"/>
      <c r="D8" s="19"/>
      <c r="E8" s="20"/>
      <c r="F8" s="20"/>
      <c r="G8" s="21"/>
      <c r="H8" s="20"/>
      <c r="I8" s="20"/>
      <c r="J8" s="22"/>
      <c r="K8" s="23"/>
      <c r="L8" s="24"/>
      <c r="M8" s="23"/>
      <c r="N8" s="23"/>
      <c r="O8" s="23"/>
      <c r="P8" s="23"/>
      <c r="Q8" s="23"/>
      <c r="R8" s="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</row>
    <row r="9" s="31" customFormat="true" ht="25.5" hidden="false" customHeight="true" outlineLevel="0" collapsed="false">
      <c r="A9" s="25" t="s">
        <v>6</v>
      </c>
      <c r="B9" s="25" t="s">
        <v>7</v>
      </c>
      <c r="C9" s="25" t="s">
        <v>8</v>
      </c>
      <c r="D9" s="25" t="s">
        <v>9</v>
      </c>
      <c r="E9" s="25" t="s">
        <v>10</v>
      </c>
      <c r="F9" s="25" t="s">
        <v>11</v>
      </c>
      <c r="G9" s="25" t="s">
        <v>12</v>
      </c>
      <c r="H9" s="26" t="s">
        <v>13</v>
      </c>
      <c r="I9" s="26" t="s">
        <v>14</v>
      </c>
      <c r="J9" s="27" t="s">
        <v>15</v>
      </c>
      <c r="K9" s="27" t="s">
        <v>16</v>
      </c>
      <c r="L9" s="28" t="s">
        <v>17</v>
      </c>
      <c r="M9" s="29" t="s">
        <v>18</v>
      </c>
      <c r="N9" s="29"/>
      <c r="O9" s="29"/>
      <c r="P9" s="30" t="s">
        <v>19</v>
      </c>
      <c r="Q9" s="27" t="s">
        <v>20</v>
      </c>
      <c r="R9" s="26" t="s">
        <v>21</v>
      </c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</row>
    <row r="10" s="31" customFormat="true" ht="30" hidden="false" customHeight="true" outlineLevel="0" collapsed="false">
      <c r="A10" s="25"/>
      <c r="B10" s="25"/>
      <c r="C10" s="25"/>
      <c r="D10" s="25"/>
      <c r="E10" s="25"/>
      <c r="F10" s="25"/>
      <c r="G10" s="25"/>
      <c r="H10" s="26"/>
      <c r="I10" s="26"/>
      <c r="J10" s="27"/>
      <c r="K10" s="27"/>
      <c r="L10" s="28"/>
      <c r="M10" s="33" t="n">
        <v>0.16</v>
      </c>
      <c r="N10" s="34" t="s">
        <v>22</v>
      </c>
      <c r="O10" s="35" t="s">
        <v>23</v>
      </c>
      <c r="P10" s="30"/>
      <c r="Q10" s="27"/>
      <c r="R10" s="26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</row>
    <row r="11" s="37" customFormat="true" ht="15.75" hidden="false" customHeight="true" outlineLevel="0" collapsed="false">
      <c r="A11" s="36" t="s">
        <v>24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</row>
    <row r="12" s="51" customFormat="true" ht="64.5" hidden="false" customHeight="true" outlineLevel="0" collapsed="false">
      <c r="A12" s="39" t="n">
        <v>1</v>
      </c>
      <c r="B12" s="40" t="s">
        <v>25</v>
      </c>
      <c r="C12" s="41" t="s">
        <v>26</v>
      </c>
      <c r="D12" s="40" t="n">
        <v>6511987</v>
      </c>
      <c r="E12" s="42" t="n">
        <v>35935</v>
      </c>
      <c r="F12" s="43" t="s">
        <v>27</v>
      </c>
      <c r="G12" s="44" t="s">
        <v>28</v>
      </c>
      <c r="H12" s="45" t="n">
        <v>45659</v>
      </c>
      <c r="I12" s="45" t="n">
        <v>45716</v>
      </c>
      <c r="J12" s="46" t="n">
        <v>29</v>
      </c>
      <c r="K12" s="47" t="n">
        <v>4586</v>
      </c>
      <c r="L12" s="48" t="n">
        <f aca="false">ROUND(K12/30*J12,2)</f>
        <v>4433.13</v>
      </c>
      <c r="M12" s="49" t="n">
        <v>0</v>
      </c>
      <c r="N12" s="49" t="n">
        <v>0</v>
      </c>
      <c r="O12" s="49" t="n">
        <v>0</v>
      </c>
      <c r="P12" s="49" t="n">
        <f aca="false">+M12+N12+O12</f>
        <v>0</v>
      </c>
      <c r="Q12" s="48" t="n">
        <f aca="false">ROUND(L12-P12,2)</f>
        <v>4433.13</v>
      </c>
      <c r="R12" s="50"/>
      <c r="S12" s="51" t="s">
        <v>29</v>
      </c>
      <c r="T12" s="52" t="s">
        <v>30</v>
      </c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</row>
    <row r="13" s="51" customFormat="true" ht="64.5" hidden="false" customHeight="true" outlineLevel="0" collapsed="false">
      <c r="A13" s="39" t="n">
        <v>2</v>
      </c>
      <c r="B13" s="40" t="s">
        <v>25</v>
      </c>
      <c r="C13" s="41" t="s">
        <v>31</v>
      </c>
      <c r="D13" s="40" t="n">
        <v>8660116</v>
      </c>
      <c r="E13" s="42" t="n">
        <v>35247</v>
      </c>
      <c r="F13" s="43" t="s">
        <v>32</v>
      </c>
      <c r="G13" s="44" t="s">
        <v>28</v>
      </c>
      <c r="H13" s="45" t="n">
        <v>45659</v>
      </c>
      <c r="I13" s="45" t="n">
        <v>45716</v>
      </c>
      <c r="J13" s="46" t="n">
        <v>29</v>
      </c>
      <c r="K13" s="47" t="n">
        <v>4586</v>
      </c>
      <c r="L13" s="48" t="n">
        <f aca="false">ROUND(K13/30*J13,2)</f>
        <v>4433.13</v>
      </c>
      <c r="M13" s="49" t="n">
        <v>0</v>
      </c>
      <c r="N13" s="49" t="n">
        <v>0</v>
      </c>
      <c r="O13" s="49" t="n">
        <v>0</v>
      </c>
      <c r="P13" s="49" t="n">
        <f aca="false">+M13+N13+O13</f>
        <v>0</v>
      </c>
      <c r="Q13" s="48" t="n">
        <f aca="false">ROUND(L13-P13,2)</f>
        <v>4433.13</v>
      </c>
      <c r="R13" s="50"/>
      <c r="S13" s="51" t="s">
        <v>29</v>
      </c>
      <c r="T13" s="52" t="s">
        <v>30</v>
      </c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</row>
    <row r="14" s="51" customFormat="true" ht="64.5" hidden="false" customHeight="true" outlineLevel="0" collapsed="false">
      <c r="A14" s="39" t="n">
        <v>3</v>
      </c>
      <c r="B14" s="40" t="s">
        <v>25</v>
      </c>
      <c r="C14" s="41" t="s">
        <v>33</v>
      </c>
      <c r="D14" s="40" t="n">
        <v>6484686</v>
      </c>
      <c r="E14" s="42" t="n">
        <v>35949</v>
      </c>
      <c r="F14" s="43" t="s">
        <v>34</v>
      </c>
      <c r="G14" s="44" t="s">
        <v>28</v>
      </c>
      <c r="H14" s="45" t="n">
        <v>45659</v>
      </c>
      <c r="I14" s="45" t="n">
        <v>45716</v>
      </c>
      <c r="J14" s="46" t="n">
        <v>29</v>
      </c>
      <c r="K14" s="47" t="n">
        <v>4586</v>
      </c>
      <c r="L14" s="48" t="n">
        <f aca="false">ROUND(K14/30*J14,2)</f>
        <v>4433.13</v>
      </c>
      <c r="M14" s="49" t="n">
        <v>0</v>
      </c>
      <c r="N14" s="49" t="n">
        <v>76.43</v>
      </c>
      <c r="O14" s="49" t="n">
        <v>0</v>
      </c>
      <c r="P14" s="49" t="n">
        <f aca="false">+M14+N14+O14</f>
        <v>76.43</v>
      </c>
      <c r="Q14" s="48" t="n">
        <f aca="false">ROUND(L14-P14,2)</f>
        <v>4356.7</v>
      </c>
      <c r="R14" s="50"/>
      <c r="S14" s="51" t="s">
        <v>29</v>
      </c>
      <c r="T14" s="52" t="s">
        <v>30</v>
      </c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</row>
    <row r="15" s="51" customFormat="true" ht="64.5" hidden="false" customHeight="true" outlineLevel="0" collapsed="false">
      <c r="A15" s="39" t="n">
        <v>4</v>
      </c>
      <c r="B15" s="40" t="s">
        <v>25</v>
      </c>
      <c r="C15" s="41" t="s">
        <v>35</v>
      </c>
      <c r="D15" s="40" t="n">
        <v>9502382</v>
      </c>
      <c r="E15" s="42" t="n">
        <v>34580</v>
      </c>
      <c r="F15" s="43" t="s">
        <v>36</v>
      </c>
      <c r="G15" s="44" t="s">
        <v>37</v>
      </c>
      <c r="H15" s="45" t="n">
        <v>45659</v>
      </c>
      <c r="I15" s="45" t="n">
        <v>45716</v>
      </c>
      <c r="J15" s="46" t="n">
        <v>29</v>
      </c>
      <c r="K15" s="47" t="n">
        <v>4586</v>
      </c>
      <c r="L15" s="48" t="n">
        <f aca="false">ROUND(K15/30*J15,2)</f>
        <v>4433.13</v>
      </c>
      <c r="M15" s="49" t="n">
        <v>0</v>
      </c>
      <c r="N15" s="49" t="n">
        <v>0</v>
      </c>
      <c r="O15" s="49" t="n">
        <v>0</v>
      </c>
      <c r="P15" s="49" t="n">
        <f aca="false">+M15+N15+O15</f>
        <v>0</v>
      </c>
      <c r="Q15" s="48" t="n">
        <f aca="false">ROUND(L15-P15,2)</f>
        <v>4433.13</v>
      </c>
      <c r="R15" s="50"/>
      <c r="S15" s="51" t="s">
        <v>29</v>
      </c>
      <c r="T15" s="52" t="s">
        <v>30</v>
      </c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</row>
    <row r="16" s="51" customFormat="true" ht="27.75" hidden="false" customHeight="true" outlineLevel="0" collapsed="false">
      <c r="A16" s="53" t="s">
        <v>38</v>
      </c>
      <c r="B16" s="53"/>
      <c r="C16" s="53"/>
      <c r="D16" s="53"/>
      <c r="E16" s="53"/>
      <c r="F16" s="53"/>
      <c r="G16" s="53"/>
      <c r="H16" s="53"/>
      <c r="I16" s="53"/>
      <c r="J16" s="53"/>
      <c r="K16" s="54" t="n">
        <f aca="false">SUM(K12:K15)</f>
        <v>18344</v>
      </c>
      <c r="L16" s="54" t="n">
        <f aca="false">SUM(L12:L15)</f>
        <v>17732.52</v>
      </c>
      <c r="M16" s="54" t="n">
        <f aca="false">SUM(M12:M15)</f>
        <v>0</v>
      </c>
      <c r="N16" s="54" t="n">
        <f aca="false">SUM(N12:N15)</f>
        <v>76.43</v>
      </c>
      <c r="O16" s="54" t="n">
        <f aca="false">SUM(O12:O15)</f>
        <v>0</v>
      </c>
      <c r="P16" s="54" t="n">
        <f aca="false">SUM(P12:P15)</f>
        <v>76.43</v>
      </c>
      <c r="Q16" s="54" t="n">
        <f aca="false">SUM(Q12:Q15)</f>
        <v>17656.09</v>
      </c>
      <c r="R16" s="55"/>
      <c r="T16" s="52"/>
      <c r="U16" s="52"/>
      <c r="V16" s="52"/>
      <c r="W16" s="56"/>
      <c r="X16" s="57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</row>
    <row r="17" s="61" customFormat="true" ht="48" hidden="false" customHeight="true" outlineLevel="0" collapsed="false">
      <c r="A17" s="58" t="s">
        <v>39</v>
      </c>
      <c r="B17" s="58"/>
      <c r="C17" s="58"/>
      <c r="D17" s="58"/>
      <c r="E17" s="58"/>
      <c r="F17" s="58"/>
      <c r="G17" s="58"/>
      <c r="H17" s="58"/>
      <c r="I17" s="58"/>
      <c r="J17" s="58"/>
      <c r="K17" s="59" t="n">
        <f aca="false">SUM(K16)</f>
        <v>18344</v>
      </c>
      <c r="L17" s="59" t="n">
        <f aca="false">SUM(L16)</f>
        <v>17732.52</v>
      </c>
      <c r="M17" s="59" t="n">
        <f aca="false">SUM(M16)</f>
        <v>0</v>
      </c>
      <c r="N17" s="59" t="n">
        <f aca="false">SUM(N16)</f>
        <v>76.43</v>
      </c>
      <c r="O17" s="59" t="n">
        <f aca="false">SUM(O16)</f>
        <v>0</v>
      </c>
      <c r="P17" s="59" t="n">
        <f aca="false">SUM(P16)</f>
        <v>76.43</v>
      </c>
      <c r="Q17" s="59" t="n">
        <f aca="false">SUM(Q16)</f>
        <v>17656.09</v>
      </c>
      <c r="R17" s="60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</row>
    <row r="18" s="61" customFormat="true" ht="15" hidden="false" customHeight="false" outlineLevel="0" collapsed="false">
      <c r="A18" s="63"/>
      <c r="B18" s="64"/>
      <c r="C18" s="64"/>
      <c r="D18" s="64"/>
      <c r="E18" s="65"/>
      <c r="F18" s="66"/>
      <c r="G18" s="67"/>
      <c r="H18" s="68"/>
      <c r="I18" s="68"/>
      <c r="J18" s="69"/>
      <c r="K18" s="70"/>
      <c r="L18" s="71"/>
      <c r="M18" s="68"/>
      <c r="N18" s="68"/>
      <c r="O18" s="68"/>
      <c r="P18" s="68"/>
      <c r="Q18" s="7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</row>
  </sheetData>
  <mergeCells count="23">
    <mergeCell ref="A5:R5"/>
    <mergeCell ref="A6:R6"/>
    <mergeCell ref="A7:R7"/>
    <mergeCell ref="A8:D8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O9"/>
    <mergeCell ref="P9:P10"/>
    <mergeCell ref="Q9:Q10"/>
    <mergeCell ref="R9:R10"/>
    <mergeCell ref="A11:R11"/>
    <mergeCell ref="A16:J16"/>
    <mergeCell ref="A17:J17"/>
  </mergeCells>
  <printOptions headings="false" gridLines="false" gridLinesSet="true" horizontalCentered="false" verticalCentered="false"/>
  <pageMargins left="0.39375" right="0.236111111111111" top="0.747916666666667" bottom="0.747916666666667" header="0.511811023622047" footer="0.511811023622047"/>
  <pageSetup paperSize="77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U18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G14" activeCellId="1" sqref="E:E G14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5.71"/>
    <col collapsed="false" customWidth="true" hidden="false" outlineLevel="0" max="4" min="4" style="0" width="13.71"/>
    <col collapsed="false" customWidth="true" hidden="false" outlineLevel="0" max="6" min="6" style="0" width="30.43"/>
    <col collapsed="false" customWidth="true" hidden="false" outlineLevel="0" max="7" min="7" style="0" width="29.57"/>
    <col collapsed="false" customWidth="true" hidden="false" outlineLevel="0" max="9" min="8" style="0" width="14"/>
    <col collapsed="false" customWidth="true" hidden="false" outlineLevel="0" max="17" min="11" style="1" width="11.43"/>
    <col collapsed="false" customWidth="true" hidden="false" outlineLevel="0" max="18" min="18" style="0" width="50.14"/>
  </cols>
  <sheetData>
    <row r="1" s="12" customFormat="true" ht="15" hidden="false" customHeight="false" outlineLevel="0" collapsed="false">
      <c r="A1" s="2" t="s">
        <v>0</v>
      </c>
      <c r="B1" s="3"/>
      <c r="C1" s="3"/>
      <c r="D1" s="3"/>
      <c r="E1" s="4"/>
      <c r="F1" s="5"/>
      <c r="G1" s="6"/>
      <c r="H1" s="7"/>
      <c r="I1" s="7"/>
      <c r="J1" s="8"/>
      <c r="K1" s="7"/>
      <c r="L1" s="9"/>
      <c r="M1" s="10"/>
      <c r="N1" s="10"/>
      <c r="O1" s="10"/>
      <c r="P1" s="10"/>
      <c r="Q1" s="11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</row>
    <row r="2" s="12" customFormat="true" ht="15" hidden="false" customHeight="false" outlineLevel="0" collapsed="false">
      <c r="A2" s="2" t="s">
        <v>1</v>
      </c>
      <c r="B2" s="3"/>
      <c r="C2" s="3"/>
      <c r="D2" s="3"/>
      <c r="E2" s="4"/>
      <c r="F2" s="5"/>
      <c r="G2" s="6"/>
      <c r="H2" s="7"/>
      <c r="I2" s="7"/>
      <c r="J2" s="8"/>
      <c r="K2" s="7"/>
      <c r="L2" s="9"/>
      <c r="M2" s="10"/>
      <c r="N2" s="10"/>
      <c r="O2" s="10"/>
      <c r="P2" s="10"/>
      <c r="Q2" s="11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</row>
    <row r="3" s="12" customFormat="true" ht="15" hidden="false" customHeight="false" outlineLevel="0" collapsed="false">
      <c r="A3" s="2" t="s">
        <v>2</v>
      </c>
      <c r="B3" s="3"/>
      <c r="C3" s="3"/>
      <c r="D3" s="3"/>
      <c r="E3" s="4"/>
      <c r="F3" s="5"/>
      <c r="G3" s="6"/>
      <c r="H3" s="7"/>
      <c r="I3" s="7"/>
      <c r="J3" s="8"/>
      <c r="K3" s="7"/>
      <c r="L3" s="9"/>
      <c r="M3" s="10"/>
      <c r="N3" s="10"/>
      <c r="O3" s="10"/>
      <c r="P3" s="10"/>
      <c r="Q3" s="11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</row>
    <row r="4" s="12" customFormat="true" ht="15" hidden="false" customHeight="false" outlineLevel="0" collapsed="false">
      <c r="A4" s="14"/>
      <c r="B4" s="3"/>
      <c r="C4" s="3"/>
      <c r="D4" s="3"/>
      <c r="E4" s="4"/>
      <c r="F4" s="5"/>
      <c r="G4" s="6"/>
      <c r="H4" s="7"/>
      <c r="I4" s="7"/>
      <c r="J4" s="8"/>
      <c r="K4" s="7"/>
      <c r="L4" s="9"/>
      <c r="M4" s="10"/>
      <c r="N4" s="10"/>
      <c r="O4" s="10"/>
      <c r="P4" s="10"/>
      <c r="Q4" s="11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</row>
    <row r="5" s="16" customFormat="true" ht="23.25" hidden="false" customHeight="true" outlineLevel="0" collapsed="false">
      <c r="A5" s="15" t="s">
        <v>40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</row>
    <row r="6" s="16" customFormat="true" ht="23.25" hidden="false" customHeight="true" outlineLevel="0" collapsed="false">
      <c r="A6" s="15" t="s">
        <v>41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</row>
    <row r="7" s="16" customFormat="true" ht="18.75" hidden="false" customHeight="true" outlineLevel="0" collapsed="false">
      <c r="A7" s="18" t="s">
        <v>5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</row>
    <row r="8" s="16" customFormat="true" ht="18.75" hidden="false" customHeight="true" outlineLevel="0" collapsed="false">
      <c r="A8" s="19"/>
      <c r="B8" s="19"/>
      <c r="C8" s="19"/>
      <c r="D8" s="19"/>
      <c r="E8" s="20"/>
      <c r="F8" s="20"/>
      <c r="G8" s="21"/>
      <c r="H8" s="20"/>
      <c r="I8" s="20"/>
      <c r="J8" s="22"/>
      <c r="K8" s="23"/>
      <c r="L8" s="24"/>
      <c r="M8" s="23"/>
      <c r="N8" s="23"/>
      <c r="O8" s="23"/>
      <c r="P8" s="23"/>
      <c r="Q8" s="23"/>
      <c r="R8" s="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</row>
    <row r="9" s="31" customFormat="true" ht="25.5" hidden="false" customHeight="true" outlineLevel="0" collapsed="false">
      <c r="A9" s="25" t="s">
        <v>6</v>
      </c>
      <c r="B9" s="25" t="s">
        <v>7</v>
      </c>
      <c r="C9" s="25" t="s">
        <v>8</v>
      </c>
      <c r="D9" s="25" t="s">
        <v>9</v>
      </c>
      <c r="E9" s="25" t="s">
        <v>10</v>
      </c>
      <c r="F9" s="25" t="s">
        <v>11</v>
      </c>
      <c r="G9" s="25" t="s">
        <v>12</v>
      </c>
      <c r="H9" s="26" t="s">
        <v>13</v>
      </c>
      <c r="I9" s="26" t="s">
        <v>14</v>
      </c>
      <c r="J9" s="27" t="s">
        <v>15</v>
      </c>
      <c r="K9" s="27" t="s">
        <v>16</v>
      </c>
      <c r="L9" s="28" t="s">
        <v>17</v>
      </c>
      <c r="M9" s="29" t="s">
        <v>18</v>
      </c>
      <c r="N9" s="29"/>
      <c r="O9" s="29"/>
      <c r="P9" s="30" t="s">
        <v>19</v>
      </c>
      <c r="Q9" s="27" t="s">
        <v>20</v>
      </c>
      <c r="R9" s="26" t="s">
        <v>21</v>
      </c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</row>
    <row r="10" s="31" customFormat="true" ht="30" hidden="false" customHeight="true" outlineLevel="0" collapsed="false">
      <c r="A10" s="25"/>
      <c r="B10" s="25"/>
      <c r="C10" s="25"/>
      <c r="D10" s="25"/>
      <c r="E10" s="25"/>
      <c r="F10" s="25"/>
      <c r="G10" s="25"/>
      <c r="H10" s="26"/>
      <c r="I10" s="26"/>
      <c r="J10" s="27"/>
      <c r="K10" s="27"/>
      <c r="L10" s="28"/>
      <c r="M10" s="33" t="n">
        <v>0.16</v>
      </c>
      <c r="N10" s="34" t="s">
        <v>22</v>
      </c>
      <c r="O10" s="35" t="s">
        <v>23</v>
      </c>
      <c r="P10" s="30"/>
      <c r="Q10" s="27"/>
      <c r="R10" s="26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</row>
    <row r="11" s="37" customFormat="true" ht="15.75" hidden="false" customHeight="true" outlineLevel="0" collapsed="false">
      <c r="A11" s="36" t="s">
        <v>42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</row>
    <row r="12" s="51" customFormat="true" ht="64.5" hidden="false" customHeight="true" outlineLevel="0" collapsed="false">
      <c r="A12" s="39" t="n">
        <v>1</v>
      </c>
      <c r="B12" s="73" t="s">
        <v>25</v>
      </c>
      <c r="C12" s="41" t="s">
        <v>43</v>
      </c>
      <c r="D12" s="40" t="n">
        <v>9323916</v>
      </c>
      <c r="E12" s="42" t="n">
        <v>35286</v>
      </c>
      <c r="F12" s="43" t="s">
        <v>44</v>
      </c>
      <c r="G12" s="44" t="s">
        <v>45</v>
      </c>
      <c r="H12" s="45" t="n">
        <v>45691</v>
      </c>
      <c r="I12" s="45" t="n">
        <v>46022</v>
      </c>
      <c r="J12" s="46" t="n">
        <v>28</v>
      </c>
      <c r="K12" s="47" t="n">
        <v>2960</v>
      </c>
      <c r="L12" s="48" t="n">
        <f aca="false">ROUND(K12/30*J12,2)</f>
        <v>2762.67</v>
      </c>
      <c r="M12" s="49" t="n">
        <v>0</v>
      </c>
      <c r="N12" s="49" t="n">
        <v>148</v>
      </c>
      <c r="O12" s="49" t="n">
        <v>0</v>
      </c>
      <c r="P12" s="49" t="n">
        <f aca="false">+M12+N12+O12</f>
        <v>148</v>
      </c>
      <c r="Q12" s="48" t="n">
        <f aca="false">ROUND(L12-P12,2)</f>
        <v>2614.67</v>
      </c>
      <c r="R12" s="50"/>
      <c r="S12" s="51" t="s">
        <v>29</v>
      </c>
      <c r="T12" s="52" t="s">
        <v>30</v>
      </c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</row>
    <row r="13" s="51" customFormat="true" ht="64.5" hidden="false" customHeight="true" outlineLevel="0" collapsed="false">
      <c r="A13" s="39" t="n">
        <v>2</v>
      </c>
      <c r="B13" s="73" t="s">
        <v>25</v>
      </c>
      <c r="C13" s="41" t="s">
        <v>46</v>
      </c>
      <c r="D13" s="40" t="n">
        <v>9305016</v>
      </c>
      <c r="E13" s="42" t="n">
        <v>35214</v>
      </c>
      <c r="F13" s="43" t="s">
        <v>47</v>
      </c>
      <c r="G13" s="44" t="s">
        <v>45</v>
      </c>
      <c r="H13" s="45" t="n">
        <v>45691</v>
      </c>
      <c r="I13" s="45" t="n">
        <v>46022</v>
      </c>
      <c r="J13" s="46" t="n">
        <v>28</v>
      </c>
      <c r="K13" s="47" t="n">
        <v>2960</v>
      </c>
      <c r="L13" s="48" t="n">
        <f aca="false">ROUND(K13/30*J13,2)</f>
        <v>2762.67</v>
      </c>
      <c r="M13" s="49" t="n">
        <v>0</v>
      </c>
      <c r="N13" s="49" t="n">
        <v>49.33</v>
      </c>
      <c r="O13" s="49" t="n">
        <v>0</v>
      </c>
      <c r="P13" s="49" t="n">
        <f aca="false">+M13+N13+O13</f>
        <v>49.33</v>
      </c>
      <c r="Q13" s="48" t="n">
        <f aca="false">ROUND(L13-P13,2)</f>
        <v>2713.34</v>
      </c>
      <c r="R13" s="50"/>
      <c r="S13" s="51" t="s">
        <v>29</v>
      </c>
      <c r="T13" s="52" t="s">
        <v>30</v>
      </c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</row>
    <row r="14" s="51" customFormat="true" ht="64.5" hidden="false" customHeight="true" outlineLevel="0" collapsed="false">
      <c r="A14" s="39" t="n">
        <v>3</v>
      </c>
      <c r="B14" s="73" t="s">
        <v>25</v>
      </c>
      <c r="C14" s="41" t="s">
        <v>48</v>
      </c>
      <c r="D14" s="40" t="n">
        <v>13482596</v>
      </c>
      <c r="E14" s="42" t="n">
        <v>37315</v>
      </c>
      <c r="F14" s="43" t="s">
        <v>49</v>
      </c>
      <c r="G14" s="44" t="s">
        <v>45</v>
      </c>
      <c r="H14" s="45" t="n">
        <v>45691</v>
      </c>
      <c r="I14" s="45" t="n">
        <v>46022</v>
      </c>
      <c r="J14" s="46" t="n">
        <v>28</v>
      </c>
      <c r="K14" s="47" t="n">
        <v>2960</v>
      </c>
      <c r="L14" s="48" t="n">
        <f aca="false">ROUND(K14/30*J14,2)</f>
        <v>2762.67</v>
      </c>
      <c r="M14" s="49" t="n">
        <v>0</v>
      </c>
      <c r="N14" s="49" t="n">
        <v>197.33</v>
      </c>
      <c r="O14" s="49" t="n">
        <v>0</v>
      </c>
      <c r="P14" s="49" t="n">
        <f aca="false">+M14+N14+O14</f>
        <v>197.33</v>
      </c>
      <c r="Q14" s="48" t="n">
        <f aca="false">ROUND(L14-P14,2)</f>
        <v>2565.34</v>
      </c>
      <c r="R14" s="50"/>
      <c r="S14" s="51" t="s">
        <v>29</v>
      </c>
      <c r="T14" s="52" t="s">
        <v>30</v>
      </c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</row>
    <row r="15" s="51" customFormat="true" ht="64.5" hidden="false" customHeight="true" outlineLevel="0" collapsed="false">
      <c r="A15" s="39" t="n">
        <v>4</v>
      </c>
      <c r="B15" s="73" t="s">
        <v>25</v>
      </c>
      <c r="C15" s="41" t="s">
        <v>50</v>
      </c>
      <c r="D15" s="40" t="n">
        <v>9410667</v>
      </c>
      <c r="E15" s="42" t="n">
        <v>34609</v>
      </c>
      <c r="F15" s="43" t="s">
        <v>51</v>
      </c>
      <c r="G15" s="44" t="s">
        <v>45</v>
      </c>
      <c r="H15" s="45" t="n">
        <v>45691</v>
      </c>
      <c r="I15" s="45" t="n">
        <v>46022</v>
      </c>
      <c r="J15" s="46" t="n">
        <v>28</v>
      </c>
      <c r="K15" s="47" t="n">
        <v>2960</v>
      </c>
      <c r="L15" s="48" t="n">
        <f aca="false">ROUND(K15/30*J15,2)</f>
        <v>2762.67</v>
      </c>
      <c r="M15" s="49" t="n">
        <v>0</v>
      </c>
      <c r="N15" s="49" t="n">
        <v>197.33</v>
      </c>
      <c r="O15" s="49" t="n">
        <v>0</v>
      </c>
      <c r="P15" s="49" t="n">
        <f aca="false">+M15+N15+O15</f>
        <v>197.33</v>
      </c>
      <c r="Q15" s="48" t="n">
        <f aca="false">ROUND(L15-P15,2)</f>
        <v>2565.34</v>
      </c>
      <c r="R15" s="50"/>
      <c r="S15" s="51" t="s">
        <v>29</v>
      </c>
      <c r="T15" s="52" t="s">
        <v>30</v>
      </c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</row>
    <row r="16" s="51" customFormat="true" ht="27.75" hidden="false" customHeight="true" outlineLevel="0" collapsed="false">
      <c r="A16" s="53" t="s">
        <v>38</v>
      </c>
      <c r="B16" s="53"/>
      <c r="C16" s="53"/>
      <c r="D16" s="53"/>
      <c r="E16" s="53"/>
      <c r="F16" s="53"/>
      <c r="G16" s="53"/>
      <c r="H16" s="53"/>
      <c r="I16" s="53"/>
      <c r="J16" s="53"/>
      <c r="K16" s="54" t="n">
        <f aca="false">SUM(K12:K15)</f>
        <v>11840</v>
      </c>
      <c r="L16" s="54" t="n">
        <f aca="false">SUM(L12:L15)</f>
        <v>11050.68</v>
      </c>
      <c r="M16" s="54" t="n">
        <f aca="false">SUM(M12:M15)</f>
        <v>0</v>
      </c>
      <c r="N16" s="54" t="n">
        <f aca="false">SUM(N12:N15)</f>
        <v>591.99</v>
      </c>
      <c r="O16" s="54" t="n">
        <f aca="false">SUM(O12:O15)</f>
        <v>0</v>
      </c>
      <c r="P16" s="54" t="n">
        <f aca="false">SUM(P12:P15)</f>
        <v>591.99</v>
      </c>
      <c r="Q16" s="54" t="n">
        <f aca="false">SUM(Q12:Q15)</f>
        <v>10458.69</v>
      </c>
      <c r="R16" s="55"/>
      <c r="T16" s="52"/>
      <c r="U16" s="52"/>
      <c r="V16" s="52"/>
      <c r="W16" s="56"/>
      <c r="X16" s="57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</row>
    <row r="17" s="61" customFormat="true" ht="48" hidden="false" customHeight="true" outlineLevel="0" collapsed="false">
      <c r="A17" s="58" t="s">
        <v>39</v>
      </c>
      <c r="B17" s="58"/>
      <c r="C17" s="58"/>
      <c r="D17" s="58"/>
      <c r="E17" s="58"/>
      <c r="F17" s="58"/>
      <c r="G17" s="58"/>
      <c r="H17" s="58"/>
      <c r="I17" s="58"/>
      <c r="J17" s="58"/>
      <c r="K17" s="59" t="n">
        <f aca="false">SUM(K16)</f>
        <v>11840</v>
      </c>
      <c r="L17" s="59" t="n">
        <f aca="false">SUM(L16)</f>
        <v>11050.68</v>
      </c>
      <c r="M17" s="59" t="n">
        <f aca="false">SUM(M16)</f>
        <v>0</v>
      </c>
      <c r="N17" s="59" t="n">
        <f aca="false">SUM(N16)</f>
        <v>591.99</v>
      </c>
      <c r="O17" s="59" t="n">
        <f aca="false">SUM(O16)</f>
        <v>0</v>
      </c>
      <c r="P17" s="59" t="n">
        <f aca="false">SUM(P16)</f>
        <v>591.99</v>
      </c>
      <c r="Q17" s="59" t="n">
        <f aca="false">SUM(Q16)</f>
        <v>10458.69</v>
      </c>
      <c r="R17" s="60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</row>
    <row r="18" s="61" customFormat="true" ht="15" hidden="false" customHeight="false" outlineLevel="0" collapsed="false">
      <c r="A18" s="63"/>
      <c r="B18" s="64"/>
      <c r="C18" s="64"/>
      <c r="D18" s="64"/>
      <c r="E18" s="65"/>
      <c r="F18" s="66"/>
      <c r="G18" s="67"/>
      <c r="H18" s="68"/>
      <c r="I18" s="68"/>
      <c r="J18" s="69"/>
      <c r="K18" s="70"/>
      <c r="L18" s="71"/>
      <c r="M18" s="68"/>
      <c r="N18" s="68"/>
      <c r="O18" s="68"/>
      <c r="P18" s="68"/>
      <c r="Q18" s="7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</row>
  </sheetData>
  <mergeCells count="23">
    <mergeCell ref="A5:R5"/>
    <mergeCell ref="A6:R6"/>
    <mergeCell ref="A7:R7"/>
    <mergeCell ref="A8:D8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O9"/>
    <mergeCell ref="P9:P10"/>
    <mergeCell ref="Q9:Q10"/>
    <mergeCell ref="R9:R10"/>
    <mergeCell ref="A11:R11"/>
    <mergeCell ref="A16:J16"/>
    <mergeCell ref="A17:J17"/>
  </mergeCells>
  <printOptions headings="false" gridLines="false" gridLinesSet="true" horizontalCentered="false" verticalCentered="false"/>
  <pageMargins left="0.39375" right="0.236111111111111" top="0.747916666666667" bottom="0.747916666666667" header="0.511811023622047" footer="0.511811023622047"/>
  <pageSetup paperSize="77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U18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N13" activeCellId="1" sqref="E:E N13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7.57"/>
    <col collapsed="false" customWidth="true" hidden="true" outlineLevel="0" max="2" min="2" style="0" width="5.71"/>
    <col collapsed="false" customWidth="true" hidden="false" outlineLevel="0" max="4" min="4" style="0" width="13.71"/>
    <col collapsed="false" customWidth="true" hidden="false" outlineLevel="0" max="6" min="6" style="0" width="30.43"/>
    <col collapsed="false" customWidth="true" hidden="false" outlineLevel="0" max="7" min="7" style="0" width="29.57"/>
    <col collapsed="false" customWidth="true" hidden="false" outlineLevel="0" max="9" min="8" style="0" width="14"/>
    <col collapsed="false" customWidth="true" hidden="false" outlineLevel="0" max="17" min="11" style="1" width="11.43"/>
    <col collapsed="false" customWidth="true" hidden="false" outlineLevel="0" max="18" min="18" style="0" width="50.14"/>
  </cols>
  <sheetData>
    <row r="1" s="12" customFormat="true" ht="15" hidden="false" customHeight="false" outlineLevel="0" collapsed="false">
      <c r="A1" s="2" t="s">
        <v>0</v>
      </c>
      <c r="B1" s="3"/>
      <c r="C1" s="3"/>
      <c r="D1" s="3"/>
      <c r="E1" s="4"/>
      <c r="F1" s="5"/>
      <c r="G1" s="6"/>
      <c r="H1" s="7"/>
      <c r="I1" s="7"/>
      <c r="J1" s="8"/>
      <c r="K1" s="7"/>
      <c r="L1" s="9"/>
      <c r="M1" s="10"/>
      <c r="N1" s="10"/>
      <c r="O1" s="10"/>
      <c r="P1" s="10"/>
      <c r="Q1" s="11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</row>
    <row r="2" s="12" customFormat="true" ht="15" hidden="false" customHeight="false" outlineLevel="0" collapsed="false">
      <c r="A2" s="2" t="s">
        <v>1</v>
      </c>
      <c r="B2" s="3"/>
      <c r="C2" s="3"/>
      <c r="D2" s="3"/>
      <c r="E2" s="4"/>
      <c r="F2" s="5"/>
      <c r="G2" s="6"/>
      <c r="H2" s="7"/>
      <c r="I2" s="7"/>
      <c r="J2" s="8"/>
      <c r="K2" s="7"/>
      <c r="L2" s="9"/>
      <c r="M2" s="10"/>
      <c r="N2" s="10"/>
      <c r="O2" s="10"/>
      <c r="P2" s="10"/>
      <c r="Q2" s="11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</row>
    <row r="3" s="12" customFormat="true" ht="15" hidden="false" customHeight="false" outlineLevel="0" collapsed="false">
      <c r="A3" s="2" t="s">
        <v>2</v>
      </c>
      <c r="B3" s="3"/>
      <c r="C3" s="3"/>
      <c r="D3" s="3"/>
      <c r="E3" s="4"/>
      <c r="F3" s="5"/>
      <c r="G3" s="6"/>
      <c r="H3" s="7"/>
      <c r="I3" s="7"/>
      <c r="J3" s="8"/>
      <c r="K3" s="7"/>
      <c r="L3" s="9"/>
      <c r="M3" s="10"/>
      <c r="N3" s="10"/>
      <c r="O3" s="10"/>
      <c r="P3" s="10"/>
      <c r="Q3" s="11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</row>
    <row r="4" s="12" customFormat="true" ht="15" hidden="false" customHeight="false" outlineLevel="0" collapsed="false">
      <c r="A4" s="14"/>
      <c r="B4" s="3"/>
      <c r="C4" s="3"/>
      <c r="D4" s="3"/>
      <c r="E4" s="4"/>
      <c r="F4" s="5"/>
      <c r="G4" s="6"/>
      <c r="H4" s="7"/>
      <c r="I4" s="7"/>
      <c r="J4" s="8"/>
      <c r="K4" s="7"/>
      <c r="L4" s="9"/>
      <c r="M4" s="10"/>
      <c r="N4" s="10"/>
      <c r="O4" s="10"/>
      <c r="P4" s="10"/>
      <c r="Q4" s="11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</row>
    <row r="5" s="16" customFormat="true" ht="23.25" hidden="false" customHeight="true" outlineLevel="0" collapsed="false">
      <c r="A5" s="15" t="s">
        <v>40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</row>
    <row r="6" s="16" customFormat="true" ht="23.25" hidden="false" customHeight="true" outlineLevel="0" collapsed="false">
      <c r="A6" s="15" t="s">
        <v>52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</row>
    <row r="7" s="16" customFormat="true" ht="18.75" hidden="false" customHeight="true" outlineLevel="0" collapsed="false">
      <c r="A7" s="18" t="s">
        <v>5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</row>
    <row r="8" s="16" customFormat="true" ht="18.75" hidden="false" customHeight="true" outlineLevel="0" collapsed="false">
      <c r="A8" s="19"/>
      <c r="B8" s="19"/>
      <c r="C8" s="19"/>
      <c r="D8" s="19"/>
      <c r="E8" s="20"/>
      <c r="F8" s="20"/>
      <c r="G8" s="21"/>
      <c r="H8" s="20"/>
      <c r="I8" s="20"/>
      <c r="J8" s="22"/>
      <c r="K8" s="23"/>
      <c r="L8" s="24"/>
      <c r="M8" s="23"/>
      <c r="N8" s="23"/>
      <c r="O8" s="23"/>
      <c r="P8" s="23"/>
      <c r="Q8" s="23"/>
      <c r="R8" s="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</row>
    <row r="9" s="31" customFormat="true" ht="25.5" hidden="false" customHeight="true" outlineLevel="0" collapsed="false">
      <c r="A9" s="25" t="s">
        <v>6</v>
      </c>
      <c r="B9" s="25" t="s">
        <v>7</v>
      </c>
      <c r="C9" s="25" t="s">
        <v>8</v>
      </c>
      <c r="D9" s="25" t="s">
        <v>9</v>
      </c>
      <c r="E9" s="25" t="s">
        <v>10</v>
      </c>
      <c r="F9" s="25" t="s">
        <v>11</v>
      </c>
      <c r="G9" s="25" t="s">
        <v>12</v>
      </c>
      <c r="H9" s="26" t="s">
        <v>13</v>
      </c>
      <c r="I9" s="26" t="s">
        <v>14</v>
      </c>
      <c r="J9" s="27" t="s">
        <v>15</v>
      </c>
      <c r="K9" s="27" t="s">
        <v>16</v>
      </c>
      <c r="L9" s="28" t="s">
        <v>17</v>
      </c>
      <c r="M9" s="29" t="s">
        <v>18</v>
      </c>
      <c r="N9" s="29"/>
      <c r="O9" s="29"/>
      <c r="P9" s="30" t="s">
        <v>19</v>
      </c>
      <c r="Q9" s="27" t="s">
        <v>20</v>
      </c>
      <c r="R9" s="26" t="s">
        <v>21</v>
      </c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</row>
    <row r="10" s="31" customFormat="true" ht="30" hidden="false" customHeight="true" outlineLevel="0" collapsed="false">
      <c r="A10" s="25"/>
      <c r="B10" s="25"/>
      <c r="C10" s="25"/>
      <c r="D10" s="25"/>
      <c r="E10" s="25"/>
      <c r="F10" s="25"/>
      <c r="G10" s="25"/>
      <c r="H10" s="26"/>
      <c r="I10" s="26"/>
      <c r="J10" s="27"/>
      <c r="K10" s="27"/>
      <c r="L10" s="28"/>
      <c r="M10" s="33" t="n">
        <v>0.16</v>
      </c>
      <c r="N10" s="34" t="s">
        <v>22</v>
      </c>
      <c r="O10" s="35" t="s">
        <v>23</v>
      </c>
      <c r="P10" s="30"/>
      <c r="Q10" s="27"/>
      <c r="R10" s="26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</row>
    <row r="11" s="37" customFormat="true" ht="15.75" hidden="false" customHeight="true" outlineLevel="0" collapsed="false">
      <c r="A11" s="36" t="s">
        <v>42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</row>
    <row r="12" s="51" customFormat="true" ht="64.5" hidden="false" customHeight="true" outlineLevel="0" collapsed="false">
      <c r="A12" s="39" t="n">
        <v>1</v>
      </c>
      <c r="B12" s="73"/>
      <c r="C12" s="41" t="s">
        <v>43</v>
      </c>
      <c r="D12" s="40" t="n">
        <v>9323916</v>
      </c>
      <c r="E12" s="42" t="n">
        <v>35286</v>
      </c>
      <c r="F12" s="43" t="s">
        <v>44</v>
      </c>
      <c r="G12" s="44" t="s">
        <v>45</v>
      </c>
      <c r="H12" s="45" t="n">
        <v>45691</v>
      </c>
      <c r="I12" s="45" t="n">
        <v>46022</v>
      </c>
      <c r="J12" s="46" t="n">
        <v>30</v>
      </c>
      <c r="K12" s="47" t="n">
        <v>2960</v>
      </c>
      <c r="L12" s="48" t="n">
        <f aca="false">ROUND(K12/30*J12,2)</f>
        <v>2960</v>
      </c>
      <c r="M12" s="49" t="n">
        <v>0</v>
      </c>
      <c r="N12" s="49" t="n">
        <v>197.33</v>
      </c>
      <c r="O12" s="49" t="n">
        <v>0</v>
      </c>
      <c r="P12" s="49" t="n">
        <f aca="false">+M12+N12+O12</f>
        <v>197.33</v>
      </c>
      <c r="Q12" s="48" t="n">
        <f aca="false">ROUND(L12-P12,2)</f>
        <v>2762.67</v>
      </c>
      <c r="R12" s="50"/>
      <c r="S12" s="51" t="s">
        <v>29</v>
      </c>
      <c r="T12" s="52" t="s">
        <v>30</v>
      </c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</row>
    <row r="13" s="51" customFormat="true" ht="64.5" hidden="false" customHeight="true" outlineLevel="0" collapsed="false">
      <c r="A13" s="39" t="n">
        <v>2</v>
      </c>
      <c r="B13" s="73"/>
      <c r="C13" s="41" t="s">
        <v>46</v>
      </c>
      <c r="D13" s="40" t="n">
        <v>9305016</v>
      </c>
      <c r="E13" s="42" t="n">
        <v>35214</v>
      </c>
      <c r="F13" s="43" t="s">
        <v>47</v>
      </c>
      <c r="G13" s="44" t="s">
        <v>45</v>
      </c>
      <c r="H13" s="45" t="n">
        <v>45691</v>
      </c>
      <c r="I13" s="45" t="n">
        <v>46022</v>
      </c>
      <c r="J13" s="46" t="n">
        <v>30</v>
      </c>
      <c r="K13" s="47" t="n">
        <v>2960</v>
      </c>
      <c r="L13" s="48" t="n">
        <f aca="false">ROUND(K13/30*J13,2)</f>
        <v>2960</v>
      </c>
      <c r="M13" s="49" t="n">
        <v>0</v>
      </c>
      <c r="N13" s="49" t="n">
        <v>0</v>
      </c>
      <c r="O13" s="49" t="n">
        <v>0</v>
      </c>
      <c r="P13" s="49" t="n">
        <f aca="false">+M13+N13+O13</f>
        <v>0</v>
      </c>
      <c r="Q13" s="48" t="n">
        <f aca="false">ROUND(L13-P13,2)</f>
        <v>2960</v>
      </c>
      <c r="R13" s="50"/>
      <c r="S13" s="51" t="s">
        <v>29</v>
      </c>
      <c r="T13" s="52" t="s">
        <v>30</v>
      </c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</row>
    <row r="14" s="51" customFormat="true" ht="64.5" hidden="false" customHeight="true" outlineLevel="0" collapsed="false">
      <c r="A14" s="39" t="n">
        <v>3</v>
      </c>
      <c r="B14" s="73"/>
      <c r="C14" s="41" t="s">
        <v>48</v>
      </c>
      <c r="D14" s="40" t="n">
        <v>13482596</v>
      </c>
      <c r="E14" s="42" t="n">
        <v>37315</v>
      </c>
      <c r="F14" s="43" t="s">
        <v>49</v>
      </c>
      <c r="G14" s="44" t="s">
        <v>45</v>
      </c>
      <c r="H14" s="45" t="n">
        <v>45691</v>
      </c>
      <c r="I14" s="45" t="n">
        <v>46022</v>
      </c>
      <c r="J14" s="46" t="n">
        <v>30</v>
      </c>
      <c r="K14" s="47" t="n">
        <v>2960</v>
      </c>
      <c r="L14" s="48" t="n">
        <f aca="false">ROUND(K14/30*J14,2)</f>
        <v>2960</v>
      </c>
      <c r="M14" s="49" t="n">
        <v>0</v>
      </c>
      <c r="N14" s="49" t="n">
        <v>0</v>
      </c>
      <c r="O14" s="49" t="n">
        <v>0</v>
      </c>
      <c r="P14" s="49" t="n">
        <f aca="false">+M14+N14+O14</f>
        <v>0</v>
      </c>
      <c r="Q14" s="48" t="n">
        <f aca="false">ROUND(L14-P14,2)</f>
        <v>2960</v>
      </c>
      <c r="R14" s="50"/>
      <c r="S14" s="51" t="s">
        <v>29</v>
      </c>
      <c r="T14" s="52" t="s">
        <v>30</v>
      </c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</row>
    <row r="15" s="51" customFormat="true" ht="64.5" hidden="false" customHeight="true" outlineLevel="0" collapsed="false">
      <c r="A15" s="39" t="n">
        <v>4</v>
      </c>
      <c r="B15" s="73"/>
      <c r="C15" s="41" t="s">
        <v>50</v>
      </c>
      <c r="D15" s="40" t="n">
        <v>9410667</v>
      </c>
      <c r="E15" s="42" t="n">
        <v>34609</v>
      </c>
      <c r="F15" s="43" t="s">
        <v>51</v>
      </c>
      <c r="G15" s="44" t="s">
        <v>45</v>
      </c>
      <c r="H15" s="45" t="n">
        <v>45691</v>
      </c>
      <c r="I15" s="45" t="n">
        <v>46022</v>
      </c>
      <c r="J15" s="46" t="n">
        <v>30</v>
      </c>
      <c r="K15" s="47" t="n">
        <v>2960</v>
      </c>
      <c r="L15" s="48" t="n">
        <f aca="false">ROUND(K15/30*J15,2)</f>
        <v>2960</v>
      </c>
      <c r="M15" s="49" t="n">
        <v>0</v>
      </c>
      <c r="N15" s="49" t="n">
        <v>0</v>
      </c>
      <c r="O15" s="49" t="n">
        <v>0</v>
      </c>
      <c r="P15" s="49" t="n">
        <f aca="false">+M15+N15+O15</f>
        <v>0</v>
      </c>
      <c r="Q15" s="48" t="n">
        <f aca="false">ROUND(L15-P15,2)</f>
        <v>2960</v>
      </c>
      <c r="R15" s="50"/>
      <c r="S15" s="51" t="s">
        <v>29</v>
      </c>
      <c r="T15" s="52" t="s">
        <v>30</v>
      </c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</row>
    <row r="16" s="51" customFormat="true" ht="27.75" hidden="false" customHeight="true" outlineLevel="0" collapsed="false">
      <c r="A16" s="53" t="s">
        <v>38</v>
      </c>
      <c r="B16" s="53"/>
      <c r="C16" s="53"/>
      <c r="D16" s="53"/>
      <c r="E16" s="53"/>
      <c r="F16" s="53"/>
      <c r="G16" s="53"/>
      <c r="H16" s="53"/>
      <c r="I16" s="53"/>
      <c r="J16" s="53"/>
      <c r="K16" s="54" t="n">
        <f aca="false">SUM(K12:K15)</f>
        <v>11840</v>
      </c>
      <c r="L16" s="54" t="n">
        <f aca="false">SUM(L12:L15)</f>
        <v>11840</v>
      </c>
      <c r="M16" s="54" t="n">
        <f aca="false">SUM(M12:M15)</f>
        <v>0</v>
      </c>
      <c r="N16" s="54" t="n">
        <f aca="false">SUM(N12:N15)</f>
        <v>197.33</v>
      </c>
      <c r="O16" s="54" t="n">
        <f aca="false">SUM(O12:O15)</f>
        <v>0</v>
      </c>
      <c r="P16" s="54" t="n">
        <f aca="false">SUM(P12:P15)</f>
        <v>197.33</v>
      </c>
      <c r="Q16" s="54" t="n">
        <f aca="false">SUM(Q12:Q15)</f>
        <v>11642.67</v>
      </c>
      <c r="R16" s="55"/>
      <c r="T16" s="52"/>
      <c r="U16" s="52"/>
      <c r="V16" s="52"/>
      <c r="W16" s="56"/>
      <c r="X16" s="57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</row>
    <row r="17" s="61" customFormat="true" ht="48" hidden="false" customHeight="true" outlineLevel="0" collapsed="false">
      <c r="A17" s="58" t="s">
        <v>39</v>
      </c>
      <c r="B17" s="58"/>
      <c r="C17" s="58"/>
      <c r="D17" s="58"/>
      <c r="E17" s="58"/>
      <c r="F17" s="58"/>
      <c r="G17" s="58"/>
      <c r="H17" s="58"/>
      <c r="I17" s="58"/>
      <c r="J17" s="58"/>
      <c r="K17" s="59" t="n">
        <f aca="false">SUM(K16)</f>
        <v>11840</v>
      </c>
      <c r="L17" s="59" t="n">
        <f aca="false">SUM(L16)</f>
        <v>11840</v>
      </c>
      <c r="M17" s="59" t="n">
        <f aca="false">SUM(M16)</f>
        <v>0</v>
      </c>
      <c r="N17" s="59" t="n">
        <f aca="false">SUM(N16)</f>
        <v>197.33</v>
      </c>
      <c r="O17" s="59" t="n">
        <f aca="false">SUM(O16)</f>
        <v>0</v>
      </c>
      <c r="P17" s="59" t="n">
        <f aca="false">SUM(P16)</f>
        <v>197.33</v>
      </c>
      <c r="Q17" s="59" t="n">
        <f aca="false">SUM(Q16)</f>
        <v>11642.67</v>
      </c>
      <c r="R17" s="60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</row>
    <row r="18" s="61" customFormat="true" ht="15" hidden="false" customHeight="false" outlineLevel="0" collapsed="false">
      <c r="A18" s="63"/>
      <c r="B18" s="64"/>
      <c r="C18" s="64"/>
      <c r="D18" s="64"/>
      <c r="E18" s="65"/>
      <c r="F18" s="66"/>
      <c r="G18" s="67"/>
      <c r="H18" s="68"/>
      <c r="I18" s="68"/>
      <c r="J18" s="69"/>
      <c r="K18" s="70"/>
      <c r="L18" s="71"/>
      <c r="M18" s="68"/>
      <c r="N18" s="68"/>
      <c r="O18" s="68"/>
      <c r="P18" s="68"/>
      <c r="Q18" s="7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</row>
  </sheetData>
  <mergeCells count="23">
    <mergeCell ref="A5:R5"/>
    <mergeCell ref="A6:R6"/>
    <mergeCell ref="A7:R7"/>
    <mergeCell ref="A8:D8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O9"/>
    <mergeCell ref="P9:P10"/>
    <mergeCell ref="Q9:Q10"/>
    <mergeCell ref="R9:R10"/>
    <mergeCell ref="A11:R11"/>
    <mergeCell ref="A16:J16"/>
    <mergeCell ref="A17:J17"/>
  </mergeCells>
  <printOptions headings="false" gridLines="false" gridLinesSet="true" horizontalCentered="false" verticalCentered="false"/>
  <pageMargins left="0.39375" right="0.236111111111111" top="0.747916666666667" bottom="0.747916666666667" header="0.511811023622047" footer="0.511811023622047"/>
  <pageSetup paperSize="77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U18"/>
  <sheetViews>
    <sheetView showFormulas="false" showGridLines="true" showRowColHeaders="true" showZeros="true" rightToLeft="false" tabSelected="false" showOutlineSymbols="true" defaultGridColor="true" view="normal" topLeftCell="A1" colorId="64" zoomScale="93" zoomScaleNormal="93" zoomScalePageLayoutView="100" workbookViewId="0">
      <selection pane="topLeft" activeCell="G13" activeCellId="1" sqref="E:E G13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7.57"/>
    <col collapsed="false" customWidth="true" hidden="true" outlineLevel="0" max="2" min="2" style="0" width="5.71"/>
    <col collapsed="false" customWidth="true" hidden="false" outlineLevel="0" max="4" min="4" style="0" width="13.71"/>
    <col collapsed="false" customWidth="true" hidden="false" outlineLevel="0" max="6" min="6" style="0" width="30.43"/>
    <col collapsed="false" customWidth="true" hidden="false" outlineLevel="0" max="7" min="7" style="0" width="29.57"/>
    <col collapsed="false" customWidth="true" hidden="false" outlineLevel="0" max="9" min="8" style="0" width="14"/>
    <col collapsed="false" customWidth="true" hidden="false" outlineLevel="0" max="17" min="11" style="1" width="11.43"/>
    <col collapsed="false" customWidth="true" hidden="false" outlineLevel="0" max="18" min="18" style="0" width="50.14"/>
  </cols>
  <sheetData>
    <row r="1" s="12" customFormat="true" ht="15" hidden="false" customHeight="false" outlineLevel="0" collapsed="false">
      <c r="A1" s="2" t="s">
        <v>0</v>
      </c>
      <c r="B1" s="3"/>
      <c r="C1" s="3"/>
      <c r="D1" s="3"/>
      <c r="E1" s="4"/>
      <c r="F1" s="5"/>
      <c r="G1" s="6"/>
      <c r="H1" s="7"/>
      <c r="I1" s="7"/>
      <c r="J1" s="8"/>
      <c r="K1" s="7"/>
      <c r="L1" s="9"/>
      <c r="M1" s="10"/>
      <c r="N1" s="10"/>
      <c r="O1" s="10"/>
      <c r="P1" s="10"/>
      <c r="Q1" s="11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</row>
    <row r="2" s="12" customFormat="true" ht="15" hidden="false" customHeight="false" outlineLevel="0" collapsed="false">
      <c r="A2" s="2" t="s">
        <v>1</v>
      </c>
      <c r="B2" s="3"/>
      <c r="C2" s="3"/>
      <c r="D2" s="3"/>
      <c r="E2" s="4"/>
      <c r="F2" s="5"/>
      <c r="G2" s="6"/>
      <c r="H2" s="7"/>
      <c r="I2" s="7"/>
      <c r="J2" s="8"/>
      <c r="K2" s="7"/>
      <c r="L2" s="9"/>
      <c r="M2" s="10"/>
      <c r="N2" s="10"/>
      <c r="O2" s="10"/>
      <c r="P2" s="10"/>
      <c r="Q2" s="11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</row>
    <row r="3" s="12" customFormat="true" ht="15" hidden="false" customHeight="false" outlineLevel="0" collapsed="false">
      <c r="A3" s="2" t="s">
        <v>2</v>
      </c>
      <c r="B3" s="3"/>
      <c r="C3" s="3"/>
      <c r="D3" s="3"/>
      <c r="E3" s="4"/>
      <c r="F3" s="5"/>
      <c r="G3" s="6"/>
      <c r="H3" s="7"/>
      <c r="I3" s="7"/>
      <c r="J3" s="8"/>
      <c r="K3" s="7"/>
      <c r="L3" s="9"/>
      <c r="M3" s="10"/>
      <c r="N3" s="10"/>
      <c r="O3" s="10"/>
      <c r="P3" s="10"/>
      <c r="Q3" s="11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</row>
    <row r="4" s="12" customFormat="true" ht="15" hidden="false" customHeight="false" outlineLevel="0" collapsed="false">
      <c r="A4" s="14"/>
      <c r="B4" s="3"/>
      <c r="C4" s="3"/>
      <c r="D4" s="3"/>
      <c r="E4" s="4"/>
      <c r="F4" s="5"/>
      <c r="G4" s="6"/>
      <c r="H4" s="7"/>
      <c r="I4" s="7"/>
      <c r="J4" s="8"/>
      <c r="K4" s="7"/>
      <c r="L4" s="9"/>
      <c r="M4" s="10"/>
      <c r="N4" s="10"/>
      <c r="O4" s="10"/>
      <c r="P4" s="10"/>
      <c r="Q4" s="11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</row>
    <row r="5" s="16" customFormat="true" ht="23.25" hidden="false" customHeight="true" outlineLevel="0" collapsed="false">
      <c r="A5" s="15" t="s">
        <v>40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</row>
    <row r="6" s="16" customFormat="true" ht="23.25" hidden="false" customHeight="true" outlineLevel="0" collapsed="false">
      <c r="A6" s="15" t="s">
        <v>53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</row>
    <row r="7" s="16" customFormat="true" ht="18.75" hidden="false" customHeight="true" outlineLevel="0" collapsed="false">
      <c r="A7" s="18" t="s">
        <v>5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</row>
    <row r="8" s="16" customFormat="true" ht="18.75" hidden="false" customHeight="true" outlineLevel="0" collapsed="false">
      <c r="A8" s="19"/>
      <c r="B8" s="19"/>
      <c r="C8" s="19"/>
      <c r="D8" s="19"/>
      <c r="E8" s="20"/>
      <c r="F8" s="20"/>
      <c r="G8" s="21"/>
      <c r="H8" s="20"/>
      <c r="I8" s="20"/>
      <c r="J8" s="22"/>
      <c r="K8" s="23"/>
      <c r="L8" s="24"/>
      <c r="M8" s="23"/>
      <c r="N8" s="23"/>
      <c r="O8" s="23"/>
      <c r="P8" s="23"/>
      <c r="Q8" s="23"/>
      <c r="R8" s="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</row>
    <row r="9" s="31" customFormat="true" ht="25.5" hidden="false" customHeight="true" outlineLevel="0" collapsed="false">
      <c r="A9" s="25" t="s">
        <v>6</v>
      </c>
      <c r="B9" s="25" t="s">
        <v>7</v>
      </c>
      <c r="C9" s="25" t="s">
        <v>8</v>
      </c>
      <c r="D9" s="25" t="s">
        <v>9</v>
      </c>
      <c r="E9" s="25" t="s">
        <v>10</v>
      </c>
      <c r="F9" s="25" t="s">
        <v>11</v>
      </c>
      <c r="G9" s="25" t="s">
        <v>12</v>
      </c>
      <c r="H9" s="26" t="s">
        <v>13</v>
      </c>
      <c r="I9" s="26" t="s">
        <v>14</v>
      </c>
      <c r="J9" s="27" t="s">
        <v>15</v>
      </c>
      <c r="K9" s="27" t="s">
        <v>16</v>
      </c>
      <c r="L9" s="28" t="s">
        <v>17</v>
      </c>
      <c r="M9" s="29" t="s">
        <v>18</v>
      </c>
      <c r="N9" s="29"/>
      <c r="O9" s="29"/>
      <c r="P9" s="30" t="s">
        <v>19</v>
      </c>
      <c r="Q9" s="27" t="s">
        <v>20</v>
      </c>
      <c r="R9" s="26" t="s">
        <v>21</v>
      </c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</row>
    <row r="10" s="31" customFormat="true" ht="30" hidden="false" customHeight="true" outlineLevel="0" collapsed="false">
      <c r="A10" s="25"/>
      <c r="B10" s="25"/>
      <c r="C10" s="25"/>
      <c r="D10" s="25"/>
      <c r="E10" s="25"/>
      <c r="F10" s="25"/>
      <c r="G10" s="25"/>
      <c r="H10" s="26"/>
      <c r="I10" s="26"/>
      <c r="J10" s="27"/>
      <c r="K10" s="27"/>
      <c r="L10" s="28"/>
      <c r="M10" s="33" t="n">
        <v>0.16</v>
      </c>
      <c r="N10" s="34" t="s">
        <v>22</v>
      </c>
      <c r="O10" s="35" t="s">
        <v>23</v>
      </c>
      <c r="P10" s="30"/>
      <c r="Q10" s="27"/>
      <c r="R10" s="26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</row>
    <row r="11" s="37" customFormat="true" ht="15.75" hidden="false" customHeight="true" outlineLevel="0" collapsed="false">
      <c r="A11" s="36" t="s">
        <v>42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</row>
    <row r="12" s="51" customFormat="true" ht="64.5" hidden="false" customHeight="true" outlineLevel="0" collapsed="false">
      <c r="A12" s="39" t="n">
        <v>1</v>
      </c>
      <c r="B12" s="73"/>
      <c r="C12" s="41" t="s">
        <v>43</v>
      </c>
      <c r="D12" s="40" t="n">
        <v>9323916</v>
      </c>
      <c r="E12" s="42" t="n">
        <v>35286</v>
      </c>
      <c r="F12" s="43" t="s">
        <v>54</v>
      </c>
      <c r="G12" s="44" t="s">
        <v>45</v>
      </c>
      <c r="H12" s="45" t="n">
        <v>45691</v>
      </c>
      <c r="I12" s="45" t="n">
        <v>46022</v>
      </c>
      <c r="J12" s="46" t="n">
        <v>30</v>
      </c>
      <c r="K12" s="47" t="n">
        <v>2960</v>
      </c>
      <c r="L12" s="48" t="n">
        <f aca="false">ROUND(K12/30*J12,2)</f>
        <v>2960</v>
      </c>
      <c r="M12" s="49" t="n">
        <v>0</v>
      </c>
      <c r="N12" s="49" t="n">
        <v>197.33</v>
      </c>
      <c r="O12" s="49" t="n">
        <v>0</v>
      </c>
      <c r="P12" s="49" t="n">
        <f aca="false">+M12+N12+O12</f>
        <v>197.33</v>
      </c>
      <c r="Q12" s="48" t="n">
        <f aca="false">ROUND(L12-P12,2)</f>
        <v>2762.67</v>
      </c>
      <c r="R12" s="50"/>
      <c r="S12" s="51" t="s">
        <v>29</v>
      </c>
      <c r="T12" s="52" t="s">
        <v>30</v>
      </c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</row>
    <row r="13" s="51" customFormat="true" ht="64.5" hidden="false" customHeight="true" outlineLevel="0" collapsed="false">
      <c r="A13" s="39" t="n">
        <v>2</v>
      </c>
      <c r="B13" s="73"/>
      <c r="C13" s="41" t="s">
        <v>46</v>
      </c>
      <c r="D13" s="40" t="n">
        <v>9305016</v>
      </c>
      <c r="E13" s="42" t="n">
        <v>35214</v>
      </c>
      <c r="F13" s="43" t="s">
        <v>47</v>
      </c>
      <c r="G13" s="44" t="s">
        <v>45</v>
      </c>
      <c r="H13" s="45" t="n">
        <v>45691</v>
      </c>
      <c r="I13" s="45" t="n">
        <v>46022</v>
      </c>
      <c r="J13" s="46" t="n">
        <v>30</v>
      </c>
      <c r="K13" s="47" t="n">
        <v>2960</v>
      </c>
      <c r="L13" s="48" t="n">
        <f aca="false">ROUND(K13/30*J13,2)</f>
        <v>2960</v>
      </c>
      <c r="M13" s="49" t="n">
        <v>0</v>
      </c>
      <c r="N13" s="49" t="n">
        <v>0</v>
      </c>
      <c r="O13" s="49" t="n">
        <v>0</v>
      </c>
      <c r="P13" s="49" t="n">
        <f aca="false">+M13+N13+O13</f>
        <v>0</v>
      </c>
      <c r="Q13" s="48" t="n">
        <f aca="false">ROUND(L13-P13,2)</f>
        <v>2960</v>
      </c>
      <c r="R13" s="50"/>
      <c r="S13" s="51" t="s">
        <v>29</v>
      </c>
      <c r="T13" s="52" t="s">
        <v>30</v>
      </c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</row>
    <row r="14" s="51" customFormat="true" ht="64.5" hidden="false" customHeight="true" outlineLevel="0" collapsed="false">
      <c r="A14" s="39" t="n">
        <v>3</v>
      </c>
      <c r="B14" s="73"/>
      <c r="C14" s="41" t="s">
        <v>48</v>
      </c>
      <c r="D14" s="40" t="n">
        <v>13482596</v>
      </c>
      <c r="E14" s="42" t="n">
        <v>37315</v>
      </c>
      <c r="F14" s="43" t="s">
        <v>49</v>
      </c>
      <c r="G14" s="44" t="s">
        <v>45</v>
      </c>
      <c r="H14" s="45" t="n">
        <v>45691</v>
      </c>
      <c r="I14" s="45" t="n">
        <v>46022</v>
      </c>
      <c r="J14" s="46" t="n">
        <v>30</v>
      </c>
      <c r="K14" s="47" t="n">
        <v>2960</v>
      </c>
      <c r="L14" s="48" t="n">
        <f aca="false">ROUND(K14/30*J14,2)</f>
        <v>2960</v>
      </c>
      <c r="M14" s="49" t="n">
        <v>0</v>
      </c>
      <c r="N14" s="49" t="n">
        <v>49.33</v>
      </c>
      <c r="O14" s="49" t="n">
        <v>0</v>
      </c>
      <c r="P14" s="49" t="n">
        <f aca="false">+M14+N14+O14</f>
        <v>49.33</v>
      </c>
      <c r="Q14" s="48" t="n">
        <f aca="false">ROUND(L14-P14,2)</f>
        <v>2910.67</v>
      </c>
      <c r="R14" s="50"/>
      <c r="S14" s="51" t="s">
        <v>29</v>
      </c>
      <c r="T14" s="52" t="s">
        <v>30</v>
      </c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</row>
    <row r="15" s="51" customFormat="true" ht="64.5" hidden="false" customHeight="true" outlineLevel="0" collapsed="false">
      <c r="A15" s="39" t="n">
        <v>4</v>
      </c>
      <c r="B15" s="73"/>
      <c r="C15" s="41" t="s">
        <v>50</v>
      </c>
      <c r="D15" s="40" t="n">
        <v>9410667</v>
      </c>
      <c r="E15" s="42" t="n">
        <v>34609</v>
      </c>
      <c r="F15" s="43" t="s">
        <v>51</v>
      </c>
      <c r="G15" s="44" t="s">
        <v>45</v>
      </c>
      <c r="H15" s="45" t="n">
        <v>45691</v>
      </c>
      <c r="I15" s="45" t="n">
        <v>46022</v>
      </c>
      <c r="J15" s="46" t="n">
        <v>30</v>
      </c>
      <c r="K15" s="47" t="n">
        <v>2960</v>
      </c>
      <c r="L15" s="48" t="n">
        <f aca="false">ROUND(K15/30*J15,2)</f>
        <v>2960</v>
      </c>
      <c r="M15" s="49" t="n">
        <v>0</v>
      </c>
      <c r="N15" s="49" t="n">
        <v>49.33</v>
      </c>
      <c r="O15" s="49" t="n">
        <v>0</v>
      </c>
      <c r="P15" s="49" t="n">
        <f aca="false">+M15+N15+O15</f>
        <v>49.33</v>
      </c>
      <c r="Q15" s="48" t="n">
        <f aca="false">ROUND(L15-P15,2)</f>
        <v>2910.67</v>
      </c>
      <c r="R15" s="50"/>
      <c r="S15" s="51" t="s">
        <v>29</v>
      </c>
      <c r="T15" s="52" t="s">
        <v>30</v>
      </c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</row>
    <row r="16" s="51" customFormat="true" ht="27.75" hidden="false" customHeight="true" outlineLevel="0" collapsed="false">
      <c r="A16" s="53" t="s">
        <v>38</v>
      </c>
      <c r="B16" s="53"/>
      <c r="C16" s="53"/>
      <c r="D16" s="53"/>
      <c r="E16" s="53"/>
      <c r="F16" s="53"/>
      <c r="G16" s="53"/>
      <c r="H16" s="53"/>
      <c r="I16" s="53"/>
      <c r="J16" s="53"/>
      <c r="K16" s="54" t="n">
        <f aca="false">SUM(K12:K15)</f>
        <v>11840</v>
      </c>
      <c r="L16" s="54" t="n">
        <f aca="false">SUM(L12:L15)</f>
        <v>11840</v>
      </c>
      <c r="M16" s="54" t="n">
        <f aca="false">SUM(M12:M15)</f>
        <v>0</v>
      </c>
      <c r="N16" s="54" t="n">
        <f aca="false">SUM(N12:N15)</f>
        <v>295.99</v>
      </c>
      <c r="O16" s="54" t="n">
        <f aca="false">SUM(O12:O15)</f>
        <v>0</v>
      </c>
      <c r="P16" s="54" t="n">
        <f aca="false">SUM(P12:P15)</f>
        <v>295.99</v>
      </c>
      <c r="Q16" s="54" t="n">
        <f aca="false">SUM(Q12:Q15)</f>
        <v>11544.01</v>
      </c>
      <c r="R16" s="55"/>
      <c r="T16" s="52"/>
      <c r="U16" s="52"/>
      <c r="V16" s="52"/>
      <c r="W16" s="56"/>
      <c r="X16" s="57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</row>
    <row r="17" s="61" customFormat="true" ht="48" hidden="false" customHeight="true" outlineLevel="0" collapsed="false">
      <c r="A17" s="58" t="s">
        <v>39</v>
      </c>
      <c r="B17" s="58"/>
      <c r="C17" s="58"/>
      <c r="D17" s="58"/>
      <c r="E17" s="58"/>
      <c r="F17" s="58"/>
      <c r="G17" s="58"/>
      <c r="H17" s="58"/>
      <c r="I17" s="58"/>
      <c r="J17" s="58"/>
      <c r="K17" s="59" t="n">
        <f aca="false">SUM(K16)</f>
        <v>11840</v>
      </c>
      <c r="L17" s="59" t="n">
        <f aca="false">SUM(L16)</f>
        <v>11840</v>
      </c>
      <c r="M17" s="59" t="n">
        <f aca="false">SUM(M16)</f>
        <v>0</v>
      </c>
      <c r="N17" s="59" t="n">
        <f aca="false">SUM(N16)</f>
        <v>295.99</v>
      </c>
      <c r="O17" s="59" t="n">
        <f aca="false">SUM(O16)</f>
        <v>0</v>
      </c>
      <c r="P17" s="59" t="n">
        <f aca="false">SUM(P16)</f>
        <v>295.99</v>
      </c>
      <c r="Q17" s="59" t="n">
        <f aca="false">SUM(Q16)</f>
        <v>11544.01</v>
      </c>
      <c r="R17" s="60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</row>
    <row r="18" s="61" customFormat="true" ht="15" hidden="false" customHeight="false" outlineLevel="0" collapsed="false">
      <c r="A18" s="63"/>
      <c r="B18" s="64"/>
      <c r="C18" s="64"/>
      <c r="D18" s="64"/>
      <c r="E18" s="65"/>
      <c r="F18" s="66"/>
      <c r="G18" s="67"/>
      <c r="H18" s="68"/>
      <c r="I18" s="68"/>
      <c r="J18" s="69"/>
      <c r="K18" s="70"/>
      <c r="L18" s="71"/>
      <c r="M18" s="68"/>
      <c r="N18" s="68"/>
      <c r="O18" s="68"/>
      <c r="P18" s="68"/>
      <c r="Q18" s="7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</row>
  </sheetData>
  <mergeCells count="23">
    <mergeCell ref="A5:R5"/>
    <mergeCell ref="A6:R6"/>
    <mergeCell ref="A7:R7"/>
    <mergeCell ref="A8:D8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O9"/>
    <mergeCell ref="P9:P10"/>
    <mergeCell ref="Q9:Q10"/>
    <mergeCell ref="R9:R10"/>
    <mergeCell ref="A11:R11"/>
    <mergeCell ref="A16:J16"/>
    <mergeCell ref="A17:J17"/>
  </mergeCells>
  <printOptions headings="false" gridLines="false" gridLinesSet="true" horizontalCentered="false" verticalCentered="false"/>
  <pageMargins left="0.39375" right="0.236111111111111" top="0.747916666666667" bottom="0.747916666666667" header="0.511811023622047" footer="0.511811023622047"/>
  <pageSetup paperSize="77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U18"/>
  <sheetViews>
    <sheetView showFormulas="false" showGridLines="true" showRowColHeaders="true" showZeros="true" rightToLeft="false" tabSelected="false" showOutlineSymbols="true" defaultGridColor="true" view="normal" topLeftCell="A1" colorId="64" zoomScale="93" zoomScaleNormal="93" zoomScalePageLayoutView="100" workbookViewId="0">
      <selection pane="topLeft" activeCell="J13" activeCellId="1" sqref="E:E J13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7.57"/>
    <col collapsed="false" customWidth="true" hidden="true" outlineLevel="0" max="2" min="2" style="0" width="5.71"/>
    <col collapsed="false" customWidth="true" hidden="false" outlineLevel="0" max="4" min="4" style="0" width="13.71"/>
    <col collapsed="false" customWidth="true" hidden="false" outlineLevel="0" max="6" min="6" style="0" width="30.43"/>
    <col collapsed="false" customWidth="true" hidden="false" outlineLevel="0" max="7" min="7" style="0" width="29.57"/>
    <col collapsed="false" customWidth="true" hidden="false" outlineLevel="0" max="9" min="8" style="0" width="14"/>
    <col collapsed="false" customWidth="true" hidden="false" outlineLevel="0" max="17" min="11" style="1" width="11.43"/>
    <col collapsed="false" customWidth="true" hidden="false" outlineLevel="0" max="18" min="18" style="0" width="50.14"/>
  </cols>
  <sheetData>
    <row r="1" s="12" customFormat="true" ht="15" hidden="false" customHeight="false" outlineLevel="0" collapsed="false">
      <c r="A1" s="2" t="s">
        <v>0</v>
      </c>
      <c r="B1" s="3"/>
      <c r="C1" s="3"/>
      <c r="D1" s="3"/>
      <c r="E1" s="4"/>
      <c r="F1" s="5"/>
      <c r="G1" s="6"/>
      <c r="H1" s="7"/>
      <c r="I1" s="7"/>
      <c r="J1" s="8"/>
      <c r="K1" s="7"/>
      <c r="L1" s="9"/>
      <c r="M1" s="10"/>
      <c r="N1" s="10"/>
      <c r="O1" s="10"/>
      <c r="P1" s="10"/>
      <c r="Q1" s="11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</row>
    <row r="2" s="12" customFormat="true" ht="15" hidden="false" customHeight="false" outlineLevel="0" collapsed="false">
      <c r="A2" s="2" t="s">
        <v>1</v>
      </c>
      <c r="B2" s="3"/>
      <c r="C2" s="3"/>
      <c r="D2" s="3"/>
      <c r="E2" s="4"/>
      <c r="F2" s="5"/>
      <c r="G2" s="6"/>
      <c r="H2" s="7"/>
      <c r="I2" s="7"/>
      <c r="J2" s="8"/>
      <c r="K2" s="7"/>
      <c r="L2" s="9"/>
      <c r="M2" s="10"/>
      <c r="N2" s="10"/>
      <c r="O2" s="10"/>
      <c r="P2" s="10"/>
      <c r="Q2" s="11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</row>
    <row r="3" s="12" customFormat="true" ht="15" hidden="false" customHeight="false" outlineLevel="0" collapsed="false">
      <c r="A3" s="2" t="s">
        <v>2</v>
      </c>
      <c r="B3" s="3"/>
      <c r="C3" s="3"/>
      <c r="D3" s="3"/>
      <c r="E3" s="4"/>
      <c r="F3" s="5"/>
      <c r="G3" s="6"/>
      <c r="H3" s="7"/>
      <c r="I3" s="7"/>
      <c r="J3" s="8"/>
      <c r="K3" s="7"/>
      <c r="L3" s="9"/>
      <c r="M3" s="10"/>
      <c r="N3" s="10"/>
      <c r="O3" s="10"/>
      <c r="P3" s="10"/>
      <c r="Q3" s="11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</row>
    <row r="4" s="12" customFormat="true" ht="15" hidden="false" customHeight="false" outlineLevel="0" collapsed="false">
      <c r="A4" s="14"/>
      <c r="B4" s="3"/>
      <c r="C4" s="3"/>
      <c r="D4" s="3"/>
      <c r="E4" s="4"/>
      <c r="F4" s="5"/>
      <c r="G4" s="6"/>
      <c r="H4" s="7"/>
      <c r="I4" s="7"/>
      <c r="J4" s="8"/>
      <c r="K4" s="7"/>
      <c r="L4" s="9"/>
      <c r="M4" s="10"/>
      <c r="N4" s="10"/>
      <c r="O4" s="10"/>
      <c r="P4" s="10"/>
      <c r="Q4" s="11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</row>
    <row r="5" s="16" customFormat="true" ht="23.25" hidden="false" customHeight="true" outlineLevel="0" collapsed="false">
      <c r="A5" s="15" t="s">
        <v>40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</row>
    <row r="6" s="16" customFormat="true" ht="23.25" hidden="false" customHeight="true" outlineLevel="0" collapsed="false">
      <c r="A6" s="15" t="s">
        <v>55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</row>
    <row r="7" s="16" customFormat="true" ht="18.75" hidden="false" customHeight="true" outlineLevel="0" collapsed="false">
      <c r="A7" s="18" t="s">
        <v>5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</row>
    <row r="8" s="16" customFormat="true" ht="18.75" hidden="false" customHeight="true" outlineLevel="0" collapsed="false">
      <c r="A8" s="19"/>
      <c r="B8" s="19"/>
      <c r="C8" s="19"/>
      <c r="D8" s="19"/>
      <c r="E8" s="20"/>
      <c r="F8" s="20"/>
      <c r="G8" s="21"/>
      <c r="H8" s="20"/>
      <c r="I8" s="20"/>
      <c r="J8" s="22"/>
      <c r="K8" s="23"/>
      <c r="L8" s="24"/>
      <c r="M8" s="23"/>
      <c r="N8" s="23"/>
      <c r="O8" s="23"/>
      <c r="P8" s="23"/>
      <c r="Q8" s="23"/>
      <c r="R8" s="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</row>
    <row r="9" s="31" customFormat="true" ht="25.5" hidden="false" customHeight="true" outlineLevel="0" collapsed="false">
      <c r="A9" s="25" t="s">
        <v>6</v>
      </c>
      <c r="B9" s="25" t="s">
        <v>7</v>
      </c>
      <c r="C9" s="25" t="s">
        <v>8</v>
      </c>
      <c r="D9" s="25" t="s">
        <v>9</v>
      </c>
      <c r="E9" s="25" t="s">
        <v>10</v>
      </c>
      <c r="F9" s="25" t="s">
        <v>11</v>
      </c>
      <c r="G9" s="25" t="s">
        <v>12</v>
      </c>
      <c r="H9" s="26" t="s">
        <v>13</v>
      </c>
      <c r="I9" s="26" t="s">
        <v>14</v>
      </c>
      <c r="J9" s="27" t="s">
        <v>15</v>
      </c>
      <c r="K9" s="27" t="s">
        <v>16</v>
      </c>
      <c r="L9" s="28" t="s">
        <v>17</v>
      </c>
      <c r="M9" s="29" t="s">
        <v>18</v>
      </c>
      <c r="N9" s="29"/>
      <c r="O9" s="29"/>
      <c r="P9" s="30" t="s">
        <v>19</v>
      </c>
      <c r="Q9" s="27" t="s">
        <v>20</v>
      </c>
      <c r="R9" s="26" t="s">
        <v>21</v>
      </c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</row>
    <row r="10" s="31" customFormat="true" ht="30" hidden="false" customHeight="true" outlineLevel="0" collapsed="false">
      <c r="A10" s="25"/>
      <c r="B10" s="25"/>
      <c r="C10" s="25"/>
      <c r="D10" s="25"/>
      <c r="E10" s="25"/>
      <c r="F10" s="25"/>
      <c r="G10" s="25"/>
      <c r="H10" s="26"/>
      <c r="I10" s="26"/>
      <c r="J10" s="27"/>
      <c r="K10" s="27"/>
      <c r="L10" s="28"/>
      <c r="M10" s="33" t="n">
        <v>0.16</v>
      </c>
      <c r="N10" s="34" t="s">
        <v>22</v>
      </c>
      <c r="O10" s="35" t="s">
        <v>23</v>
      </c>
      <c r="P10" s="30"/>
      <c r="Q10" s="27"/>
      <c r="R10" s="26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</row>
    <row r="11" s="37" customFormat="true" ht="15.75" hidden="false" customHeight="true" outlineLevel="0" collapsed="false">
      <c r="A11" s="36" t="s">
        <v>42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</row>
    <row r="12" s="51" customFormat="true" ht="64.5" hidden="false" customHeight="true" outlineLevel="0" collapsed="false">
      <c r="A12" s="39" t="n">
        <v>1</v>
      </c>
      <c r="B12" s="73"/>
      <c r="C12" s="41" t="s">
        <v>43</v>
      </c>
      <c r="D12" s="40" t="n">
        <v>9323916</v>
      </c>
      <c r="E12" s="42" t="n">
        <v>35286</v>
      </c>
      <c r="F12" s="43" t="s">
        <v>54</v>
      </c>
      <c r="G12" s="44" t="s">
        <v>45</v>
      </c>
      <c r="H12" s="45" t="n">
        <v>45691</v>
      </c>
      <c r="I12" s="45" t="n">
        <v>46022</v>
      </c>
      <c r="J12" s="46" t="n">
        <v>30</v>
      </c>
      <c r="K12" s="47" t="n">
        <v>2960</v>
      </c>
      <c r="L12" s="48" t="n">
        <f aca="false">ROUND(K12/30*J12,2)</f>
        <v>2960</v>
      </c>
      <c r="M12" s="49" t="n">
        <v>0</v>
      </c>
      <c r="N12" s="49" t="n">
        <v>394.67</v>
      </c>
      <c r="O12" s="49" t="n">
        <v>0</v>
      </c>
      <c r="P12" s="49" t="n">
        <f aca="false">+M12+N12+O12</f>
        <v>394.67</v>
      </c>
      <c r="Q12" s="48" t="n">
        <f aca="false">ROUND(L12-P12,2)</f>
        <v>2565.33</v>
      </c>
      <c r="R12" s="50"/>
      <c r="S12" s="51" t="s">
        <v>29</v>
      </c>
      <c r="T12" s="52" t="s">
        <v>30</v>
      </c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</row>
    <row r="13" s="51" customFormat="true" ht="64.5" hidden="false" customHeight="true" outlineLevel="0" collapsed="false">
      <c r="A13" s="39" t="n">
        <v>2</v>
      </c>
      <c r="B13" s="73"/>
      <c r="C13" s="41" t="s">
        <v>46</v>
      </c>
      <c r="D13" s="40" t="n">
        <v>9305016</v>
      </c>
      <c r="E13" s="42" t="n">
        <v>35214</v>
      </c>
      <c r="F13" s="43" t="s">
        <v>47</v>
      </c>
      <c r="G13" s="44" t="s">
        <v>45</v>
      </c>
      <c r="H13" s="45" t="n">
        <v>45691</v>
      </c>
      <c r="I13" s="45" t="n">
        <v>46022</v>
      </c>
      <c r="J13" s="46" t="n">
        <v>30</v>
      </c>
      <c r="K13" s="47" t="n">
        <v>2960</v>
      </c>
      <c r="L13" s="48" t="n">
        <f aca="false">ROUND(K13/30*J13,2)</f>
        <v>2960</v>
      </c>
      <c r="M13" s="49" t="n">
        <v>0</v>
      </c>
      <c r="N13" s="49" t="n">
        <v>0</v>
      </c>
      <c r="O13" s="49" t="n">
        <v>0</v>
      </c>
      <c r="P13" s="49" t="n">
        <f aca="false">+M13+N13+O13</f>
        <v>0</v>
      </c>
      <c r="Q13" s="48" t="n">
        <f aca="false">ROUND(L13-P13,2)</f>
        <v>2960</v>
      </c>
      <c r="R13" s="50"/>
      <c r="S13" s="51" t="s">
        <v>29</v>
      </c>
      <c r="T13" s="52" t="s">
        <v>30</v>
      </c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</row>
    <row r="14" s="51" customFormat="true" ht="64.5" hidden="false" customHeight="true" outlineLevel="0" collapsed="false">
      <c r="A14" s="39" t="n">
        <v>3</v>
      </c>
      <c r="B14" s="73"/>
      <c r="C14" s="41" t="s">
        <v>48</v>
      </c>
      <c r="D14" s="40" t="n">
        <v>13482596</v>
      </c>
      <c r="E14" s="42" t="n">
        <v>37315</v>
      </c>
      <c r="F14" s="43" t="s">
        <v>49</v>
      </c>
      <c r="G14" s="44" t="s">
        <v>45</v>
      </c>
      <c r="H14" s="45" t="n">
        <v>45691</v>
      </c>
      <c r="I14" s="45" t="n">
        <v>46022</v>
      </c>
      <c r="J14" s="46" t="n">
        <v>30</v>
      </c>
      <c r="K14" s="47" t="n">
        <v>2960</v>
      </c>
      <c r="L14" s="48" t="n">
        <f aca="false">ROUND(K14/30*J14,2)</f>
        <v>2960</v>
      </c>
      <c r="M14" s="49" t="n">
        <v>0</v>
      </c>
      <c r="N14" s="49" t="n">
        <v>49.33</v>
      </c>
      <c r="O14" s="49" t="n">
        <v>0</v>
      </c>
      <c r="P14" s="49" t="n">
        <f aca="false">+M14+N14+O14</f>
        <v>49.33</v>
      </c>
      <c r="Q14" s="48" t="n">
        <f aca="false">ROUND(L14-P14,2)</f>
        <v>2910.67</v>
      </c>
      <c r="R14" s="50"/>
      <c r="S14" s="51" t="s">
        <v>29</v>
      </c>
      <c r="T14" s="52" t="s">
        <v>30</v>
      </c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</row>
    <row r="15" s="51" customFormat="true" ht="64.5" hidden="false" customHeight="true" outlineLevel="0" collapsed="false">
      <c r="A15" s="39" t="n">
        <v>4</v>
      </c>
      <c r="B15" s="73"/>
      <c r="C15" s="41" t="s">
        <v>50</v>
      </c>
      <c r="D15" s="40" t="n">
        <v>9410667</v>
      </c>
      <c r="E15" s="42" t="n">
        <v>34609</v>
      </c>
      <c r="F15" s="43" t="s">
        <v>51</v>
      </c>
      <c r="G15" s="44" t="s">
        <v>45</v>
      </c>
      <c r="H15" s="45" t="n">
        <v>45691</v>
      </c>
      <c r="I15" s="45" t="n">
        <v>46022</v>
      </c>
      <c r="J15" s="46" t="n">
        <v>30</v>
      </c>
      <c r="K15" s="47" t="n">
        <v>2960</v>
      </c>
      <c r="L15" s="48" t="n">
        <f aca="false">ROUND(K15/30*J15,2)</f>
        <v>2960</v>
      </c>
      <c r="M15" s="49" t="n">
        <v>0</v>
      </c>
      <c r="N15" s="49" t="n">
        <v>49.33</v>
      </c>
      <c r="O15" s="49" t="n">
        <v>0</v>
      </c>
      <c r="P15" s="49" t="n">
        <f aca="false">+M15+N15+O15</f>
        <v>49.33</v>
      </c>
      <c r="Q15" s="48" t="n">
        <f aca="false">ROUND(L15-P15,2)</f>
        <v>2910.67</v>
      </c>
      <c r="R15" s="50"/>
      <c r="S15" s="51" t="s">
        <v>29</v>
      </c>
      <c r="T15" s="52" t="s">
        <v>30</v>
      </c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</row>
    <row r="16" s="51" customFormat="true" ht="27.75" hidden="false" customHeight="true" outlineLevel="0" collapsed="false">
      <c r="A16" s="53" t="s">
        <v>38</v>
      </c>
      <c r="B16" s="53"/>
      <c r="C16" s="53"/>
      <c r="D16" s="53"/>
      <c r="E16" s="53"/>
      <c r="F16" s="53"/>
      <c r="G16" s="53"/>
      <c r="H16" s="53"/>
      <c r="I16" s="53"/>
      <c r="J16" s="53"/>
      <c r="K16" s="54" t="n">
        <f aca="false">SUM(K12:K15)</f>
        <v>11840</v>
      </c>
      <c r="L16" s="54" t="n">
        <f aca="false">SUM(L12:L15)</f>
        <v>11840</v>
      </c>
      <c r="M16" s="54" t="n">
        <f aca="false">SUM(M12:M15)</f>
        <v>0</v>
      </c>
      <c r="N16" s="54" t="n">
        <f aca="false">SUM(N12:N15)</f>
        <v>493.33</v>
      </c>
      <c r="O16" s="54" t="n">
        <f aca="false">SUM(O12:O15)</f>
        <v>0</v>
      </c>
      <c r="P16" s="54" t="n">
        <f aca="false">SUM(P12:P15)</f>
        <v>493.33</v>
      </c>
      <c r="Q16" s="54" t="n">
        <f aca="false">SUM(Q12:Q15)</f>
        <v>11346.67</v>
      </c>
      <c r="R16" s="55"/>
      <c r="T16" s="52"/>
      <c r="U16" s="52"/>
      <c r="V16" s="52"/>
      <c r="W16" s="56"/>
      <c r="X16" s="57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</row>
    <row r="17" s="61" customFormat="true" ht="48" hidden="false" customHeight="true" outlineLevel="0" collapsed="false">
      <c r="A17" s="58" t="s">
        <v>39</v>
      </c>
      <c r="B17" s="58"/>
      <c r="C17" s="58"/>
      <c r="D17" s="58"/>
      <c r="E17" s="58"/>
      <c r="F17" s="58"/>
      <c r="G17" s="58"/>
      <c r="H17" s="58"/>
      <c r="I17" s="58"/>
      <c r="J17" s="58"/>
      <c r="K17" s="59" t="n">
        <f aca="false">SUM(K16)</f>
        <v>11840</v>
      </c>
      <c r="L17" s="59" t="n">
        <f aca="false">SUM(L16)</f>
        <v>11840</v>
      </c>
      <c r="M17" s="59" t="n">
        <f aca="false">SUM(M16)</f>
        <v>0</v>
      </c>
      <c r="N17" s="59" t="n">
        <f aca="false">SUM(N16)</f>
        <v>493.33</v>
      </c>
      <c r="O17" s="59" t="n">
        <f aca="false">SUM(O16)</f>
        <v>0</v>
      </c>
      <c r="P17" s="59" t="n">
        <f aca="false">SUM(P16)</f>
        <v>493.33</v>
      </c>
      <c r="Q17" s="59" t="n">
        <f aca="false">SUM(Q16)</f>
        <v>11346.67</v>
      </c>
      <c r="R17" s="60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</row>
    <row r="18" s="61" customFormat="true" ht="15" hidden="false" customHeight="false" outlineLevel="0" collapsed="false">
      <c r="A18" s="63"/>
      <c r="B18" s="64"/>
      <c r="C18" s="64"/>
      <c r="D18" s="64"/>
      <c r="E18" s="65"/>
      <c r="F18" s="66"/>
      <c r="G18" s="67"/>
      <c r="H18" s="68"/>
      <c r="I18" s="68"/>
      <c r="J18" s="69"/>
      <c r="K18" s="70"/>
      <c r="L18" s="71"/>
      <c r="M18" s="68"/>
      <c r="N18" s="68"/>
      <c r="O18" s="68"/>
      <c r="P18" s="68"/>
      <c r="Q18" s="7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</row>
  </sheetData>
  <mergeCells count="23">
    <mergeCell ref="A5:R5"/>
    <mergeCell ref="A6:R6"/>
    <mergeCell ref="A7:R7"/>
    <mergeCell ref="A8:D8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O9"/>
    <mergeCell ref="P9:P10"/>
    <mergeCell ref="Q9:Q10"/>
    <mergeCell ref="R9:R10"/>
    <mergeCell ref="A11:R11"/>
    <mergeCell ref="A16:J16"/>
    <mergeCell ref="A17:J17"/>
  </mergeCells>
  <printOptions headings="false" gridLines="false" gridLinesSet="true" horizontalCentered="false" verticalCentered="false"/>
  <pageMargins left="0.39375" right="0.236111111111111" top="0.747916666666667" bottom="0.747916666666667" header="0.511811023622047" footer="0.511811023622047"/>
  <pageSetup paperSize="77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V18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E1" activeCellId="0" sqref="E:E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7.57"/>
    <col collapsed="false" customWidth="true" hidden="true" outlineLevel="0" max="2" min="2" style="0" width="5.71"/>
    <col collapsed="false" customWidth="true" hidden="false" outlineLevel="0" max="4" min="4" style="0" width="13.71"/>
    <col collapsed="false" customWidth="true" hidden="false" outlineLevel="0" max="6" min="6" style="0" width="7.64"/>
    <col collapsed="false" customWidth="true" hidden="false" outlineLevel="0" max="7" min="7" style="0" width="30.43"/>
    <col collapsed="false" customWidth="true" hidden="false" outlineLevel="0" max="8" min="8" style="0" width="29.57"/>
    <col collapsed="false" customWidth="true" hidden="false" outlineLevel="0" max="10" min="9" style="0" width="14"/>
    <col collapsed="false" customWidth="true" hidden="false" outlineLevel="0" max="18" min="12" style="1" width="11.43"/>
    <col collapsed="false" customWidth="true" hidden="false" outlineLevel="0" max="19" min="19" style="0" width="50.14"/>
  </cols>
  <sheetData>
    <row r="1" s="12" customFormat="true" ht="15" hidden="false" customHeight="false" outlineLevel="0" collapsed="false">
      <c r="A1" s="2" t="s">
        <v>0</v>
      </c>
      <c r="B1" s="3"/>
      <c r="C1" s="3"/>
      <c r="D1" s="3"/>
      <c r="E1" s="4"/>
      <c r="F1" s="4"/>
      <c r="G1" s="5"/>
      <c r="H1" s="6"/>
      <c r="I1" s="7"/>
      <c r="J1" s="7"/>
      <c r="K1" s="8"/>
      <c r="L1" s="7"/>
      <c r="M1" s="9"/>
      <c r="N1" s="10"/>
      <c r="O1" s="10"/>
      <c r="P1" s="10"/>
      <c r="Q1" s="10"/>
      <c r="R1" s="11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</row>
    <row r="2" s="12" customFormat="true" ht="15" hidden="false" customHeight="false" outlineLevel="0" collapsed="false">
      <c r="A2" s="2" t="s">
        <v>1</v>
      </c>
      <c r="B2" s="3"/>
      <c r="C2" s="3"/>
      <c r="D2" s="3"/>
      <c r="E2" s="4"/>
      <c r="F2" s="4"/>
      <c r="G2" s="5"/>
      <c r="H2" s="6"/>
      <c r="I2" s="7"/>
      <c r="J2" s="7"/>
      <c r="K2" s="8"/>
      <c r="L2" s="7"/>
      <c r="M2" s="9"/>
      <c r="N2" s="10"/>
      <c r="O2" s="10"/>
      <c r="P2" s="10"/>
      <c r="Q2" s="10"/>
      <c r="R2" s="11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</row>
    <row r="3" s="12" customFormat="true" ht="15" hidden="false" customHeight="false" outlineLevel="0" collapsed="false">
      <c r="A3" s="2" t="s">
        <v>2</v>
      </c>
      <c r="B3" s="3"/>
      <c r="C3" s="3"/>
      <c r="D3" s="3"/>
      <c r="E3" s="4"/>
      <c r="F3" s="4"/>
      <c r="G3" s="5"/>
      <c r="H3" s="6"/>
      <c r="I3" s="7"/>
      <c r="J3" s="7"/>
      <c r="K3" s="8"/>
      <c r="L3" s="7"/>
      <c r="M3" s="9"/>
      <c r="N3" s="10"/>
      <c r="O3" s="10"/>
      <c r="P3" s="10"/>
      <c r="Q3" s="10"/>
      <c r="R3" s="11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</row>
    <row r="4" s="12" customFormat="true" ht="15" hidden="false" customHeight="false" outlineLevel="0" collapsed="false">
      <c r="A4" s="14"/>
      <c r="B4" s="3"/>
      <c r="C4" s="3"/>
      <c r="D4" s="3"/>
      <c r="E4" s="4"/>
      <c r="F4" s="4"/>
      <c r="G4" s="5"/>
      <c r="H4" s="6"/>
      <c r="I4" s="7"/>
      <c r="J4" s="7"/>
      <c r="K4" s="8"/>
      <c r="L4" s="7"/>
      <c r="M4" s="9"/>
      <c r="N4" s="10"/>
      <c r="O4" s="10"/>
      <c r="P4" s="10"/>
      <c r="Q4" s="10"/>
      <c r="R4" s="11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</row>
    <row r="5" s="16" customFormat="true" ht="23.25" hidden="false" customHeight="true" outlineLevel="0" collapsed="false">
      <c r="A5" s="15" t="s">
        <v>40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</row>
    <row r="6" s="16" customFormat="true" ht="23.25" hidden="false" customHeight="true" outlineLevel="0" collapsed="false">
      <c r="A6" s="15" t="s">
        <v>56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</row>
    <row r="7" s="16" customFormat="true" ht="18.75" hidden="false" customHeight="true" outlineLevel="0" collapsed="false">
      <c r="A7" s="18" t="s">
        <v>5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</row>
    <row r="8" s="16" customFormat="true" ht="18.75" hidden="false" customHeight="true" outlineLevel="0" collapsed="false">
      <c r="A8" s="19"/>
      <c r="B8" s="19"/>
      <c r="C8" s="19"/>
      <c r="D8" s="19"/>
      <c r="E8" s="20"/>
      <c r="F8" s="20"/>
      <c r="G8" s="20"/>
      <c r="H8" s="21"/>
      <c r="I8" s="20"/>
      <c r="J8" s="20"/>
      <c r="K8" s="22"/>
      <c r="L8" s="23"/>
      <c r="M8" s="24"/>
      <c r="N8" s="23"/>
      <c r="O8" s="23"/>
      <c r="P8" s="23"/>
      <c r="Q8" s="23"/>
      <c r="R8" s="23"/>
      <c r="S8" s="20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</row>
    <row r="9" s="31" customFormat="true" ht="25.5" hidden="false" customHeight="true" outlineLevel="0" collapsed="false">
      <c r="A9" s="25" t="s">
        <v>6</v>
      </c>
      <c r="B9" s="25" t="s">
        <v>7</v>
      </c>
      <c r="C9" s="25" t="s">
        <v>8</v>
      </c>
      <c r="D9" s="25" t="s">
        <v>9</v>
      </c>
      <c r="E9" s="25" t="s">
        <v>10</v>
      </c>
      <c r="F9" s="25"/>
      <c r="G9" s="25" t="s">
        <v>11</v>
      </c>
      <c r="H9" s="25" t="s">
        <v>12</v>
      </c>
      <c r="I9" s="26" t="s">
        <v>13</v>
      </c>
      <c r="J9" s="26" t="s">
        <v>14</v>
      </c>
      <c r="K9" s="27" t="s">
        <v>15</v>
      </c>
      <c r="L9" s="27" t="s">
        <v>16</v>
      </c>
      <c r="M9" s="28" t="s">
        <v>17</v>
      </c>
      <c r="N9" s="29" t="s">
        <v>18</v>
      </c>
      <c r="O9" s="29"/>
      <c r="P9" s="29"/>
      <c r="Q9" s="30" t="s">
        <v>19</v>
      </c>
      <c r="R9" s="27" t="s">
        <v>20</v>
      </c>
      <c r="S9" s="26" t="s">
        <v>21</v>
      </c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</row>
    <row r="10" s="31" customFormat="true" ht="30" hidden="false" customHeight="true" outlineLevel="0" collapsed="false">
      <c r="A10" s="25"/>
      <c r="B10" s="25"/>
      <c r="C10" s="25"/>
      <c r="D10" s="25"/>
      <c r="E10" s="25"/>
      <c r="F10" s="74"/>
      <c r="G10" s="25"/>
      <c r="H10" s="25"/>
      <c r="I10" s="26"/>
      <c r="J10" s="26"/>
      <c r="K10" s="27"/>
      <c r="L10" s="27"/>
      <c r="M10" s="28"/>
      <c r="N10" s="33" t="n">
        <v>0.16</v>
      </c>
      <c r="O10" s="34" t="s">
        <v>22</v>
      </c>
      <c r="P10" s="35" t="s">
        <v>23</v>
      </c>
      <c r="Q10" s="30"/>
      <c r="R10" s="27"/>
      <c r="S10" s="26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</row>
    <row r="11" s="37" customFormat="true" ht="15.75" hidden="false" customHeight="true" outlineLevel="0" collapsed="false">
      <c r="A11" s="36" t="s">
        <v>42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</row>
    <row r="12" s="51" customFormat="true" ht="64.5" hidden="false" customHeight="true" outlineLevel="0" collapsed="false">
      <c r="A12" s="39" t="n">
        <v>1</v>
      </c>
      <c r="B12" s="73"/>
      <c r="C12" s="41" t="s">
        <v>43</v>
      </c>
      <c r="D12" s="40" t="n">
        <v>9323916</v>
      </c>
      <c r="E12" s="42" t="n">
        <v>35286</v>
      </c>
      <c r="F12" s="42"/>
      <c r="G12" s="43" t="s">
        <v>54</v>
      </c>
      <c r="H12" s="44" t="s">
        <v>45</v>
      </c>
      <c r="I12" s="45" t="n">
        <v>45691</v>
      </c>
      <c r="J12" s="45" t="n">
        <v>46022</v>
      </c>
      <c r="K12" s="46" t="n">
        <v>30</v>
      </c>
      <c r="L12" s="47" t="n">
        <v>2960</v>
      </c>
      <c r="M12" s="48" t="n">
        <f aca="false">ROUND(L12/30*K12,2)</f>
        <v>2960</v>
      </c>
      <c r="N12" s="49" t="n">
        <v>0</v>
      </c>
      <c r="O12" s="49" t="n">
        <v>98.67</v>
      </c>
      <c r="P12" s="49" t="n">
        <v>0</v>
      </c>
      <c r="Q12" s="49" t="n">
        <f aca="false">+N12+O12+P12</f>
        <v>98.67</v>
      </c>
      <c r="R12" s="48" t="n">
        <f aca="false">ROUND(M12-Q12,2)</f>
        <v>2861.33</v>
      </c>
      <c r="S12" s="50"/>
      <c r="T12" s="51" t="s">
        <v>29</v>
      </c>
      <c r="U12" s="52" t="s">
        <v>30</v>
      </c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</row>
    <row r="13" s="51" customFormat="true" ht="64.5" hidden="false" customHeight="true" outlineLevel="0" collapsed="false">
      <c r="A13" s="39" t="n">
        <v>2</v>
      </c>
      <c r="B13" s="73"/>
      <c r="C13" s="41" t="s">
        <v>46</v>
      </c>
      <c r="D13" s="40" t="n">
        <v>9305016</v>
      </c>
      <c r="E13" s="42" t="n">
        <v>35214</v>
      </c>
      <c r="F13" s="42"/>
      <c r="G13" s="43" t="s">
        <v>47</v>
      </c>
      <c r="H13" s="44" t="s">
        <v>45</v>
      </c>
      <c r="I13" s="45" t="n">
        <v>45691</v>
      </c>
      <c r="J13" s="45" t="n">
        <v>46022</v>
      </c>
      <c r="K13" s="46" t="n">
        <v>30</v>
      </c>
      <c r="L13" s="47" t="n">
        <v>2960</v>
      </c>
      <c r="M13" s="48" t="n">
        <f aca="false">ROUND(L13/30*K13,2)</f>
        <v>2960</v>
      </c>
      <c r="N13" s="49" t="n">
        <v>0</v>
      </c>
      <c r="O13" s="49" t="n">
        <v>0</v>
      </c>
      <c r="P13" s="49" t="n">
        <v>0</v>
      </c>
      <c r="Q13" s="49" t="n">
        <f aca="false">+N13+O13+P13</f>
        <v>0</v>
      </c>
      <c r="R13" s="48" t="n">
        <f aca="false">ROUND(M13-Q13,2)</f>
        <v>2960</v>
      </c>
      <c r="S13" s="50"/>
      <c r="T13" s="51" t="s">
        <v>29</v>
      </c>
      <c r="U13" s="52" t="s">
        <v>30</v>
      </c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</row>
    <row r="14" s="51" customFormat="true" ht="64.5" hidden="false" customHeight="true" outlineLevel="0" collapsed="false">
      <c r="A14" s="39" t="n">
        <v>3</v>
      </c>
      <c r="B14" s="73"/>
      <c r="C14" s="41" t="s">
        <v>48</v>
      </c>
      <c r="D14" s="40" t="n">
        <v>13482596</v>
      </c>
      <c r="E14" s="42" t="n">
        <v>37315</v>
      </c>
      <c r="F14" s="42"/>
      <c r="G14" s="43" t="s">
        <v>49</v>
      </c>
      <c r="H14" s="44" t="s">
        <v>45</v>
      </c>
      <c r="I14" s="45" t="n">
        <v>45691</v>
      </c>
      <c r="J14" s="45" t="n">
        <v>46022</v>
      </c>
      <c r="K14" s="46" t="n">
        <v>30</v>
      </c>
      <c r="L14" s="47" t="n">
        <v>2960</v>
      </c>
      <c r="M14" s="48" t="n">
        <f aca="false">ROUND(L14/30*K14,2)</f>
        <v>2960</v>
      </c>
      <c r="N14" s="49" t="n">
        <v>0</v>
      </c>
      <c r="O14" s="49" t="n">
        <v>0</v>
      </c>
      <c r="P14" s="49" t="n">
        <v>0</v>
      </c>
      <c r="Q14" s="49" t="n">
        <f aca="false">+N14+O14+P14</f>
        <v>0</v>
      </c>
      <c r="R14" s="48" t="n">
        <f aca="false">ROUND(M14-Q14,2)</f>
        <v>2960</v>
      </c>
      <c r="S14" s="50"/>
      <c r="T14" s="51" t="s">
        <v>29</v>
      </c>
      <c r="U14" s="52" t="s">
        <v>30</v>
      </c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</row>
    <row r="15" s="51" customFormat="true" ht="64.5" hidden="false" customHeight="true" outlineLevel="0" collapsed="false">
      <c r="A15" s="39" t="n">
        <v>4</v>
      </c>
      <c r="B15" s="73"/>
      <c r="C15" s="41" t="s">
        <v>50</v>
      </c>
      <c r="D15" s="40" t="n">
        <v>9410667</v>
      </c>
      <c r="E15" s="42" t="n">
        <v>34609</v>
      </c>
      <c r="F15" s="42"/>
      <c r="G15" s="43" t="s">
        <v>51</v>
      </c>
      <c r="H15" s="44" t="s">
        <v>45</v>
      </c>
      <c r="I15" s="45" t="n">
        <v>45691</v>
      </c>
      <c r="J15" s="45" t="n">
        <v>46022</v>
      </c>
      <c r="K15" s="46" t="n">
        <v>30</v>
      </c>
      <c r="L15" s="47" t="n">
        <v>2960</v>
      </c>
      <c r="M15" s="48" t="n">
        <f aca="false">ROUND(L15/30*K15,2)</f>
        <v>2960</v>
      </c>
      <c r="N15" s="49" t="n">
        <v>0</v>
      </c>
      <c r="O15" s="49" t="n">
        <v>98.67</v>
      </c>
      <c r="P15" s="49" t="n">
        <v>0</v>
      </c>
      <c r="Q15" s="49" t="n">
        <f aca="false">+N15+O15+P15</f>
        <v>98.67</v>
      </c>
      <c r="R15" s="48" t="n">
        <f aca="false">ROUND(M15-Q15,2)</f>
        <v>2861.33</v>
      </c>
      <c r="S15" s="50"/>
      <c r="T15" s="51" t="s">
        <v>29</v>
      </c>
      <c r="U15" s="52" t="s">
        <v>30</v>
      </c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</row>
    <row r="16" s="51" customFormat="true" ht="27.75" hidden="false" customHeight="true" outlineLevel="0" collapsed="false">
      <c r="A16" s="53" t="s">
        <v>38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4" t="n">
        <f aca="false">SUM(L12:L15)</f>
        <v>11840</v>
      </c>
      <c r="M16" s="54" t="n">
        <f aca="false">SUM(M12:M15)</f>
        <v>11840</v>
      </c>
      <c r="N16" s="54" t="n">
        <f aca="false">SUM(N12:N15)</f>
        <v>0</v>
      </c>
      <c r="O16" s="54" t="n">
        <f aca="false">SUM(O12:O15)</f>
        <v>197.34</v>
      </c>
      <c r="P16" s="54" t="n">
        <f aca="false">SUM(P12:P15)</f>
        <v>0</v>
      </c>
      <c r="Q16" s="54" t="n">
        <f aca="false">SUM(Q12:Q15)</f>
        <v>197.34</v>
      </c>
      <c r="R16" s="54" t="n">
        <f aca="false">SUM(R12:R15)</f>
        <v>11642.66</v>
      </c>
      <c r="S16" s="55"/>
      <c r="U16" s="52"/>
      <c r="V16" s="52"/>
      <c r="W16" s="52"/>
      <c r="X16" s="56"/>
      <c r="Y16" s="57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</row>
    <row r="17" s="61" customFormat="true" ht="48" hidden="false" customHeight="true" outlineLevel="0" collapsed="false">
      <c r="A17" s="58" t="s">
        <v>39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9" t="n">
        <f aca="false">SUM(L16)</f>
        <v>11840</v>
      </c>
      <c r="M17" s="59" t="n">
        <f aca="false">SUM(M16)</f>
        <v>11840</v>
      </c>
      <c r="N17" s="59" t="n">
        <f aca="false">SUM(N16)</f>
        <v>0</v>
      </c>
      <c r="O17" s="59" t="n">
        <f aca="false">SUM(O16)</f>
        <v>197.34</v>
      </c>
      <c r="P17" s="59" t="n">
        <f aca="false">SUM(P16)</f>
        <v>0</v>
      </c>
      <c r="Q17" s="59" t="n">
        <f aca="false">SUM(Q16)</f>
        <v>197.34</v>
      </c>
      <c r="R17" s="59" t="n">
        <f aca="false">SUM(R16)</f>
        <v>11642.66</v>
      </c>
      <c r="S17" s="60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</row>
    <row r="18" s="61" customFormat="true" ht="15" hidden="false" customHeight="false" outlineLevel="0" collapsed="false">
      <c r="A18" s="63"/>
      <c r="B18" s="64"/>
      <c r="C18" s="64"/>
      <c r="D18" s="64"/>
      <c r="E18" s="65"/>
      <c r="F18" s="65"/>
      <c r="G18" s="66"/>
      <c r="H18" s="67"/>
      <c r="I18" s="68"/>
      <c r="J18" s="68"/>
      <c r="K18" s="69"/>
      <c r="L18" s="70"/>
      <c r="M18" s="71"/>
      <c r="N18" s="68"/>
      <c r="O18" s="68"/>
      <c r="P18" s="68"/>
      <c r="Q18" s="68"/>
      <c r="R18" s="7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</row>
  </sheetData>
  <mergeCells count="23">
    <mergeCell ref="A5:S5"/>
    <mergeCell ref="A6:S6"/>
    <mergeCell ref="A7:S7"/>
    <mergeCell ref="A8:D8"/>
    <mergeCell ref="A9:A10"/>
    <mergeCell ref="B9:B10"/>
    <mergeCell ref="C9:C10"/>
    <mergeCell ref="D9:D10"/>
    <mergeCell ref="E9:E10"/>
    <mergeCell ref="G9:G10"/>
    <mergeCell ref="H9:H10"/>
    <mergeCell ref="I9:I10"/>
    <mergeCell ref="J9:J10"/>
    <mergeCell ref="K9:K10"/>
    <mergeCell ref="L9:L10"/>
    <mergeCell ref="M9:M10"/>
    <mergeCell ref="N9:P9"/>
    <mergeCell ref="Q9:Q10"/>
    <mergeCell ref="R9:R10"/>
    <mergeCell ref="S9:S10"/>
    <mergeCell ref="A11:S11"/>
    <mergeCell ref="A16:K16"/>
    <mergeCell ref="A17:K17"/>
  </mergeCells>
  <printOptions headings="false" gridLines="false" gridLinesSet="true" horizontalCentered="false" verticalCentered="false"/>
  <pageMargins left="0.39375" right="0.236111111111111" top="0.747916666666667" bottom="0.747916666666667" header="0.511811023622047" footer="0.511811023622047"/>
  <pageSetup paperSize="77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2022-02-23T17:33:19Z</dcterms:created>
  <dc:creator>WIL_CRESPO</dc:creator>
  <dc:description/>
  <dc:language>es-BO</dc:language>
  <cp:lastModifiedBy/>
  <cp:lastPrinted>2025-07-07T14:59:08Z</cp:lastPrinted>
  <dcterms:modified xsi:type="dcterms:W3CDTF">2025-07-30T11:27:00Z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