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pyterLab\IGEM\Kd_trp\"/>
    </mc:Choice>
  </mc:AlternateContent>
  <xr:revisionPtr revIDLastSave="0" documentId="13_ncr:1_{E3277329-C39F-46B9-9F83-6ED42C1AC6C4}" xr6:coauthVersionLast="47" xr6:coauthVersionMax="47" xr10:uidLastSave="{00000000-0000-0000-0000-000000000000}"/>
  <bookViews>
    <workbookView xWindow="-110" yWindow="-110" windowWidth="19420" windowHeight="10420" xr2:uid="{909D712C-DD82-463B-A07E-7533025E43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E18" i="1"/>
  <c r="E19" i="1"/>
  <c r="E20" i="1"/>
  <c r="E21" i="1"/>
  <c r="E22" i="1"/>
  <c r="E23" i="1"/>
  <c r="E24" i="1"/>
  <c r="E25" i="1"/>
  <c r="E26" i="1"/>
  <c r="E27" i="1"/>
  <c r="E28" i="1"/>
  <c r="E17" i="1"/>
  <c r="D3" i="1"/>
  <c r="D4" i="1"/>
  <c r="D5" i="1"/>
  <c r="D6" i="1"/>
  <c r="D7" i="1"/>
  <c r="D8" i="1"/>
  <c r="D9" i="1"/>
  <c r="D10" i="1"/>
  <c r="D11" i="1"/>
  <c r="D12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<sst xmlns="http://schemas.openxmlformats.org/spreadsheetml/2006/main" count="10" uniqueCount="8">
  <si>
    <t>[PS] ng/mL</t>
  </si>
  <si>
    <t>BARBIE normalized fluorescence</t>
  </si>
  <si>
    <t>CBM normalized fluorescence</t>
  </si>
  <si>
    <t>Std_fluorescence</t>
  </si>
  <si>
    <t>CBM1</t>
  </si>
  <si>
    <t>CBM2</t>
  </si>
  <si>
    <t>BARBIE11</t>
  </si>
  <si>
    <t>BARBIE12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</si>
</sst>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534011373578302"/>
          <c:y val="3.357314148681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Planilha1!$D$16</c:f>
              <c:strCache>
                <c:ptCount val="1"/>
                <c:pt idx="0">
                  <c:v>BARBIE normalized fluorescence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Planilha1!$C$17:$C$28</c:f>
              <c:numCache>
                <c:formatCode>General</c:formatCode>
                <c:ptCount val="12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62.5</c:v>
                </c:pt>
                <c:pt idx="6">
                  <c:v>75</c:v>
                </c:pt>
                <c:pt idx="7">
                  <c:v>87.5</c:v>
                </c:pt>
                <c:pt idx="8">
                  <c:v>100</c:v>
                </c:pt>
                <c:pt idx="9">
                  <c:v>112.5</c:v>
                </c:pt>
                <c:pt idx="10">
                  <c:v>125</c:v>
                </c:pt>
                <c:pt idx="11">
                  <c:v>137.5</c:v>
                </c:pt>
              </c:numCache>
            </c:numRef>
          </c:xVal>
          <c:yVal>
            <c:numRef>
              <c:f>Planilha1!$D$17:$D$28</c:f>
              <c:numCache>
                <c:formatCode>General</c:formatCode>
                <c:ptCount val="12"/>
                <c:pt idx="0">
                  <c:v>0</c:v>
                </c:pt>
                <c:pt idx="1">
                  <c:v>0.62112271642612094</c:v>
                </c:pt>
                <c:pt idx="2">
                  <c:v>0.70862997268166572</c:v>
                </c:pt>
                <c:pt idx="3">
                  <c:v>0.7905654711435891</c:v>
                </c:pt>
                <c:pt idx="4">
                  <c:v>0.85928358575921926</c:v>
                </c:pt>
                <c:pt idx="5">
                  <c:v>0.92434239017686115</c:v>
                </c:pt>
                <c:pt idx="6">
                  <c:v>0.86358158630270054</c:v>
                </c:pt>
                <c:pt idx="7">
                  <c:v>1.00112260075647</c:v>
                </c:pt>
                <c:pt idx="8">
                  <c:v>0.93154401430583422</c:v>
                </c:pt>
                <c:pt idx="9">
                  <c:v>1.0293697283321328</c:v>
                </c:pt>
                <c:pt idx="10">
                  <c:v>0.89812697562548205</c:v>
                </c:pt>
                <c:pt idx="11">
                  <c:v>0.86184534764203979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8-4F5F-B372-43979103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880656"/>
        <c:axId val="1327882576"/>
      </c:scatterChart>
      <c:valAx>
        <c:axId val="13278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882576"/>
        <c:crosses val="autoZero"/>
        <c:crossBetween val="midCat"/>
      </c:valAx>
      <c:valAx>
        <c:axId val="13278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8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CBM normalized fluorescence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12.5</c:v>
                </c:pt>
                <c:pt idx="2">
                  <c:v>25</c:v>
                </c:pt>
                <c:pt idx="3">
                  <c:v>37.5</c:v>
                </c:pt>
                <c:pt idx="4">
                  <c:v>50</c:v>
                </c:pt>
                <c:pt idx="5">
                  <c:v>75</c:v>
                </c:pt>
                <c:pt idx="6">
                  <c:v>87.5</c:v>
                </c:pt>
                <c:pt idx="7">
                  <c:v>100</c:v>
                </c:pt>
                <c:pt idx="8">
                  <c:v>112.5</c:v>
                </c:pt>
                <c:pt idx="9">
                  <c:v>125</c:v>
                </c:pt>
                <c:pt idx="10">
                  <c:v>137.5</c:v>
                </c:pt>
              </c:numCache>
            </c:numRef>
          </c:xVal>
          <c:yVal>
            <c:numRef>
              <c:f>Planilha1!$D$2:$D$12</c:f>
              <c:numCache>
                <c:formatCode>General</c:formatCode>
                <c:ptCount val="11"/>
                <c:pt idx="0">
                  <c:v>0</c:v>
                </c:pt>
                <c:pt idx="1">
                  <c:v>0.42267918547929317</c:v>
                </c:pt>
                <c:pt idx="2">
                  <c:v>0.14022962358130997</c:v>
                </c:pt>
                <c:pt idx="3">
                  <c:v>0.23177131387122329</c:v>
                </c:pt>
                <c:pt idx="4">
                  <c:v>0.33331652062182648</c:v>
                </c:pt>
                <c:pt idx="5">
                  <c:v>0.19608705191124565</c:v>
                </c:pt>
                <c:pt idx="6">
                  <c:v>0.3230043778104853</c:v>
                </c:pt>
                <c:pt idx="7">
                  <c:v>0.45806281550019357</c:v>
                </c:pt>
                <c:pt idx="8">
                  <c:v>0.38017672805057456</c:v>
                </c:pt>
                <c:pt idx="9">
                  <c:v>0.49122916100056524</c:v>
                </c:pt>
                <c:pt idx="10">
                  <c:v>0.23027150492764403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960-B1BC-F2D49486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216432"/>
        <c:axId val="1327216912"/>
      </c:scatterChart>
      <c:valAx>
        <c:axId val="13272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216912"/>
        <c:crosses val="autoZero"/>
        <c:crossBetween val="midCat"/>
      </c:valAx>
      <c:valAx>
        <c:axId val="1327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72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14</xdr:row>
      <xdr:rowOff>157162</xdr:rowOff>
    </xdr:from>
    <xdr:to>
      <xdr:col>20</xdr:col>
      <xdr:colOff>596900</xdr:colOff>
      <xdr:row>29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DD832-E6B3-E8C0-A038-E1051331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288925</xdr:colOff>
      <xdr:row>0</xdr:row>
      <xdr:rowOff>0</xdr:rowOff>
    </xdr:from>
    <xdr:to>
      <xdr:col>20</xdr:col>
      <xdr:colOff>593725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00C76C-EA75-770D-C7BE-8B4E9AA58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FB76-F197-4BF0-9D4D-85C15E108A15}">
  <dimension ref="A1:H33"/>
  <sheetViews>
    <sheetView tabSelected="1" zoomScale="64" workbookViewId="0">
      <selection activeCell="B17" sqref="B17"/>
    </sheetView>
  </sheetViews>
  <sheetFormatPr defaultRowHeight="14.5" x14ac:dyDescent="0.35"/>
  <sheetData>
    <row r="1" spans="1:8" x14ac:dyDescent="0.35">
      <c r="A1" t="s">
        <v>4</v>
      </c>
      <c r="B1" t="s">
        <v>5</v>
      </c>
      <c r="C1" t="s">
        <v>0</v>
      </c>
      <c r="D1" t="s">
        <v>2</v>
      </c>
      <c r="E1" t="s">
        <v>3</v>
      </c>
    </row>
    <row r="2" spans="1:8" x14ac:dyDescent="0.35">
      <c r="A2">
        <v>0</v>
      </c>
      <c r="B2">
        <v>0</v>
      </c>
      <c r="C2">
        <v>0</v>
      </c>
      <c r="D2">
        <f>AVERAGE(A2:B2)</f>
        <v>0</v>
      </c>
      <c r="E2">
        <f>_xlfn.STDEV.P(A2,B2)</f>
        <v>0</v>
      </c>
    </row>
    <row r="3" spans="1:8" x14ac:dyDescent="0.35">
      <c r="A3" s="2">
        <v>0.19204808883383473</v>
      </c>
      <c r="B3" s="2">
        <v>0.65331028212475162</v>
      </c>
      <c r="C3">
        <v>12.5</v>
      </c>
      <c r="D3">
        <f t="shared" ref="D3:D13" si="0">AVERAGE(A3:B3)</f>
        <v>0.42267918547929317</v>
      </c>
      <c r="E3">
        <f t="shared" ref="E3:E13" si="1">_xlfn.STDEV.P(A3,B3)</f>
        <v>0.23063109664545844</v>
      </c>
      <c r="H3" s="2"/>
    </row>
    <row r="4" spans="1:8" x14ac:dyDescent="0.35">
      <c r="A4" s="2">
        <v>9.8545537662950489E-2</v>
      </c>
      <c r="B4" s="2">
        <v>0.18191370949966945</v>
      </c>
      <c r="C4">
        <v>25</v>
      </c>
      <c r="D4">
        <f t="shared" si="0"/>
        <v>0.14022962358130997</v>
      </c>
      <c r="E4">
        <f t="shared" si="1"/>
        <v>4.1684085918359502E-2</v>
      </c>
      <c r="H4" s="2"/>
    </row>
    <row r="5" spans="1:8" x14ac:dyDescent="0.35">
      <c r="A5" s="2">
        <v>0.29365650622308737</v>
      </c>
      <c r="B5" s="2">
        <v>0.16988612151935922</v>
      </c>
      <c r="C5">
        <v>37.5</v>
      </c>
      <c r="D5">
        <f t="shared" si="0"/>
        <v>0.23177131387122329</v>
      </c>
      <c r="E5">
        <f t="shared" si="1"/>
        <v>6.188519235186405E-2</v>
      </c>
      <c r="H5" s="2"/>
    </row>
    <row r="6" spans="1:8" x14ac:dyDescent="0.35">
      <c r="A6" s="2">
        <v>0.32883383471951833</v>
      </c>
      <c r="B6" s="2">
        <v>0.33779920652413464</v>
      </c>
      <c r="C6">
        <v>50</v>
      </c>
      <c r="D6">
        <f t="shared" si="0"/>
        <v>0.33331652062182648</v>
      </c>
      <c r="E6">
        <f t="shared" si="1"/>
        <v>4.4826859023081589E-3</v>
      </c>
      <c r="H6" s="2"/>
    </row>
    <row r="7" spans="1:8" x14ac:dyDescent="0.35">
      <c r="A7" s="2">
        <v>0.30521043473131537</v>
      </c>
      <c r="B7" s="2">
        <v>8.6963669091175921E-2</v>
      </c>
      <c r="C7">
        <v>75</v>
      </c>
      <c r="D7">
        <f>AVERAGE(A7:B7)</f>
        <v>0.19608705191124565</v>
      </c>
      <c r="E7">
        <f>_xlfn.STDEV.P(A7,B7)</f>
        <v>0.10912338282006973</v>
      </c>
      <c r="H7" s="2"/>
    </row>
    <row r="8" spans="1:8" x14ac:dyDescent="0.35">
      <c r="A8" s="2">
        <v>0.40518359582374797</v>
      </c>
      <c r="B8" s="2">
        <v>0.24082515979722263</v>
      </c>
      <c r="C8">
        <v>87.5</v>
      </c>
      <c r="D8">
        <f>AVERAGE(A8:B8)</f>
        <v>0.3230043778104853</v>
      </c>
      <c r="E8">
        <f>_xlfn.STDEV.P(A8,B8)</f>
        <v>8.2179218013262653E-2</v>
      </c>
      <c r="H8" s="2"/>
    </row>
    <row r="9" spans="1:8" x14ac:dyDescent="0.35">
      <c r="A9" s="2">
        <v>0.44539019642541122</v>
      </c>
      <c r="B9" s="2">
        <v>0.47073543457497591</v>
      </c>
      <c r="C9">
        <v>100</v>
      </c>
      <c r="D9">
        <f>AVERAGE(A9:B9)</f>
        <v>0.45806281550019357</v>
      </c>
      <c r="E9">
        <f>_xlfn.STDEV.P(A9,B9)</f>
        <v>1.2672619074782343E-2</v>
      </c>
      <c r="H9" s="2"/>
    </row>
    <row r="10" spans="1:8" x14ac:dyDescent="0.35">
      <c r="A10">
        <v>0.36588767474783235</v>
      </c>
      <c r="B10">
        <v>0.39446578135331678</v>
      </c>
      <c r="C10">
        <v>112.5</v>
      </c>
      <c r="D10">
        <f>AVERAGE(A10:B10)</f>
        <v>0.38017672805057456</v>
      </c>
      <c r="E10">
        <f>_xlfn.STDEV.P(A10,B10)</f>
        <v>1.4289053302742216E-2</v>
      </c>
    </row>
    <row r="11" spans="1:8" x14ac:dyDescent="0.35">
      <c r="A11">
        <v>0.38446956290921963</v>
      </c>
      <c r="B11">
        <v>0.59798875909191085</v>
      </c>
      <c r="C11">
        <v>125</v>
      </c>
      <c r="D11">
        <f>AVERAGE(A11:B11)</f>
        <v>0.49122916100056524</v>
      </c>
      <c r="E11">
        <f>_xlfn.STDEV.P(A11,B11)</f>
        <v>0.10675959809134561</v>
      </c>
    </row>
    <row r="12" spans="1:8" x14ac:dyDescent="0.35">
      <c r="A12">
        <v>0.17771928272282178</v>
      </c>
      <c r="B12">
        <v>0.28282372713246628</v>
      </c>
      <c r="C12">
        <v>137.5</v>
      </c>
      <c r="D12">
        <f>AVERAGE(A12:B12)</f>
        <v>0.23027150492764403</v>
      </c>
      <c r="E12">
        <f>_xlfn.STDEV.P(A12,B12)</f>
        <v>5.2552222204822231E-2</v>
      </c>
    </row>
    <row r="16" spans="1:8" x14ac:dyDescent="0.35">
      <c r="A16" t="s">
        <v>6</v>
      </c>
      <c r="B16" t="s">
        <v>7</v>
      </c>
      <c r="C16" t="s">
        <v>0</v>
      </c>
      <c r="D16" t="s">
        <v>1</v>
      </c>
      <c r="E16" t="s">
        <v>3</v>
      </c>
    </row>
    <row r="17" spans="1:5" x14ac:dyDescent="0.35">
      <c r="A17">
        <v>0</v>
      </c>
      <c r="B17">
        <v>0</v>
      </c>
      <c r="C17">
        <v>0</v>
      </c>
      <c r="D17">
        <f>AVERAGE(A17:B17)</f>
        <v>0</v>
      </c>
      <c r="E17">
        <f>_xlfn.STDEV.P(A17,B17)</f>
        <v>0</v>
      </c>
    </row>
    <row r="18" spans="1:5" x14ac:dyDescent="0.35">
      <c r="A18">
        <v>0.53518714938638423</v>
      </c>
      <c r="B18">
        <v>0.70705828346585764</v>
      </c>
      <c r="C18">
        <v>12.5</v>
      </c>
      <c r="D18">
        <f t="shared" ref="D18:D28" si="2">AVERAGE(A18:B18)</f>
        <v>0.62112271642612094</v>
      </c>
      <c r="E18">
        <f t="shared" ref="E18:E28" si="3">_xlfn.STDEV.P(A18,B18)</f>
        <v>8.5935567039736774E-2</v>
      </c>
    </row>
    <row r="19" spans="1:5" x14ac:dyDescent="0.35">
      <c r="A19">
        <v>0.61321481871360617</v>
      </c>
      <c r="B19">
        <v>0.80404512664972527</v>
      </c>
      <c r="C19">
        <v>25</v>
      </c>
      <c r="D19">
        <f t="shared" si="2"/>
        <v>0.70862997268166572</v>
      </c>
      <c r="E19">
        <f t="shared" si="3"/>
        <v>9.5415153968059718E-2</v>
      </c>
    </row>
    <row r="20" spans="1:5" x14ac:dyDescent="0.35">
      <c r="A20">
        <v>0.65087118738923588</v>
      </c>
      <c r="B20">
        <v>0.93025975489794233</v>
      </c>
      <c r="C20">
        <v>37.5</v>
      </c>
      <c r="D20">
        <f t="shared" si="2"/>
        <v>0.7905654711435891</v>
      </c>
      <c r="E20">
        <f t="shared" si="3"/>
        <v>0.13969428375435308</v>
      </c>
    </row>
    <row r="21" spans="1:5" x14ac:dyDescent="0.35">
      <c r="A21">
        <v>0.72472177435473717</v>
      </c>
      <c r="B21">
        <v>0.99384539716370135</v>
      </c>
      <c r="C21">
        <v>50</v>
      </c>
      <c r="D21">
        <f t="shared" si="2"/>
        <v>0.85928358575921926</v>
      </c>
      <c r="E21">
        <f t="shared" si="3"/>
        <v>0.13456181140448198</v>
      </c>
    </row>
    <row r="22" spans="1:5" x14ac:dyDescent="0.35">
      <c r="A22">
        <v>0.76137004144069675</v>
      </c>
      <c r="B22">
        <v>1.0873147389130255</v>
      </c>
      <c r="C22">
        <v>62.5</v>
      </c>
      <c r="D22">
        <f t="shared" si="2"/>
        <v>0.92434239017686115</v>
      </c>
      <c r="E22">
        <f t="shared" si="3"/>
        <v>0.16297234873616429</v>
      </c>
    </row>
    <row r="23" spans="1:5" x14ac:dyDescent="0.35">
      <c r="A23">
        <v>0.80671006169467119</v>
      </c>
      <c r="B23">
        <v>0.9204531109107299</v>
      </c>
      <c r="C23">
        <v>75</v>
      </c>
      <c r="D23">
        <f t="shared" si="2"/>
        <v>0.86358158630270054</v>
      </c>
      <c r="E23">
        <f t="shared" si="3"/>
        <v>5.6871524608029356E-2</v>
      </c>
    </row>
    <row r="24" spans="1:5" x14ac:dyDescent="0.35">
      <c r="A24">
        <v>0.88339259064319697</v>
      </c>
      <c r="B24">
        <v>1.1188526108697432</v>
      </c>
      <c r="C24">
        <v>87.5</v>
      </c>
      <c r="D24">
        <f t="shared" si="2"/>
        <v>1.00112260075647</v>
      </c>
      <c r="E24">
        <f t="shared" si="3"/>
        <v>0.11773001011327451</v>
      </c>
    </row>
    <row r="25" spans="1:5" x14ac:dyDescent="0.35">
      <c r="A25">
        <v>0.89446240356043516</v>
      </c>
      <c r="B25">
        <v>0.96862562505123329</v>
      </c>
      <c r="C25">
        <v>100</v>
      </c>
      <c r="D25">
        <f t="shared" si="2"/>
        <v>0.93154401430583422</v>
      </c>
      <c r="E25">
        <f t="shared" si="3"/>
        <v>3.7081610745399063E-2</v>
      </c>
    </row>
    <row r="26" spans="1:5" x14ac:dyDescent="0.35">
      <c r="A26">
        <v>0.8360778245632734</v>
      </c>
      <c r="B26">
        <v>1.222661632100992</v>
      </c>
      <c r="C26">
        <v>112.5</v>
      </c>
      <c r="D26">
        <f t="shared" si="2"/>
        <v>1.0293697283321328</v>
      </c>
      <c r="E26">
        <f t="shared" si="3"/>
        <v>0.19329190376885871</v>
      </c>
    </row>
    <row r="27" spans="1:5" x14ac:dyDescent="0.35">
      <c r="A27">
        <v>0.80333690887044118</v>
      </c>
      <c r="B27">
        <v>0.99291704238052292</v>
      </c>
      <c r="C27">
        <v>125</v>
      </c>
      <c r="D27">
        <f t="shared" si="2"/>
        <v>0.89812697562548205</v>
      </c>
      <c r="E27">
        <f t="shared" si="3"/>
        <v>9.4790066755041466E-2</v>
      </c>
    </row>
    <row r="28" spans="1:5" x14ac:dyDescent="0.35">
      <c r="A28">
        <v>0.73605045837941541</v>
      </c>
      <c r="B28">
        <v>0.98764023690466418</v>
      </c>
      <c r="C28">
        <v>137.5</v>
      </c>
      <c r="D28">
        <f t="shared" si="2"/>
        <v>0.86184534764203979</v>
      </c>
      <c r="E28">
        <f t="shared" si="3"/>
        <v>0.12579488926262439</v>
      </c>
    </row>
    <row r="33" spans="3:3" x14ac:dyDescent="0.35">
      <c r="C33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Celio Cabral Oliveira</dc:creator>
  <cp:lastModifiedBy>Gabriel Xavier Pereira</cp:lastModifiedBy>
  <dcterms:created xsi:type="dcterms:W3CDTF">2024-10-01T14:37:08Z</dcterms:created>
  <dcterms:modified xsi:type="dcterms:W3CDTF">2024-10-04T19:28:05Z</dcterms:modified>
</cp:coreProperties>
</file>