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Grunddata" sheetId="1" r:id="rId1"/>
  </sheets>
  <calcPr calcId="145621"/>
</workbook>
</file>

<file path=xl/calcChain.xml><?xml version="1.0" encoding="utf-8"?>
<calcChain xmlns="http://schemas.openxmlformats.org/spreadsheetml/2006/main">
  <c r="N43" i="1" l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/>
  <c r="N2" i="1"/>
  <c r="N44" i="1"/>
</calcChain>
</file>

<file path=xl/sharedStrings.xml><?xml version="1.0" encoding="utf-8"?>
<sst xmlns="http://schemas.openxmlformats.org/spreadsheetml/2006/main" count="337" uniqueCount="239">
  <si>
    <t>SKF B</t>
  </si>
  <si>
    <t>Marknadsplats</t>
  </si>
  <si>
    <t>Large Cap Stockholm</t>
  </si>
  <si>
    <t>Aktie</t>
  </si>
  <si>
    <t>Kortnamn</t>
  </si>
  <si>
    <t>ISIN</t>
  </si>
  <si>
    <t>SE0000108227</t>
  </si>
  <si>
    <t>Antal aktier</t>
  </si>
  <si>
    <t>VD</t>
  </si>
  <si>
    <t>Rickard Gustafson</t>
  </si>
  <si>
    <t>Hans Stråberg</t>
  </si>
  <si>
    <t>Ordförande</t>
  </si>
  <si>
    <t>P/E</t>
  </si>
  <si>
    <t>SAAB B</t>
  </si>
  <si>
    <t>Micael Johansson</t>
  </si>
  <si>
    <t>Marcus Wallenberg</t>
  </si>
  <si>
    <t>SE0021921269</t>
  </si>
  <si>
    <t>Atlas Copco A</t>
  </si>
  <si>
    <t>Vagner Rego</t>
  </si>
  <si>
    <t>ATCO A</t>
  </si>
  <si>
    <t>SE0017486889</t>
  </si>
  <si>
    <t>Nordea Bank</t>
  </si>
  <si>
    <t>NDA SE</t>
  </si>
  <si>
    <t>FI4000297767</t>
  </si>
  <si>
    <t>Frank Vang-Jensen</t>
  </si>
  <si>
    <t>Stephen Hester</t>
  </si>
  <si>
    <t>Nr</t>
  </si>
  <si>
    <t>Evolution</t>
  </si>
  <si>
    <t>EVO</t>
  </si>
  <si>
    <t>SE0012673267</t>
  </si>
  <si>
    <t>Martin Carlesund</t>
  </si>
  <si>
    <t>Jens von Bahr</t>
  </si>
  <si>
    <t>Electrolux B</t>
  </si>
  <si>
    <t>ELUX B</t>
  </si>
  <si>
    <t>SE0016589188</t>
  </si>
  <si>
    <t>Yannick Fierling</t>
  </si>
  <si>
    <t>Torbjörn Lööf</t>
  </si>
  <si>
    <t>−17,82</t>
  </si>
  <si>
    <t>SEB A</t>
  </si>
  <si>
    <t>SE0000148884</t>
  </si>
  <si>
    <t>Datum för data</t>
  </si>
  <si>
    <t>Johan Torgeby</t>
  </si>
  <si>
    <t>SCA B</t>
  </si>
  <si>
    <t>SE0000112724</t>
  </si>
  <si>
    <t>Ulf Larsson</t>
  </si>
  <si>
    <t>Helena Stjernholm</t>
  </si>
  <si>
    <t>Getinge B</t>
  </si>
  <si>
    <t>GETI B</t>
  </si>
  <si>
    <t>SE0000202624</t>
  </si>
  <si>
    <t>Mattias Perjos</t>
  </si>
  <si>
    <t>Johan Malmquist</t>
  </si>
  <si>
    <t>H&amp;M B</t>
  </si>
  <si>
    <t>HM B</t>
  </si>
  <si>
    <t>SE0000106270</t>
  </si>
  <si>
    <t>Daniel Ervér</t>
  </si>
  <si>
    <t>Karl-Johan Persson</t>
  </si>
  <si>
    <t>Investor B</t>
  </si>
  <si>
    <t>INVE B</t>
  </si>
  <si>
    <t>SE0015811963</t>
  </si>
  <si>
    <t>Christian Cederholm</t>
  </si>
  <si>
    <t>Jacob Wallenberg</t>
  </si>
  <si>
    <t>Sandvik</t>
  </si>
  <si>
    <t>SAND</t>
  </si>
  <si>
    <t>SE0000667891</t>
  </si>
  <si>
    <t>Stefan Widing</t>
  </si>
  <si>
    <t>Johan Molin</t>
  </si>
  <si>
    <t>Atlas Copco B</t>
  </si>
  <si>
    <t>ATCO B</t>
  </si>
  <si>
    <t>SE0017486897</t>
  </si>
  <si>
    <t>AstraZeneca</t>
  </si>
  <si>
    <t>Pascal Soriot</t>
  </si>
  <si>
    <t>Michel Demaré</t>
  </si>
  <si>
    <t>GB0009895292</t>
  </si>
  <si>
    <t>AZN</t>
  </si>
  <si>
    <t>Kinnevik B</t>
  </si>
  <si>
    <t>KINV B</t>
  </si>
  <si>
    <t>SE0022060521</t>
  </si>
  <si>
    <t>Georgi Ganev</t>
  </si>
  <si>
    <t>James Anderson</t>
  </si>
  <si>
    <t>−9,42</t>
  </si>
  <si>
    <t>Hexagon B</t>
  </si>
  <si>
    <t>HEXA B</t>
  </si>
  <si>
    <t>SE0015961909</t>
  </si>
  <si>
    <t>Norbert Hanke (tf)</t>
  </si>
  <si>
    <t>Ola Rollén</t>
  </si>
  <si>
    <t>Assa Abloy B</t>
  </si>
  <si>
    <t>ASSA B</t>
  </si>
  <si>
    <t>SE0007100581</t>
  </si>
  <si>
    <t>Nico Delvaux</t>
  </si>
  <si>
    <t>Johan Hjertonsson</t>
  </si>
  <si>
    <t>Telia Company</t>
  </si>
  <si>
    <t>TELIA</t>
  </si>
  <si>
    <t>SE0000667925</t>
  </si>
  <si>
    <t>Patrik Hofbauer</t>
  </si>
  <si>
    <t>Lars-Johan Jarnheimer</t>
  </si>
  <si>
    <t>Swedbank A</t>
  </si>
  <si>
    <t>SWED A</t>
  </si>
  <si>
    <t>SE0000242455</t>
  </si>
  <si>
    <t>Jens Henriksson</t>
  </si>
  <si>
    <t>Göran Persson</t>
  </si>
  <si>
    <t>Handelsbanken A</t>
  </si>
  <si>
    <t>SHB A</t>
  </si>
  <si>
    <t>SE0007100599</t>
  </si>
  <si>
    <t>Michael Green</t>
  </si>
  <si>
    <t>Pär Boman</t>
  </si>
  <si>
    <t>Alfa Laval</t>
  </si>
  <si>
    <t>ALFA</t>
  </si>
  <si>
    <t>SE0000695876</t>
  </si>
  <si>
    <t>Tom Erixon</t>
  </si>
  <si>
    <t>Dennis Jönsson</t>
  </si>
  <si>
    <t>Ericsson B</t>
  </si>
  <si>
    <t>ERIC B</t>
  </si>
  <si>
    <t>SE0000108656</t>
  </si>
  <si>
    <t>Börje Ekholm</t>
  </si>
  <si>
    <t>Jan Carlson</t>
  </si>
  <si>
    <t>Tele2 B</t>
  </si>
  <si>
    <t>TEL2 B</t>
  </si>
  <si>
    <t>SE0005190238</t>
  </si>
  <si>
    <t>Jean Marc Harion</t>
  </si>
  <si>
    <t>Thomas Reynaud</t>
  </si>
  <si>
    <t>Volvo B</t>
  </si>
  <si>
    <t>VOLV B</t>
  </si>
  <si>
    <t>SE0000115446</t>
  </si>
  <si>
    <t>Martin Lundstedt</t>
  </si>
  <si>
    <t>ABB</t>
  </si>
  <si>
    <t>CH0012221716</t>
  </si>
  <si>
    <t>Morten Wierod</t>
  </si>
  <si>
    <t>Peter Voser</t>
  </si>
  <si>
    <t>Nibe Industrier B</t>
  </si>
  <si>
    <t>NIBE B</t>
  </si>
  <si>
    <t>SE0015988019</t>
  </si>
  <si>
    <t>Gert-Eric Lindquist</t>
  </si>
  <si>
    <t>Hans Linnarson</t>
  </si>
  <si>
    <t>SBB Norden B</t>
  </si>
  <si>
    <t>SBB B</t>
  </si>
  <si>
    <t>Mid Cap Stockholm</t>
  </si>
  <si>
    <t>SE0009554454</t>
  </si>
  <si>
    <t>Leiv Synnes</t>
  </si>
  <si>
    <t>Lennart Sten</t>
  </si>
  <si>
    <t>−0,99</t>
  </si>
  <si>
    <t>Boliden</t>
  </si>
  <si>
    <t>Mikael Staffas</t>
  </si>
  <si>
    <t>Karl-Henrik Sundström</t>
  </si>
  <si>
    <t>BOL</t>
  </si>
  <si>
    <t>SE0020050417</t>
  </si>
  <si>
    <t>Sinch</t>
  </si>
  <si>
    <t>SINCH</t>
  </si>
  <si>
    <t>SE0016101844</t>
  </si>
  <si>
    <t>Laurinda Pang</t>
  </si>
  <si>
    <t>Erik Fröberg</t>
  </si>
  <si>
    <t>−3,21</t>
  </si>
  <si>
    <t>Essity B</t>
  </si>
  <si>
    <t>ESSITY B</t>
  </si>
  <si>
    <t>SE0009922164</t>
  </si>
  <si>
    <t>Magnus Groth</t>
  </si>
  <si>
    <t>Jan Gurander</t>
  </si>
  <si>
    <t>Branchindex</t>
  </si>
  <si>
    <t>OMX Stockholm 30</t>
  </si>
  <si>
    <t>NVIDIA</t>
  </si>
  <si>
    <t>Jensen Huang</t>
  </si>
  <si>
    <t>Övrigt</t>
  </si>
  <si>
    <t>NVDA</t>
  </si>
  <si>
    <t>NASDAQ</t>
  </si>
  <si>
    <t>US67066G1040</t>
  </si>
  <si>
    <t>Microsoft</t>
  </si>
  <si>
    <t>MSFT</t>
  </si>
  <si>
    <t>Satya Nadella</t>
  </si>
  <si>
    <t>US5949181045</t>
  </si>
  <si>
    <t>Omrade</t>
  </si>
  <si>
    <t>Hårdvaruutrustning,Hårdvara,Teknologi</t>
  </si>
  <si>
    <t>Nätleverantörer,Telekommunikation,Teknologi</t>
  </si>
  <si>
    <t>Komponenter &amp; Verktyg,Industriella Varor &amp; Tjänster,Industri</t>
  </si>
  <si>
    <t>Process &amp; Automation,Industriella Varor &amp; Tjänster,Industri</t>
  </si>
  <si>
    <t>Traditionell Bankverksamhet,Bank,Finans</t>
  </si>
  <si>
    <t>Betting &amp; Kasino,Konsumenttjänster,Konsumentvaror &amp; Tjänster</t>
  </si>
  <si>
    <t>Vitvaror,Hem &amp; Bostad,Konsumentvaror &amp; Tjänster</t>
  </si>
  <si>
    <t>Skog &amp; Massaindustri,Papper &amp; Skogsindustri,Råmaterial</t>
  </si>
  <si>
    <t>Medicinsk utrustning,Medicinsk Utrustning &amp; Service,Hälsovård</t>
  </si>
  <si>
    <t>Personlig Hygien,Personliga varor,Konsumentvaror &amp; Tjänster</t>
  </si>
  <si>
    <t>Kläder &amp; Accessoarer,Personliga varor,Konsumentvaror &amp; Tjänster</t>
  </si>
  <si>
    <t>Investmentbolag,Investeringar,Finans</t>
  </si>
  <si>
    <t>Läkemedel,Bioteknik &amp; Läkemedel,Hälsovård</t>
  </si>
  <si>
    <t>Säkerhetstjänster,Industriella Varor &amp; Tjänster,Industri</t>
  </si>
  <si>
    <t>Telekomutrustning,Telekommunikation,Teknologi</t>
  </si>
  <si>
    <t>Lastbilar &amp; Tunga Fordon,Industriella Varor &amp; Tjänster,Industri</t>
  </si>
  <si>
    <t>Klimatlösningar,Industriella Varor &amp; Tjänster,Industri</t>
  </si>
  <si>
    <t>Samhällsfastigheter,Fastigheter &amp; Utveckling,Fastigheter</t>
  </si>
  <si>
    <t>Basmetaller,Metall &amp; Gruvdrift,Råmaterial</t>
  </si>
  <si>
    <t>Digitala Tjänster,IT-Service,Teknologi</t>
  </si>
  <si>
    <t>thyssenkrupp AG</t>
  </si>
  <si>
    <t>TKAd</t>
  </si>
  <si>
    <t>Equiduct</t>
  </si>
  <si>
    <t>DE0007500001</t>
  </si>
  <si>
    <t>Miguel Ángel López Borrego</t>
  </si>
  <si>
    <t>Siegfried Russwurm</t>
  </si>
  <si>
    <t>−3,85</t>
  </si>
  <si>
    <t>Dassault Aviation</t>
  </si>
  <si>
    <t>Amp</t>
  </si>
  <si>
    <t>FR0014004L86</t>
  </si>
  <si>
    <t>Eric Trappier</t>
  </si>
  <si>
    <t>Försvar,Industriella Varor &amp; Tjänster,Industri</t>
  </si>
  <si>
    <t>IVECO GROUP</t>
  </si>
  <si>
    <t>Gerrit Marx</t>
  </si>
  <si>
    <t>Suzanne Heywood</t>
  </si>
  <si>
    <t>NL0015000LU4</t>
  </si>
  <si>
    <t>IVGm</t>
  </si>
  <si>
    <t>Livsmedel,Mat &amp; Dryck,Konsumentvaror &amp; Tjänster</t>
  </si>
  <si>
    <t>Orkla</t>
  </si>
  <si>
    <t>ORK</t>
  </si>
  <si>
    <t>OBX Top 25</t>
  </si>
  <si>
    <t>NO0003733800</t>
  </si>
  <si>
    <t>Nils Selte</t>
  </si>
  <si>
    <t>Stein Erik Hagen</t>
  </si>
  <si>
    <t>Veidekke</t>
  </si>
  <si>
    <t>VEI</t>
  </si>
  <si>
    <t>OB Match</t>
  </si>
  <si>
    <t>NO0005806802</t>
  </si>
  <si>
    <t>Jimmy Bengtsson</t>
  </si>
  <si>
    <t>Egil Haugsdal</t>
  </si>
  <si>
    <t>Konstruktion,Bygg &amp; Konstruktion,Industri</t>
  </si>
  <si>
    <t>Danske Bank</t>
  </si>
  <si>
    <t>DANSKE</t>
  </si>
  <si>
    <t>Large Cap Copenhagen</t>
  </si>
  <si>
    <t>DK0010274414</t>
  </si>
  <si>
    <t>Carsten Egeriis</t>
  </si>
  <si>
    <t>Martin Blessing</t>
  </si>
  <si>
    <t>Fortum</t>
  </si>
  <si>
    <t>FORTUM</t>
  </si>
  <si>
    <t>Large Cap Helsinki</t>
  </si>
  <si>
    <t>FI0009007132</t>
  </si>
  <si>
    <t>Markus Rauramo</t>
  </si>
  <si>
    <t>Mikael Silvennoinen</t>
  </si>
  <si>
    <t>Främst förnyelsebar,Blandade,Energi</t>
  </si>
  <si>
    <t>Apple</t>
  </si>
  <si>
    <t>Tim Cook</t>
  </si>
  <si>
    <t>Arthur Levinson</t>
  </si>
  <si>
    <t>AAPL</t>
  </si>
  <si>
    <t>Hemelektronik,Hem &amp; Bostad,Konsumentvaror &amp; Tjänster</t>
  </si>
  <si>
    <t>US0378331005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</si>
</sst>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0"/>
      <name val="Consolas"/>
      <family val="3"/>
    </font>
    <font>
      <b/>
      <sz val="10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tabSelected="1" zoomScale="80" zoomScaleNormal="80" workbookViewId="0"/>
  </sheetViews>
  <sheetFormatPr defaultRowHeight="12.75" x14ac:dyDescent="0.2"/>
  <cols>
    <col min="1" max="1" width="15.140625" style="1" bestFit="1" customWidth="1"/>
    <col min="2" max="2" width="3.28515625" style="6" bestFit="1" customWidth="1"/>
    <col min="3" max="3" width="20.28515625" style="1" bestFit="1" customWidth="1"/>
    <col min="4" max="4" width="10" style="6" bestFit="1" customWidth="1"/>
    <col min="5" max="5" width="23.85546875" style="1" bestFit="1" customWidth="1"/>
    <col min="6" max="6" width="14.5703125" style="6" bestFit="1" customWidth="1"/>
    <col min="7" max="7" width="16.85546875" style="6" bestFit="1" customWidth="1"/>
    <col min="8" max="8" width="30.5703125" style="1" bestFit="1" customWidth="1"/>
    <col min="9" max="9" width="24.85546875" style="1" bestFit="1" customWidth="1"/>
    <col min="10" max="10" width="7.7109375" style="6" bestFit="1" customWidth="1"/>
    <col min="11" max="11" width="19.140625" style="1" bestFit="1" customWidth="1"/>
    <col min="12" max="12" width="73.140625" style="1" bestFit="1" customWidth="1"/>
    <col min="13" max="13" width="9.140625" style="1"/>
    <col min="14" max="14" width="98.140625" style="1" customWidth="1"/>
    <col min="15" max="16384" width="9.140625" style="1"/>
  </cols>
  <sheetData>
    <row r="1" spans="1:14" x14ac:dyDescent="0.2">
      <c r="A1" s="1" t="s">
        <v>40</v>
      </c>
    </row>
    <row r="2" spans="1:14" x14ac:dyDescent="0.2">
      <c r="A2" s="10">
        <v>45718</v>
      </c>
      <c r="N2" s="11" t="str">
        <f>"JSON kod att klippa/klistra"</f>
        <v>JSON kod att klippa/klistra</v>
      </c>
    </row>
    <row r="3" spans="1:14" x14ac:dyDescent="0.2">
      <c r="B3" s="2" t="s">
        <v>26</v>
      </c>
      <c r="C3" s="2" t="s">
        <v>3</v>
      </c>
      <c r="D3" s="2" t="s">
        <v>4</v>
      </c>
      <c r="E3" s="2" t="s">
        <v>1</v>
      </c>
      <c r="F3" s="2" t="s">
        <v>5</v>
      </c>
      <c r="G3" s="2" t="s">
        <v>7</v>
      </c>
      <c r="H3" s="3" t="s">
        <v>8</v>
      </c>
      <c r="I3" s="3" t="s">
        <v>11</v>
      </c>
      <c r="J3" s="3" t="s">
        <v>12</v>
      </c>
      <c r="K3" s="3" t="s">
        <v>156</v>
      </c>
      <c r="L3" s="3" t="s">
        <v>168</v>
      </c>
      <c r="N3" s="1" t="str">
        <f>CONCATENATE("{",CHAR(34),"Aktielista",CHAR(34),": [")</f>
        <v>{"Aktielista": [</v>
      </c>
    </row>
    <row r="4" spans="1:14" x14ac:dyDescent="0.2">
      <c r="B4" s="9">
        <v>1</v>
      </c>
      <c r="C4" s="4" t="s">
        <v>124</v>
      </c>
      <c r="D4" s="8" t="s">
        <v>124</v>
      </c>
      <c r="E4" s="4" t="s">
        <v>2</v>
      </c>
      <c r="F4" s="8" t="s">
        <v>125</v>
      </c>
      <c r="G4" s="7">
        <v>438988614</v>
      </c>
      <c r="H4" s="4" t="s">
        <v>126</v>
      </c>
      <c r="I4" s="4" t="s">
        <v>127</v>
      </c>
      <c r="J4" s="5">
        <v>24.68</v>
      </c>
      <c r="K4" s="8" t="s">
        <v>157</v>
      </c>
      <c r="L4" s="8" t="s">
        <v>172</v>
      </c>
      <c r="N4" s="1" t="str">
        <f>CONCATENATE("{",CHAR(34),"Aktie",CHAR(34),":",CHAR(34),C4,CHAR(34),",",CHAR(34),"Kortnamn",CHAR(34),":",CHAR(34),D4,CHAR(34),",",CHAR(34),"Marknad",CHAR(34),":",CHAR(34),E4,CHAR(34),",",CHAR(34),"ISIN",CHAR(34),":",CHAR(34),F4,CHAR(34),",",CHAR(34),"Antal",CHAR(34),":",CHAR(34),G4,CHAR(34),",",CHAR(34),"VD",CHAR(34),":",CHAR(34),H4,CHAR(34),",",CHAR(34),"Ordf",CHAR(34),":",CHAR(34),I4,CHAR(34),",",CHAR(34),"PE",CHAR(34),":",CHAR(34),J4,CHAR(34),",",CHAR(34),"Branch",CHAR(34),":",CHAR(34),K4,CHAR(34),",",CHAR(34),"Omrade",CHAR(34),":",CHAR(34),L4,CHAR(34),IF(LEFT(N5,1)="]","}","},"))</f>
        <v>{"Aktie":"ABB","Kortnamn":"ABB","Marknad":"Large Cap Stockholm","ISIN":"CH0012221716","Antal":"438988614","VD":"Morten Wierod","Ordf":"Peter Voser","PE":"24,68","Branch":"OMX Stockholm 30","Omrade":"Process &amp; Automation,Industriella Varor &amp; Tjänster,Industri"},</v>
      </c>
    </row>
    <row r="5" spans="1:14" x14ac:dyDescent="0.2">
      <c r="B5" s="9">
        <v>2</v>
      </c>
      <c r="C5" s="4" t="s">
        <v>105</v>
      </c>
      <c r="D5" s="8" t="s">
        <v>106</v>
      </c>
      <c r="E5" s="4" t="s">
        <v>2</v>
      </c>
      <c r="F5" s="8" t="s">
        <v>107</v>
      </c>
      <c r="G5" s="7">
        <v>413326315</v>
      </c>
      <c r="H5" s="4" t="s">
        <v>108</v>
      </c>
      <c r="I5" s="4" t="s">
        <v>109</v>
      </c>
      <c r="J5" s="5">
        <v>26.09</v>
      </c>
      <c r="K5" s="8" t="s">
        <v>157</v>
      </c>
      <c r="L5" s="8" t="s">
        <v>172</v>
      </c>
      <c r="N5" s="1" t="str">
        <f t="shared" ref="N5:N43" si="0">CONCATENATE("{",CHAR(34),"Aktie",CHAR(34),":",CHAR(34),C5,CHAR(34),",",CHAR(34),"Kortnamn",CHAR(34),":",CHAR(34),D5,CHAR(34),",",CHAR(34),"Marknad",CHAR(34),":",CHAR(34),E5,CHAR(34),",",CHAR(34),"ISIN",CHAR(34),":",CHAR(34),F5,CHAR(34),",",CHAR(34),"Antal",CHAR(34),":",CHAR(34),G5,CHAR(34),",",CHAR(34),"VD",CHAR(34),":",CHAR(34),H5,CHAR(34),",",CHAR(34),"Ordf",CHAR(34),":",CHAR(34),I5,CHAR(34),",",CHAR(34),"PE",CHAR(34),":",CHAR(34),J5,CHAR(34),",",CHAR(34),"Branch",CHAR(34),":",CHAR(34),K5,CHAR(34),",",CHAR(34),"Omrade",CHAR(34),":",CHAR(34),L5,CHAR(34),IF(LEFT(N6,1)="]","}","},"))</f>
        <v>{"Aktie":"Alfa Laval","Kortnamn":"ALFA","Marknad":"Large Cap Stockholm","ISIN":"SE0000695876","Antal":"413326315","VD":"Tom Erixon","Ordf":"Dennis Jönsson","PE":"26,09","Branch":"OMX Stockholm 30","Omrade":"Process &amp; Automation,Industriella Varor &amp; Tjänster,Industri"},</v>
      </c>
    </row>
    <row r="6" spans="1:14" x14ac:dyDescent="0.2">
      <c r="B6" s="9">
        <v>3</v>
      </c>
      <c r="C6" s="4" t="s">
        <v>85</v>
      </c>
      <c r="D6" s="8" t="s">
        <v>86</v>
      </c>
      <c r="E6" s="4" t="s">
        <v>2</v>
      </c>
      <c r="F6" s="8" t="s">
        <v>87</v>
      </c>
      <c r="G6" s="7">
        <v>1055050365</v>
      </c>
      <c r="H6" s="4" t="s">
        <v>88</v>
      </c>
      <c r="I6" s="4" t="s">
        <v>89</v>
      </c>
      <c r="J6" s="5">
        <v>23.58</v>
      </c>
      <c r="K6" s="8" t="s">
        <v>157</v>
      </c>
      <c r="L6" s="8" t="s">
        <v>182</v>
      </c>
      <c r="N6" s="1" t="str">
        <f t="shared" si="0"/>
        <v>{"Aktie":"Assa Abloy B","Kortnamn":"ASSA B","Marknad":"Large Cap Stockholm","ISIN":"SE0007100581","Antal":"1055050365","VD":"Nico Delvaux","Ordf":"Johan Hjertonsson","PE":"23,58","Branch":"OMX Stockholm 30","Omrade":"Säkerhetstjänster,Industriella Varor &amp; Tjänster,Industri"},</v>
      </c>
    </row>
    <row r="7" spans="1:14" x14ac:dyDescent="0.2">
      <c r="B7" s="9">
        <v>4</v>
      </c>
      <c r="C7" s="4" t="s">
        <v>69</v>
      </c>
      <c r="D7" s="8" t="s">
        <v>73</v>
      </c>
      <c r="E7" s="4" t="s">
        <v>2</v>
      </c>
      <c r="F7" s="8" t="s">
        <v>72</v>
      </c>
      <c r="G7" s="7">
        <v>1267368885</v>
      </c>
      <c r="H7" s="4" t="s">
        <v>70</v>
      </c>
      <c r="I7" s="4" t="s">
        <v>71</v>
      </c>
      <c r="J7" s="5">
        <v>32.549999999999997</v>
      </c>
      <c r="K7" s="8" t="s">
        <v>157</v>
      </c>
      <c r="L7" s="8" t="s">
        <v>181</v>
      </c>
      <c r="N7" s="1" t="str">
        <f t="shared" si="0"/>
        <v>{"Aktie":"AstraZeneca","Kortnamn":"AZN","Marknad":"Large Cap Stockholm","ISIN":"GB0009895292","Antal":"1267368885","VD":"Pascal Soriot","Ordf":"Michel Demaré","PE":"32,55","Branch":"OMX Stockholm 30","Omrade":"Läkemedel,Bioteknik &amp; Läkemedel,Hälsovård"},</v>
      </c>
    </row>
    <row r="8" spans="1:14" x14ac:dyDescent="0.2">
      <c r="B8" s="9">
        <v>5</v>
      </c>
      <c r="C8" s="4" t="s">
        <v>17</v>
      </c>
      <c r="D8" s="8" t="s">
        <v>19</v>
      </c>
      <c r="E8" s="4" t="s">
        <v>2</v>
      </c>
      <c r="F8" s="8" t="s">
        <v>20</v>
      </c>
      <c r="G8" s="7">
        <v>3357576384</v>
      </c>
      <c r="H8" s="4" t="s">
        <v>18</v>
      </c>
      <c r="I8" s="4" t="s">
        <v>10</v>
      </c>
      <c r="J8" s="5">
        <v>29.8</v>
      </c>
      <c r="K8" s="8" t="s">
        <v>157</v>
      </c>
      <c r="L8" s="8" t="s">
        <v>172</v>
      </c>
      <c r="N8" s="1" t="str">
        <f t="shared" si="0"/>
        <v>{"Aktie":"Atlas Copco A","Kortnamn":"ATCO A","Marknad":"Large Cap Stockholm","ISIN":"SE0017486889","Antal":"3357576384","VD":"Vagner Rego","Ordf":"Hans Stråberg","PE":"29,8","Branch":"OMX Stockholm 30","Omrade":"Process &amp; Automation,Industriella Varor &amp; Tjänster,Industri"},</v>
      </c>
    </row>
    <row r="9" spans="1:14" x14ac:dyDescent="0.2">
      <c r="B9" s="9">
        <v>6</v>
      </c>
      <c r="C9" s="4" t="s">
        <v>66</v>
      </c>
      <c r="D9" s="8" t="s">
        <v>67</v>
      </c>
      <c r="E9" s="4" t="s">
        <v>2</v>
      </c>
      <c r="F9" s="8" t="s">
        <v>68</v>
      </c>
      <c r="G9" s="7">
        <v>1560876032</v>
      </c>
      <c r="H9" s="4" t="s">
        <v>18</v>
      </c>
      <c r="I9" s="4" t="s">
        <v>10</v>
      </c>
      <c r="J9" s="5">
        <v>26.26</v>
      </c>
      <c r="K9" s="8" t="s">
        <v>157</v>
      </c>
      <c r="L9" s="8" t="s">
        <v>172</v>
      </c>
      <c r="N9" s="1" t="str">
        <f t="shared" si="0"/>
        <v>{"Aktie":"Atlas Copco B","Kortnamn":"ATCO B","Marknad":"Large Cap Stockholm","ISIN":"SE0017486897","Antal":"1560876032","VD":"Vagner Rego","Ordf":"Hans Stråberg","PE":"26,26","Branch":"OMX Stockholm 30","Omrade":"Process &amp; Automation,Industriella Varor &amp; Tjänster,Industri"},</v>
      </c>
    </row>
    <row r="10" spans="1:14" x14ac:dyDescent="0.2">
      <c r="B10" s="9">
        <v>7</v>
      </c>
      <c r="C10" s="4" t="s">
        <v>140</v>
      </c>
      <c r="D10" s="8" t="s">
        <v>143</v>
      </c>
      <c r="E10" s="4" t="s">
        <v>2</v>
      </c>
      <c r="F10" s="8" t="s">
        <v>144</v>
      </c>
      <c r="G10" s="7">
        <v>273511169</v>
      </c>
      <c r="H10" s="4" t="s">
        <v>141</v>
      </c>
      <c r="I10" s="4" t="s">
        <v>142</v>
      </c>
      <c r="J10" s="5">
        <v>10.47</v>
      </c>
      <c r="K10" s="8" t="s">
        <v>157</v>
      </c>
      <c r="L10" s="8" t="s">
        <v>187</v>
      </c>
      <c r="N10" s="1" t="str">
        <f t="shared" si="0"/>
        <v>{"Aktie":"Boliden","Kortnamn":"BOL","Marknad":"Large Cap Stockholm","ISIN":"SE0020050417","Antal":"273511169","VD":"Mikael Staffas","Ordf":"Karl-Henrik Sundström","PE":"10,47","Branch":"OMX Stockholm 30","Omrade":"Basmetaller,Metall &amp; Gruvdrift,Råmaterial"},</v>
      </c>
    </row>
    <row r="11" spans="1:14" x14ac:dyDescent="0.2">
      <c r="B11" s="9">
        <v>8</v>
      </c>
      <c r="C11" s="4" t="s">
        <v>32</v>
      </c>
      <c r="D11" s="8" t="s">
        <v>33</v>
      </c>
      <c r="E11" s="4" t="s">
        <v>2</v>
      </c>
      <c r="F11" s="8" t="s">
        <v>34</v>
      </c>
      <c r="G11" s="7">
        <v>274885589</v>
      </c>
      <c r="H11" s="4" t="s">
        <v>35</v>
      </c>
      <c r="I11" s="4" t="s">
        <v>36</v>
      </c>
      <c r="J11" s="5" t="s">
        <v>37</v>
      </c>
      <c r="K11" s="8" t="s">
        <v>157</v>
      </c>
      <c r="L11" s="8" t="s">
        <v>175</v>
      </c>
      <c r="N11" s="1" t="str">
        <f t="shared" si="0"/>
        <v>{"Aktie":"Electrolux B","Kortnamn":"ELUX B","Marknad":"Large Cap Stockholm","ISIN":"SE0016589188","Antal":"274885589","VD":"Yannick Fierling","Ordf":"Torbjörn Lööf","PE":"−17,82","Branch":"OMX Stockholm 30","Omrade":"Vitvaror,Hem &amp; Bostad,Konsumentvaror &amp; Tjänster"},</v>
      </c>
    </row>
    <row r="12" spans="1:14" x14ac:dyDescent="0.2">
      <c r="B12" s="9">
        <v>9</v>
      </c>
      <c r="C12" s="4" t="s">
        <v>110</v>
      </c>
      <c r="D12" s="8" t="s">
        <v>111</v>
      </c>
      <c r="E12" s="4" t="s">
        <v>2</v>
      </c>
      <c r="F12" s="8" t="s">
        <v>112</v>
      </c>
      <c r="G12" s="7">
        <v>3086495752</v>
      </c>
      <c r="H12" s="4" t="s">
        <v>113</v>
      </c>
      <c r="I12" s="4" t="s">
        <v>114</v>
      </c>
      <c r="J12" s="5">
        <v>793.68</v>
      </c>
      <c r="K12" s="8" t="s">
        <v>157</v>
      </c>
      <c r="L12" s="8" t="s">
        <v>183</v>
      </c>
      <c r="N12" s="1" t="str">
        <f t="shared" si="0"/>
        <v>{"Aktie":"Ericsson B","Kortnamn":"ERIC B","Marknad":"Large Cap Stockholm","ISIN":"SE0000108656","Antal":"3086495752","VD":"Börje Ekholm","Ordf":"Jan Carlson","PE":"793,68","Branch":"OMX Stockholm 30","Omrade":"Telekomutrustning,Telekommunikation,Teknologi"},</v>
      </c>
    </row>
    <row r="13" spans="1:14" x14ac:dyDescent="0.2">
      <c r="B13" s="9">
        <v>10</v>
      </c>
      <c r="C13" s="4" t="s">
        <v>151</v>
      </c>
      <c r="D13" s="8" t="s">
        <v>152</v>
      </c>
      <c r="E13" s="4" t="s">
        <v>2</v>
      </c>
      <c r="F13" s="8" t="s">
        <v>153</v>
      </c>
      <c r="G13" s="7">
        <v>643368835</v>
      </c>
      <c r="H13" s="4" t="s">
        <v>154</v>
      </c>
      <c r="I13" s="4" t="s">
        <v>155</v>
      </c>
      <c r="J13" s="5">
        <v>9.82</v>
      </c>
      <c r="K13" s="8" t="s">
        <v>157</v>
      </c>
      <c r="L13" s="8" t="s">
        <v>178</v>
      </c>
      <c r="N13" s="1" t="str">
        <f t="shared" si="0"/>
        <v>{"Aktie":"Essity B","Kortnamn":"ESSITY B","Marknad":"Large Cap Stockholm","ISIN":"SE0009922164","Antal":"643368835","VD":"Magnus Groth","Ordf":"Jan Gurander","PE":"9,82","Branch":"OMX Stockholm 30","Omrade":"Personlig Hygien,Personliga varor,Konsumentvaror &amp; Tjänster"},</v>
      </c>
    </row>
    <row r="14" spans="1:14" x14ac:dyDescent="0.2">
      <c r="B14" s="9">
        <v>11</v>
      </c>
      <c r="C14" s="4" t="s">
        <v>27</v>
      </c>
      <c r="D14" s="8" t="s">
        <v>28</v>
      </c>
      <c r="E14" s="4" t="s">
        <v>2</v>
      </c>
      <c r="F14" s="8" t="s">
        <v>29</v>
      </c>
      <c r="G14" s="7">
        <v>211833204</v>
      </c>
      <c r="H14" s="4" t="s">
        <v>30</v>
      </c>
      <c r="I14" s="4" t="s">
        <v>31</v>
      </c>
      <c r="J14" s="5">
        <v>11.92</v>
      </c>
      <c r="K14" s="8" t="s">
        <v>157</v>
      </c>
      <c r="L14" s="8" t="s">
        <v>174</v>
      </c>
      <c r="N14" s="1" t="str">
        <f t="shared" si="0"/>
        <v>{"Aktie":"Evolution","Kortnamn":"EVO","Marknad":"Large Cap Stockholm","ISIN":"SE0012673267","Antal":"211833204","VD":"Martin Carlesund","Ordf":"Jens von Bahr","PE":"11,92","Branch":"OMX Stockholm 30","Omrade":"Betting &amp; Kasino,Konsumenttjänster,Konsumentvaror &amp; Tjänster"},</v>
      </c>
    </row>
    <row r="15" spans="1:14" x14ac:dyDescent="0.2">
      <c r="B15" s="9">
        <v>12</v>
      </c>
      <c r="C15" s="4" t="s">
        <v>46</v>
      </c>
      <c r="D15" s="8" t="s">
        <v>47</v>
      </c>
      <c r="E15" s="4" t="s">
        <v>2</v>
      </c>
      <c r="F15" s="8" t="s">
        <v>48</v>
      </c>
      <c r="G15" s="7">
        <v>254152373</v>
      </c>
      <c r="H15" s="4" t="s">
        <v>49</v>
      </c>
      <c r="I15" s="4" t="s">
        <v>50</v>
      </c>
      <c r="J15" s="5">
        <v>35.19</v>
      </c>
      <c r="K15" s="8" t="s">
        <v>157</v>
      </c>
      <c r="L15" s="8" t="s">
        <v>177</v>
      </c>
      <c r="N15" s="1" t="str">
        <f t="shared" si="0"/>
        <v>{"Aktie":"Getinge B","Kortnamn":"GETI B","Marknad":"Large Cap Stockholm","ISIN":"SE0000202624","Antal":"254152373","VD":"Mattias Perjos","Ordf":"Johan Malmquist","PE":"35,19","Branch":"OMX Stockholm 30","Omrade":"Medicinsk utrustning,Medicinsk Utrustning &amp; Service,Hälsovård"},</v>
      </c>
    </row>
    <row r="16" spans="1:14" x14ac:dyDescent="0.2">
      <c r="B16" s="9">
        <v>13</v>
      </c>
      <c r="C16" s="4" t="s">
        <v>51</v>
      </c>
      <c r="D16" s="8" t="s">
        <v>52</v>
      </c>
      <c r="E16" s="4" t="s">
        <v>2</v>
      </c>
      <c r="F16" s="8" t="s">
        <v>53</v>
      </c>
      <c r="G16" s="7">
        <v>1416142225</v>
      </c>
      <c r="H16" s="4" t="s">
        <v>54</v>
      </c>
      <c r="I16" s="4" t="s">
        <v>55</v>
      </c>
      <c r="J16" s="5">
        <v>20.079999999999998</v>
      </c>
      <c r="K16" s="8" t="s">
        <v>157</v>
      </c>
      <c r="L16" s="8" t="s">
        <v>179</v>
      </c>
      <c r="N16" s="1" t="str">
        <f t="shared" si="0"/>
        <v>{"Aktie":"H&amp;M B","Kortnamn":"HM B","Marknad":"Large Cap Stockholm","ISIN":"SE0000106270","Antal":"1416142225","VD":"Daniel Ervér","Ordf":"Karl-Johan Persson","PE":"20,08","Branch":"OMX Stockholm 30","Omrade":"Kläder &amp; Accessoarer,Personliga varor,Konsumentvaror &amp; Tjänster"},</v>
      </c>
    </row>
    <row r="17" spans="2:14" x14ac:dyDescent="0.2">
      <c r="B17" s="9">
        <v>14</v>
      </c>
      <c r="C17" s="4" t="s">
        <v>100</v>
      </c>
      <c r="D17" s="8" t="s">
        <v>101</v>
      </c>
      <c r="E17" s="4" t="s">
        <v>2</v>
      </c>
      <c r="F17" s="8" t="s">
        <v>102</v>
      </c>
      <c r="G17" s="7">
        <v>1944777165</v>
      </c>
      <c r="H17" s="4" t="s">
        <v>103</v>
      </c>
      <c r="I17" s="4" t="s">
        <v>104</v>
      </c>
      <c r="J17" s="5">
        <v>9.82</v>
      </c>
      <c r="K17" s="8" t="s">
        <v>157</v>
      </c>
      <c r="L17" s="8" t="s">
        <v>173</v>
      </c>
      <c r="N17" s="1" t="str">
        <f t="shared" si="0"/>
        <v>{"Aktie":"Handelsbanken A","Kortnamn":"SHB A","Marknad":"Large Cap Stockholm","ISIN":"SE0007100599","Antal":"1944777165","VD":"Michael Green","Ordf":"Pär Boman","PE":"9,82","Branch":"OMX Stockholm 30","Omrade":"Traditionell Bankverksamhet,Bank,Finans"},</v>
      </c>
    </row>
    <row r="18" spans="2:14" x14ac:dyDescent="0.2">
      <c r="B18" s="9">
        <v>15</v>
      </c>
      <c r="C18" s="4" t="s">
        <v>80</v>
      </c>
      <c r="D18" s="8" t="s">
        <v>81</v>
      </c>
      <c r="E18" s="4" t="s">
        <v>2</v>
      </c>
      <c r="F18" s="8" t="s">
        <v>82</v>
      </c>
      <c r="G18" s="7">
        <v>2595227888</v>
      </c>
      <c r="H18" s="4" t="s">
        <v>83</v>
      </c>
      <c r="I18" s="4" t="s">
        <v>84</v>
      </c>
      <c r="J18" s="5">
        <v>27.85</v>
      </c>
      <c r="K18" s="8" t="s">
        <v>157</v>
      </c>
      <c r="L18" s="8" t="s">
        <v>169</v>
      </c>
      <c r="N18" s="1" t="str">
        <f t="shared" si="0"/>
        <v>{"Aktie":"Hexagon B","Kortnamn":"HEXA B","Marknad":"Large Cap Stockholm","ISIN":"SE0015961909","Antal":"2595227888","VD":"Norbert Hanke (tf)","Ordf":"Ola Rollén","PE":"27,85","Branch":"OMX Stockholm 30","Omrade":"Hårdvaruutrustning,Hårdvara,Teknologi"},</v>
      </c>
    </row>
    <row r="19" spans="2:14" x14ac:dyDescent="0.2">
      <c r="B19" s="9">
        <v>16</v>
      </c>
      <c r="C19" s="4" t="s">
        <v>56</v>
      </c>
      <c r="D19" s="8" t="s">
        <v>57</v>
      </c>
      <c r="E19" s="4" t="s">
        <v>2</v>
      </c>
      <c r="F19" s="8" t="s">
        <v>58</v>
      </c>
      <c r="G19" s="7">
        <v>1821936744</v>
      </c>
      <c r="H19" s="4" t="s">
        <v>59</v>
      </c>
      <c r="I19" s="4" t="s">
        <v>60</v>
      </c>
      <c r="J19" s="5">
        <v>8.69</v>
      </c>
      <c r="K19" s="8" t="s">
        <v>157</v>
      </c>
      <c r="L19" s="8" t="s">
        <v>180</v>
      </c>
      <c r="N19" s="1" t="str">
        <f t="shared" si="0"/>
        <v>{"Aktie":"Investor B","Kortnamn":"INVE B","Marknad":"Large Cap Stockholm","ISIN":"SE0015811963","Antal":"1821936744","VD":"Christian Cederholm","Ordf":"Jacob Wallenberg","PE":"8,69","Branch":"OMX Stockholm 30","Omrade":"Investmentbolag,Investeringar,Finans"},</v>
      </c>
    </row>
    <row r="20" spans="2:14" x14ac:dyDescent="0.2">
      <c r="B20" s="9">
        <v>17</v>
      </c>
      <c r="C20" s="4" t="s">
        <v>74</v>
      </c>
      <c r="D20" s="8" t="s">
        <v>75</v>
      </c>
      <c r="E20" s="4" t="s">
        <v>2</v>
      </c>
      <c r="F20" s="8" t="s">
        <v>76</v>
      </c>
      <c r="G20" s="7">
        <v>243217233</v>
      </c>
      <c r="H20" s="4" t="s">
        <v>77</v>
      </c>
      <c r="I20" s="4" t="s">
        <v>78</v>
      </c>
      <c r="J20" s="5" t="s">
        <v>79</v>
      </c>
      <c r="K20" s="8" t="s">
        <v>157</v>
      </c>
      <c r="L20" s="8" t="s">
        <v>180</v>
      </c>
      <c r="N20" s="1" t="str">
        <f t="shared" si="0"/>
        <v>{"Aktie":"Kinnevik B","Kortnamn":"KINV B","Marknad":"Large Cap Stockholm","ISIN":"SE0022060521","Antal":"243217233","VD":"Georgi Ganev","Ordf":"James Anderson","PE":"−9,42","Branch":"OMX Stockholm 30","Omrade":"Investmentbolag,Investeringar,Finans"},</v>
      </c>
    </row>
    <row r="21" spans="2:14" x14ac:dyDescent="0.2">
      <c r="B21" s="9">
        <v>18</v>
      </c>
      <c r="C21" s="4" t="s">
        <v>128</v>
      </c>
      <c r="D21" s="8" t="s">
        <v>129</v>
      </c>
      <c r="E21" s="4" t="s">
        <v>2</v>
      </c>
      <c r="F21" s="8" t="s">
        <v>130</v>
      </c>
      <c r="G21" s="7">
        <v>1782936128</v>
      </c>
      <c r="H21" s="4" t="s">
        <v>131</v>
      </c>
      <c r="I21" s="4" t="s">
        <v>132</v>
      </c>
      <c r="J21" s="5">
        <v>71.17</v>
      </c>
      <c r="K21" s="8" t="s">
        <v>157</v>
      </c>
      <c r="L21" s="8" t="s">
        <v>185</v>
      </c>
      <c r="N21" s="1" t="str">
        <f t="shared" si="0"/>
        <v>{"Aktie":"Nibe Industrier B","Kortnamn":"NIBE B","Marknad":"Large Cap Stockholm","ISIN":"SE0015988019","Antal":"1782936128","VD":"Gert-Eric Lindquist","Ordf":"Hans Linnarson","PE":"71,17","Branch":"OMX Stockholm 30","Omrade":"Klimatlösningar,Industriella Varor &amp; Tjänster,Industri"},</v>
      </c>
    </row>
    <row r="22" spans="2:14" x14ac:dyDescent="0.2">
      <c r="B22" s="9">
        <v>19</v>
      </c>
      <c r="C22" s="4" t="s">
        <v>21</v>
      </c>
      <c r="D22" s="8" t="s">
        <v>22</v>
      </c>
      <c r="E22" s="4" t="s">
        <v>2</v>
      </c>
      <c r="F22" s="8" t="s">
        <v>23</v>
      </c>
      <c r="G22" s="7">
        <v>3497790322</v>
      </c>
      <c r="H22" s="4" t="s">
        <v>24</v>
      </c>
      <c r="I22" s="4" t="s">
        <v>25</v>
      </c>
      <c r="J22" s="5">
        <v>8.5</v>
      </c>
      <c r="K22" s="8" t="s">
        <v>157</v>
      </c>
      <c r="L22" s="8" t="s">
        <v>173</v>
      </c>
      <c r="N22" s="1" t="str">
        <f t="shared" si="0"/>
        <v>{"Aktie":"Nordea Bank","Kortnamn":"NDA SE","Marknad":"Large Cap Stockholm","ISIN":"FI4000297767","Antal":"3497790322","VD":"Frank Vang-Jensen","Ordf":"Stephen Hester","PE":"8,5","Branch":"OMX Stockholm 30","Omrade":"Traditionell Bankverksamhet,Bank,Finans"},</v>
      </c>
    </row>
    <row r="23" spans="2:14" x14ac:dyDescent="0.2">
      <c r="B23" s="9">
        <v>20</v>
      </c>
      <c r="C23" s="4" t="s">
        <v>13</v>
      </c>
      <c r="D23" s="8" t="s">
        <v>13</v>
      </c>
      <c r="E23" s="4" t="s">
        <v>2</v>
      </c>
      <c r="F23" s="8" t="s">
        <v>16</v>
      </c>
      <c r="G23" s="7">
        <v>533847776</v>
      </c>
      <c r="H23" s="4" t="s">
        <v>14</v>
      </c>
      <c r="I23" s="4" t="s">
        <v>15</v>
      </c>
      <c r="J23" s="5">
        <v>40.46</v>
      </c>
      <c r="K23" s="8" t="s">
        <v>157</v>
      </c>
      <c r="L23" s="8" t="s">
        <v>170</v>
      </c>
      <c r="N23" s="1" t="str">
        <f t="shared" si="0"/>
        <v>{"Aktie":"SAAB B","Kortnamn":"SAAB B","Marknad":"Large Cap Stockholm","ISIN":"SE0021921269","Antal":"533847776","VD":"Micael Johansson","Ordf":"Marcus Wallenberg","PE":"40,46","Branch":"OMX Stockholm 30","Omrade":"Nätleverantörer,Telekommunikation,Teknologi"},</v>
      </c>
    </row>
    <row r="24" spans="2:14" x14ac:dyDescent="0.2">
      <c r="B24" s="9">
        <v>21</v>
      </c>
      <c r="C24" s="4" t="s">
        <v>61</v>
      </c>
      <c r="D24" s="8" t="s">
        <v>62</v>
      </c>
      <c r="E24" s="4" t="s">
        <v>2</v>
      </c>
      <c r="F24" s="8" t="s">
        <v>63</v>
      </c>
      <c r="G24" s="7">
        <v>1254385923</v>
      </c>
      <c r="H24" s="4" t="s">
        <v>64</v>
      </c>
      <c r="I24" s="4" t="s">
        <v>65</v>
      </c>
      <c r="J24" s="5">
        <v>23.94</v>
      </c>
      <c r="K24" s="8" t="s">
        <v>157</v>
      </c>
      <c r="L24" s="8" t="s">
        <v>171</v>
      </c>
      <c r="N24" s="1" t="str">
        <f t="shared" si="0"/>
        <v>{"Aktie":"Sandvik","Kortnamn":"SAND","Marknad":"Large Cap Stockholm","ISIN":"SE0000667891","Antal":"1254385923","VD":"Stefan Widing","Ordf":"Johan Molin","PE":"23,94","Branch":"OMX Stockholm 30","Omrade":"Komponenter &amp; Verktyg,Industriella Varor &amp; Tjänster,Industri"},</v>
      </c>
    </row>
    <row r="25" spans="2:14" x14ac:dyDescent="0.2">
      <c r="B25" s="9">
        <v>22</v>
      </c>
      <c r="C25" s="4" t="s">
        <v>133</v>
      </c>
      <c r="D25" s="8" t="s">
        <v>134</v>
      </c>
      <c r="E25" s="4" t="s">
        <v>135</v>
      </c>
      <c r="F25" s="8" t="s">
        <v>136</v>
      </c>
      <c r="G25" s="7">
        <v>1244164407</v>
      </c>
      <c r="H25" s="4" t="s">
        <v>137</v>
      </c>
      <c r="I25" s="4" t="s">
        <v>138</v>
      </c>
      <c r="J25" s="5" t="s">
        <v>139</v>
      </c>
      <c r="K25" s="8" t="s">
        <v>157</v>
      </c>
      <c r="L25" s="8" t="s">
        <v>186</v>
      </c>
      <c r="N25" s="1" t="str">
        <f t="shared" si="0"/>
        <v>{"Aktie":"SBB Norden B","Kortnamn":"SBB B","Marknad":"Mid Cap Stockholm","ISIN":"SE0009554454","Antal":"1244164407","VD":"Leiv Synnes","Ordf":"Lennart Sten","PE":"−0,99","Branch":"OMX Stockholm 30","Omrade":"Samhällsfastigheter,Fastigheter &amp; Utveckling,Fastigheter"},</v>
      </c>
    </row>
    <row r="26" spans="2:14" x14ac:dyDescent="0.2">
      <c r="B26" s="9">
        <v>23</v>
      </c>
      <c r="C26" s="4" t="s">
        <v>42</v>
      </c>
      <c r="D26" s="8" t="s">
        <v>42</v>
      </c>
      <c r="E26" s="4" t="s">
        <v>2</v>
      </c>
      <c r="F26" s="8" t="s">
        <v>43</v>
      </c>
      <c r="G26" s="7">
        <v>639476059</v>
      </c>
      <c r="H26" s="4" t="s">
        <v>44</v>
      </c>
      <c r="I26" s="4" t="s">
        <v>45</v>
      </c>
      <c r="J26" s="5">
        <v>28.54</v>
      </c>
      <c r="K26" s="8" t="s">
        <v>157</v>
      </c>
      <c r="L26" s="8" t="s">
        <v>176</v>
      </c>
      <c r="N26" s="1" t="str">
        <f t="shared" si="0"/>
        <v>{"Aktie":"SCA B","Kortnamn":"SCA B","Marknad":"Large Cap Stockholm","ISIN":"SE0000112724","Antal":"639476059","VD":"Ulf Larsson","Ordf":"Helena Stjernholm","PE":"28,54","Branch":"OMX Stockholm 30","Omrade":"Skog &amp; Massaindustri,Papper &amp; Skogsindustri,Råmaterial"},</v>
      </c>
    </row>
    <row r="27" spans="2:14" x14ac:dyDescent="0.2">
      <c r="B27" s="9">
        <v>24</v>
      </c>
      <c r="C27" s="4" t="s">
        <v>38</v>
      </c>
      <c r="D27" s="8" t="s">
        <v>38</v>
      </c>
      <c r="E27" s="4" t="s">
        <v>2</v>
      </c>
      <c r="F27" s="8" t="s">
        <v>39</v>
      </c>
      <c r="G27" s="7">
        <v>2115830987</v>
      </c>
      <c r="H27" s="4" t="s">
        <v>41</v>
      </c>
      <c r="I27" s="4" t="s">
        <v>15</v>
      </c>
      <c r="J27" s="5">
        <v>9.75</v>
      </c>
      <c r="K27" s="8" t="s">
        <v>157</v>
      </c>
      <c r="L27" s="8" t="s">
        <v>173</v>
      </c>
      <c r="N27" s="1" t="str">
        <f t="shared" si="0"/>
        <v>{"Aktie":"SEB A","Kortnamn":"SEB A","Marknad":"Large Cap Stockholm","ISIN":"SE0000148884","Antal":"2115830987","VD":"Johan Torgeby","Ordf":"Marcus Wallenberg","PE":"9,75","Branch":"OMX Stockholm 30","Omrade":"Traditionell Bankverksamhet,Bank,Finans"},</v>
      </c>
    </row>
    <row r="28" spans="2:14" x14ac:dyDescent="0.2">
      <c r="B28" s="9">
        <v>25</v>
      </c>
      <c r="C28" s="4" t="s">
        <v>145</v>
      </c>
      <c r="D28" s="8" t="s">
        <v>146</v>
      </c>
      <c r="E28" s="4" t="s">
        <v>2</v>
      </c>
      <c r="F28" s="8" t="s">
        <v>147</v>
      </c>
      <c r="G28" s="7">
        <v>844556222</v>
      </c>
      <c r="H28" s="4" t="s">
        <v>148</v>
      </c>
      <c r="I28" s="4" t="s">
        <v>149</v>
      </c>
      <c r="J28" s="5" t="s">
        <v>150</v>
      </c>
      <c r="K28" s="8" t="s">
        <v>157</v>
      </c>
      <c r="L28" s="8" t="s">
        <v>170</v>
      </c>
      <c r="N28" s="1" t="str">
        <f t="shared" si="0"/>
        <v>{"Aktie":"Sinch","Kortnamn":"SINCH","Marknad":"Large Cap Stockholm","ISIN":"SE0016101844","Antal":"844556222","VD":"Laurinda Pang","Ordf":"Erik Fröberg","PE":"−3,21","Branch":"OMX Stockholm 30","Omrade":"Nätleverantörer,Telekommunikation,Teknologi"},</v>
      </c>
    </row>
    <row r="29" spans="2:14" x14ac:dyDescent="0.2">
      <c r="B29" s="9">
        <v>26</v>
      </c>
      <c r="C29" s="4" t="s">
        <v>0</v>
      </c>
      <c r="D29" s="8" t="s">
        <v>0</v>
      </c>
      <c r="E29" s="4" t="s">
        <v>2</v>
      </c>
      <c r="F29" s="8" t="s">
        <v>6</v>
      </c>
      <c r="G29" s="7">
        <v>426392069</v>
      </c>
      <c r="H29" s="4" t="s">
        <v>9</v>
      </c>
      <c r="I29" s="4" t="s">
        <v>10</v>
      </c>
      <c r="J29" s="5">
        <v>15.25</v>
      </c>
      <c r="K29" s="8" t="s">
        <v>157</v>
      </c>
      <c r="L29" s="8" t="s">
        <v>171</v>
      </c>
      <c r="N29" s="1" t="str">
        <f t="shared" si="0"/>
        <v>{"Aktie":"SKF B","Kortnamn":"SKF B","Marknad":"Large Cap Stockholm","ISIN":"SE0000108227","Antal":"426392069","VD":"Rickard Gustafson","Ordf":"Hans Stråberg","PE":"15,25","Branch":"OMX Stockholm 30","Omrade":"Komponenter &amp; Verktyg,Industriella Varor &amp; Tjänster,Industri"},</v>
      </c>
    </row>
    <row r="30" spans="2:14" x14ac:dyDescent="0.2">
      <c r="B30" s="9">
        <v>27</v>
      </c>
      <c r="C30" s="4" t="s">
        <v>95</v>
      </c>
      <c r="D30" s="8" t="s">
        <v>96</v>
      </c>
      <c r="E30" s="4" t="s">
        <v>2</v>
      </c>
      <c r="F30" s="8" t="s">
        <v>97</v>
      </c>
      <c r="G30" s="7">
        <v>1132005722</v>
      </c>
      <c r="H30" s="4" t="s">
        <v>98</v>
      </c>
      <c r="I30" s="4" t="s">
        <v>99</v>
      </c>
      <c r="J30" s="5">
        <v>8.4</v>
      </c>
      <c r="K30" s="8" t="s">
        <v>157</v>
      </c>
      <c r="L30" s="8" t="s">
        <v>173</v>
      </c>
      <c r="N30" s="1" t="str">
        <f t="shared" si="0"/>
        <v>{"Aktie":"Swedbank A","Kortnamn":"SWED A","Marknad":"Large Cap Stockholm","ISIN":"SE0000242455","Antal":"1132005722","VD":"Jens Henriksson","Ordf":"Göran Persson","PE":"8,4","Branch":"OMX Stockholm 30","Omrade":"Traditionell Bankverksamhet,Bank,Finans"},</v>
      </c>
    </row>
    <row r="31" spans="2:14" x14ac:dyDescent="0.2">
      <c r="B31" s="9">
        <v>28</v>
      </c>
      <c r="C31" s="4" t="s">
        <v>115</v>
      </c>
      <c r="D31" s="8" t="s">
        <v>116</v>
      </c>
      <c r="E31" s="4" t="s">
        <v>2</v>
      </c>
      <c r="F31" s="8" t="s">
        <v>117</v>
      </c>
      <c r="G31" s="7">
        <v>684303600</v>
      </c>
      <c r="H31" s="4" t="s">
        <v>118</v>
      </c>
      <c r="I31" s="4" t="s">
        <v>119</v>
      </c>
      <c r="J31" s="5">
        <v>23.08</v>
      </c>
      <c r="K31" s="8" t="s">
        <v>157</v>
      </c>
      <c r="L31" s="8" t="s">
        <v>170</v>
      </c>
      <c r="N31" s="1" t="str">
        <f t="shared" si="0"/>
        <v>{"Aktie":"Tele2 B","Kortnamn":"TEL2 B","Marknad":"Large Cap Stockholm","ISIN":"SE0005190238","Antal":"684303600","VD":"Jean Marc Harion","Ordf":"Thomas Reynaud","PE":"23,08","Branch":"OMX Stockholm 30","Omrade":"Nätleverantörer,Telekommunikation,Teknologi"},</v>
      </c>
    </row>
    <row r="32" spans="2:14" x14ac:dyDescent="0.2">
      <c r="B32" s="9">
        <v>29</v>
      </c>
      <c r="C32" s="4" t="s">
        <v>90</v>
      </c>
      <c r="D32" s="8" t="s">
        <v>91</v>
      </c>
      <c r="E32" s="4" t="s">
        <v>2</v>
      </c>
      <c r="F32" s="8" t="s">
        <v>92</v>
      </c>
      <c r="G32" s="7">
        <v>3932109286</v>
      </c>
      <c r="H32" s="4" t="s">
        <v>93</v>
      </c>
      <c r="I32" s="4" t="s">
        <v>94</v>
      </c>
      <c r="J32" s="5">
        <v>17.82</v>
      </c>
      <c r="K32" s="8" t="s">
        <v>157</v>
      </c>
      <c r="L32" s="8" t="s">
        <v>170</v>
      </c>
      <c r="N32" s="1" t="str">
        <f t="shared" si="0"/>
        <v>{"Aktie":"Telia Company","Kortnamn":"TELIA","Marknad":"Large Cap Stockholm","ISIN":"SE0000667925","Antal":"3932109286","VD":"Patrik Hofbauer","Ordf":"Lars-Johan Jarnheimer","PE":"17,82","Branch":"OMX Stockholm 30","Omrade":"Nätleverantörer,Telekommunikation,Teknologi"},</v>
      </c>
    </row>
    <row r="33" spans="2:14" x14ac:dyDescent="0.2">
      <c r="B33" s="9">
        <v>30</v>
      </c>
      <c r="C33" s="4" t="s">
        <v>120</v>
      </c>
      <c r="D33" s="8" t="s">
        <v>121</v>
      </c>
      <c r="E33" s="4" t="s">
        <v>2</v>
      </c>
      <c r="F33" s="8" t="s">
        <v>122</v>
      </c>
      <c r="G33" s="7">
        <v>1588477524</v>
      </c>
      <c r="H33" s="4" t="s">
        <v>123</v>
      </c>
      <c r="I33" s="4" t="s">
        <v>104</v>
      </c>
      <c r="J33" s="5">
        <v>13.63</v>
      </c>
      <c r="K33" s="8" t="s">
        <v>157</v>
      </c>
      <c r="L33" s="8" t="s">
        <v>184</v>
      </c>
      <c r="N33" s="1" t="str">
        <f t="shared" si="0"/>
        <v>{"Aktie":"Volvo B","Kortnamn":"VOLV B","Marknad":"Large Cap Stockholm","ISIN":"SE0000115446","Antal":"1588477524","VD":"Martin Lundstedt","Ordf":"Pär Boman","PE":"13,63","Branch":"OMX Stockholm 30","Omrade":"Lastbilar &amp; Tunga Fordon,Industriella Varor &amp; Tjänster,Industri"},</v>
      </c>
    </row>
    <row r="34" spans="2:14" x14ac:dyDescent="0.2">
      <c r="B34" s="9">
        <v>31</v>
      </c>
      <c r="C34" s="4" t="s">
        <v>158</v>
      </c>
      <c r="D34" s="8" t="s">
        <v>161</v>
      </c>
      <c r="E34" s="4" t="s">
        <v>162</v>
      </c>
      <c r="F34" s="8" t="s">
        <v>163</v>
      </c>
      <c r="G34" s="7">
        <v>24400000000</v>
      </c>
      <c r="H34" s="4" t="s">
        <v>159</v>
      </c>
      <c r="I34" s="4" t="s">
        <v>159</v>
      </c>
      <c r="J34" s="5">
        <v>22.61</v>
      </c>
      <c r="K34" s="8" t="s">
        <v>160</v>
      </c>
      <c r="L34" s="8" t="s">
        <v>169</v>
      </c>
      <c r="N34" s="1" t="str">
        <f t="shared" si="0"/>
        <v>{"Aktie":"NVIDIA","Kortnamn":"NVDA","Marknad":"NASDAQ","ISIN":"US67066G1040","Antal":"24400000000","VD":"Jensen Huang","Ordf":"Jensen Huang","PE":"22,61","Branch":"Övrigt","Omrade":"Hårdvaruutrustning,Hårdvara,Teknologi"},</v>
      </c>
    </row>
    <row r="35" spans="2:14" x14ac:dyDescent="0.2">
      <c r="B35" s="9">
        <v>32</v>
      </c>
      <c r="C35" s="4" t="s">
        <v>164</v>
      </c>
      <c r="D35" s="8" t="s">
        <v>165</v>
      </c>
      <c r="E35" s="4" t="s">
        <v>162</v>
      </c>
      <c r="F35" s="8" t="s">
        <v>167</v>
      </c>
      <c r="G35" s="7">
        <v>7433982235</v>
      </c>
      <c r="H35" s="4" t="s">
        <v>166</v>
      </c>
      <c r="I35" s="4" t="s">
        <v>166</v>
      </c>
      <c r="J35" s="5">
        <v>31.47</v>
      </c>
      <c r="K35" s="8" t="s">
        <v>160</v>
      </c>
      <c r="L35" s="8" t="s">
        <v>188</v>
      </c>
      <c r="N35" s="1" t="str">
        <f t="shared" si="0"/>
        <v>{"Aktie":"Microsoft","Kortnamn":"MSFT","Marknad":"NASDAQ","ISIN":"US5949181045","Antal":"7433982235","VD":"Satya Nadella","Ordf":"Satya Nadella","PE":"31,47","Branch":"Övrigt","Omrade":"Digitala Tjänster,IT-Service,Teknologi"},</v>
      </c>
    </row>
    <row r="36" spans="2:14" x14ac:dyDescent="0.2">
      <c r="B36" s="9">
        <v>33</v>
      </c>
      <c r="C36" s="4" t="s">
        <v>189</v>
      </c>
      <c r="D36" s="8" t="s">
        <v>190</v>
      </c>
      <c r="E36" s="4" t="s">
        <v>191</v>
      </c>
      <c r="F36" s="8" t="s">
        <v>192</v>
      </c>
      <c r="G36" s="7">
        <v>622531741</v>
      </c>
      <c r="H36" s="4" t="s">
        <v>193</v>
      </c>
      <c r="I36" s="4" t="s">
        <v>194</v>
      </c>
      <c r="J36" s="5" t="s">
        <v>195</v>
      </c>
      <c r="K36" s="8" t="s">
        <v>160</v>
      </c>
      <c r="L36" s="8" t="s">
        <v>187</v>
      </c>
      <c r="N36" s="1" t="str">
        <f t="shared" si="0"/>
        <v>{"Aktie":"thyssenkrupp AG","Kortnamn":"TKAd","Marknad":"Equiduct","ISIN":"DE0007500001","Antal":"622531741","VD":"Miguel Ángel López Borrego","Ordf":"Siegfried Russwurm","PE":"−3,85","Branch":"Övrigt","Omrade":"Basmetaller,Metall &amp; Gruvdrift,Råmaterial"},</v>
      </c>
    </row>
    <row r="37" spans="2:14" x14ac:dyDescent="0.2">
      <c r="B37" s="9">
        <v>34</v>
      </c>
      <c r="C37" s="4" t="s">
        <v>196</v>
      </c>
      <c r="D37" s="8" t="s">
        <v>197</v>
      </c>
      <c r="E37" s="4" t="s">
        <v>191</v>
      </c>
      <c r="F37" s="8" t="s">
        <v>198</v>
      </c>
      <c r="G37" s="7">
        <v>78951812</v>
      </c>
      <c r="H37" s="4" t="s">
        <v>199</v>
      </c>
      <c r="I37" s="4" t="s">
        <v>199</v>
      </c>
      <c r="J37" s="5">
        <v>24.22</v>
      </c>
      <c r="K37" s="8" t="s">
        <v>160</v>
      </c>
      <c r="L37" s="8" t="s">
        <v>200</v>
      </c>
      <c r="N37" s="1" t="str">
        <f t="shared" si="0"/>
        <v>{"Aktie":"Dassault Aviation","Kortnamn":"Amp","Marknad":"Equiduct","ISIN":"FR0014004L86","Antal":"78951812","VD":"Eric Trappier","Ordf":"Eric Trappier","PE":"24,22","Branch":"Övrigt","Omrade":"Försvar,Industriella Varor &amp; Tjänster,Industri"},</v>
      </c>
    </row>
    <row r="38" spans="2:14" x14ac:dyDescent="0.2">
      <c r="B38" s="9">
        <v>35</v>
      </c>
      <c r="C38" s="4" t="s">
        <v>201</v>
      </c>
      <c r="D38" s="8" t="s">
        <v>205</v>
      </c>
      <c r="E38" s="4" t="s">
        <v>191</v>
      </c>
      <c r="F38" s="8" t="s">
        <v>204</v>
      </c>
      <c r="G38" s="7">
        <v>271215400</v>
      </c>
      <c r="H38" s="4" t="s">
        <v>202</v>
      </c>
      <c r="I38" s="4" t="s">
        <v>203</v>
      </c>
      <c r="J38" s="5">
        <v>17.350000000000001</v>
      </c>
      <c r="K38" s="8" t="s">
        <v>160</v>
      </c>
      <c r="L38" s="8" t="s">
        <v>184</v>
      </c>
      <c r="N38" s="1" t="str">
        <f t="shared" si="0"/>
        <v>{"Aktie":"IVECO GROUP","Kortnamn":"IVGm","Marknad":"Equiduct","ISIN":"NL0015000LU4","Antal":"271215400","VD":"Gerrit Marx","Ordf":"Suzanne Heywood","PE":"17,35","Branch":"Övrigt","Omrade":"Lastbilar &amp; Tunga Fordon,Industriella Varor &amp; Tjänster,Industri"},</v>
      </c>
    </row>
    <row r="39" spans="2:14" x14ac:dyDescent="0.2">
      <c r="B39" s="9">
        <v>36</v>
      </c>
      <c r="C39" s="4" t="s">
        <v>207</v>
      </c>
      <c r="D39" s="8" t="s">
        <v>208</v>
      </c>
      <c r="E39" s="4" t="s">
        <v>209</v>
      </c>
      <c r="F39" s="8" t="s">
        <v>210</v>
      </c>
      <c r="G39" s="7">
        <v>1001430970</v>
      </c>
      <c r="H39" s="4" t="s">
        <v>211</v>
      </c>
      <c r="I39" s="4" t="s">
        <v>212</v>
      </c>
      <c r="J39" s="5">
        <v>16.91</v>
      </c>
      <c r="K39" s="8" t="s">
        <v>160</v>
      </c>
      <c r="L39" s="8" t="s">
        <v>206</v>
      </c>
      <c r="N39" s="1" t="str">
        <f t="shared" si="0"/>
        <v>{"Aktie":"Orkla","Kortnamn":"ORK","Marknad":"OBX Top 25","ISIN":"NO0003733800","Antal":"1001430970","VD":"Nils Selte","Ordf":"Stein Erik Hagen","PE":"16,91","Branch":"Övrigt","Omrade":"Livsmedel,Mat &amp; Dryck,Konsumentvaror &amp; Tjänster"},</v>
      </c>
    </row>
    <row r="40" spans="2:14" x14ac:dyDescent="0.2">
      <c r="B40" s="9">
        <v>37</v>
      </c>
      <c r="C40" s="4" t="s">
        <v>213</v>
      </c>
      <c r="D40" s="8" t="s">
        <v>214</v>
      </c>
      <c r="E40" s="4" t="s">
        <v>215</v>
      </c>
      <c r="F40" s="8" t="s">
        <v>216</v>
      </c>
      <c r="G40" s="7">
        <v>134956267</v>
      </c>
      <c r="H40" s="4" t="s">
        <v>217</v>
      </c>
      <c r="I40" s="4" t="s">
        <v>218</v>
      </c>
      <c r="J40" s="5">
        <v>14.27</v>
      </c>
      <c r="K40" s="8" t="s">
        <v>160</v>
      </c>
      <c r="L40" s="8" t="s">
        <v>219</v>
      </c>
      <c r="N40" s="1" t="str">
        <f t="shared" si="0"/>
        <v>{"Aktie":"Veidekke","Kortnamn":"VEI","Marknad":"OB Match","ISIN":"NO0005806802","Antal":"134956267","VD":"Jimmy Bengtsson","Ordf":"Egil Haugsdal","PE":"14,27","Branch":"Övrigt","Omrade":"Konstruktion,Bygg &amp; Konstruktion,Industri"},</v>
      </c>
    </row>
    <row r="41" spans="2:14" x14ac:dyDescent="0.2">
      <c r="B41" s="9">
        <v>38</v>
      </c>
      <c r="C41" s="4" t="s">
        <v>220</v>
      </c>
      <c r="D41" s="8" t="s">
        <v>221</v>
      </c>
      <c r="E41" s="4" t="s">
        <v>222</v>
      </c>
      <c r="F41" s="8" t="s">
        <v>223</v>
      </c>
      <c r="G41" s="7">
        <v>862184621</v>
      </c>
      <c r="H41" s="4" t="s">
        <v>224</v>
      </c>
      <c r="I41" s="4" t="s">
        <v>225</v>
      </c>
      <c r="J41" s="5">
        <v>8.6</v>
      </c>
      <c r="K41" s="8" t="s">
        <v>160</v>
      </c>
      <c r="L41" s="8" t="s">
        <v>173</v>
      </c>
      <c r="N41" s="1" t="str">
        <f t="shared" si="0"/>
        <v>{"Aktie":"Danske Bank","Kortnamn":"DANSKE","Marknad":"Large Cap Copenhagen","ISIN":"DK0010274414","Antal":"862184621","VD":"Carsten Egeriis","Ordf":"Martin Blessing","PE":"8,6","Branch":"Övrigt","Omrade":"Traditionell Bankverksamhet,Bank,Finans"},</v>
      </c>
    </row>
    <row r="42" spans="2:14" x14ac:dyDescent="0.2">
      <c r="B42" s="9">
        <v>39</v>
      </c>
      <c r="C42" s="4" t="s">
        <v>226</v>
      </c>
      <c r="D42" s="8" t="s">
        <v>227</v>
      </c>
      <c r="E42" s="4" t="s">
        <v>228</v>
      </c>
      <c r="F42" s="8" t="s">
        <v>229</v>
      </c>
      <c r="G42" s="7">
        <v>897264465</v>
      </c>
      <c r="H42" s="4" t="s">
        <v>230</v>
      </c>
      <c r="I42" s="4" t="s">
        <v>231</v>
      </c>
      <c r="J42" s="5">
        <v>11.75</v>
      </c>
      <c r="K42" s="8" t="s">
        <v>160</v>
      </c>
      <c r="L42" s="8" t="s">
        <v>232</v>
      </c>
      <c r="N42" s="1" t="str">
        <f t="shared" si="0"/>
        <v>{"Aktie":"Fortum","Kortnamn":"FORTUM","Marknad":"Large Cap Helsinki","ISIN":"FI0009007132","Antal":"897264465","VD":"Markus Rauramo","Ordf":"Mikael Silvennoinen","PE":"11,75","Branch":"Övrigt","Omrade":"Främst förnyelsebar,Blandade,Energi"},</v>
      </c>
    </row>
    <row r="43" spans="2:14" x14ac:dyDescent="0.2">
      <c r="B43" s="9">
        <v>40</v>
      </c>
      <c r="C43" s="4" t="s">
        <v>233</v>
      </c>
      <c r="D43" s="8" t="s">
        <v>236</v>
      </c>
      <c r="E43" s="4" t="s">
        <v>162</v>
      </c>
      <c r="F43" s="8" t="s">
        <v>238</v>
      </c>
      <c r="G43" s="7">
        <v>15022073000</v>
      </c>
      <c r="H43" s="4" t="s">
        <v>234</v>
      </c>
      <c r="I43" s="4" t="s">
        <v>235</v>
      </c>
      <c r="J43" s="5">
        <v>37.22</v>
      </c>
      <c r="K43" s="8" t="s">
        <v>160</v>
      </c>
      <c r="L43" s="8" t="s">
        <v>237</v>
      </c>
      <c r="N43" s="1" t="str">
        <f t="shared" si="0"/>
        <v>{"Aktie":"Apple","Kortnamn":"AAPL","Marknad":"NASDAQ","ISIN":"US0378331005","Antal":"15022073000","VD":"Tim Cook","Ordf":"Arthur Levinson","PE":"37,22","Branch":"Övrigt","Omrade":"Hemelektronik,Hem &amp; Bostad,Konsumentvaror &amp; Tjänster"}</v>
      </c>
    </row>
    <row r="44" spans="2:14" x14ac:dyDescent="0.2">
      <c r="N44" s="1" t="str">
        <f>"]}"</f>
        <v>]}</v>
      </c>
    </row>
  </sheetData>
  <sortState ref="C4:J33">
    <sortCondition ref="C4:C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Grunddata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Jonsson</dc:creator>
  <cp:lastModifiedBy>Peter Jonsson</cp:lastModifiedBy>
  <dcterms:created xsi:type="dcterms:W3CDTF">2025-03-01T23:13:28Z</dcterms:created>
  <dcterms:modified xsi:type="dcterms:W3CDTF">2025-03-02T20:27:06Z</dcterms:modified>
</cp:coreProperties>
</file>