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ash Queries Response" sheetId="2" state="visible" r:id="rId2"/>
    <sheet name="Wave Tracking" sheetId="3" state="visible" r:id="rId3"/>
    <sheet name="Employee Training" sheetId="4" state="visible" r:id="rId4"/>
    <sheet name="Stock Replenishment" sheetId="5" state="visible" r:id="rId5"/>
    <sheet name="Quality Audit" sheetId="6" state="visible" r:id="rId6"/>
    <sheet name="Picking Tasks" sheetId="7" state="visible" r:id="rId7"/>
    <sheet name="Order Volumes" sheetId="8" state="visible" r:id="rId8"/>
    <sheet name="Employee Performance" sheetId="9" state="visible" r:id="rId9"/>
    <sheet name="Inventory Mismatch" sheetId="10" state="visible" r:id="rId10"/>
    <sheet name="System Errors" sheetId="11" state="visible" r:id="rId11"/>
    <sheet name="Insights &amp; Analytic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yyyy-mm-dd hh:mm:ss"/>
    <numFmt numFmtId="165" formatCode="0.0%"/>
    <numFmt numFmtId="166" formatCode="yyyy-mm-dd hh:mm"/>
    <numFmt numFmtId="167" formatCode="0.0"/>
    <numFmt numFmtId="168" formatCode="yyyy-mm-dd h:mm:ss"/>
    <numFmt numFmtId="169" formatCode="hh:mm:ss"/>
  </numFmts>
  <fonts count="3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  <xf numFmtId="3" fontId="0" fillId="0" borderId="0" pivotButton="0" quotePrefix="0" xfId="0"/>
    <xf numFmtId="169" fontId="0" fillId="0" borderId="0" pivotButton="0" quotePrefix="0" xfId="0"/>
    <xf numFmtId="1" fontId="0" fillId="0" borderId="0" pivotButton="0" quotePrefix="0" xfId="0"/>
    <xf numFmtId="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20" customWidth="1" min="4" max="4"/>
    <col width="20" customWidth="1" min="5" max="5"/>
  </cols>
  <sheetData>
    <row r="1">
      <c r="A1" s="1" t="inlineStr">
        <is>
          <t>E-COMMERCE OPERATIONS DASHBOARD</t>
        </is>
      </c>
    </row>
    <row r="2">
      <c r="A2" t="inlineStr">
        <is>
          <t>Generated:</t>
        </is>
      </c>
      <c r="B2" s="2">
        <f>NOW()</f>
        <v/>
      </c>
    </row>
    <row r="4">
      <c r="A4" s="1" t="inlineStr">
        <is>
          <t>KEY PERFORMANCE INDICATORS</t>
        </is>
      </c>
    </row>
    <row r="5">
      <c r="A5" s="3" t="inlineStr">
        <is>
          <t>Metric</t>
        </is>
      </c>
      <c r="B5" s="3" t="inlineStr">
        <is>
          <t>Target</t>
        </is>
      </c>
      <c r="C5" s="3" t="inlineStr">
        <is>
          <t>Current</t>
        </is>
      </c>
      <c r="D5" s="3" t="inlineStr">
        <is>
          <t>Status</t>
        </is>
      </c>
      <c r="E5" s="3" t="inlineStr">
        <is>
          <t>Last Updated</t>
        </is>
      </c>
    </row>
    <row r="6">
      <c r="A6" t="inlineStr">
        <is>
          <t>Wave Completion (1 hour)</t>
        </is>
      </c>
      <c r="B6" t="inlineStr">
        <is>
          <t>100%</t>
        </is>
      </c>
      <c r="C6" s="4">
        <f>COUNTIFS('Wave Tracking'!H:H,"Complete",'Wave Tracking'!E:E,"&lt;=60")/COUNTIF('Wave Tracking'!H:H,"Complete")</f>
        <v/>
      </c>
      <c r="D6" s="5">
        <f>IF(C6&gt;=0.95,"On Track",IF(C6&gt;=0.85,"Needs Attention","Critical"))</f>
        <v/>
      </c>
      <c r="E6" s="6">
        <f>NOW()</f>
        <v/>
      </c>
    </row>
    <row r="7">
      <c r="A7" t="inlineStr">
        <is>
          <t>Employee Training Completion</t>
        </is>
      </c>
      <c r="B7" t="inlineStr">
        <is>
          <t>100%</t>
        </is>
      </c>
      <c r="C7" s="4">
        <f>COUNTIF('Employee Training'!G:G,"Completed")/COUNTA('Employee Training'!A:A)-1</f>
        <v/>
      </c>
      <c r="D7" s="5">
        <f>IF(C7&gt;=0.95,"Excellent",IF(C7&gt;=0.85,"Good","Needs Attention"))</f>
        <v/>
      </c>
      <c r="E7" s="6">
        <f>NOW()</f>
        <v/>
      </c>
    </row>
    <row r="8">
      <c r="A8" t="inlineStr">
        <is>
          <t>Stock Replenishment Time</t>
        </is>
      </c>
      <c r="B8" t="inlineStr">
        <is>
          <t>&lt; 2 hours</t>
        </is>
      </c>
      <c r="C8" s="7">
        <f>AVERAGE('Stock Replenishment'!I:I)</f>
        <v/>
      </c>
      <c r="D8" s="5">
        <f>IF(C8&lt;=2,"On Time",IF(C8&lt;=2.5,"Delayed","Critical"))</f>
        <v/>
      </c>
      <c r="E8" s="6">
        <f>NOW()</f>
        <v/>
      </c>
    </row>
    <row r="9">
      <c r="A9" t="inlineStr">
        <is>
          <t>Quality Audit Coverage</t>
        </is>
      </c>
      <c r="B9" t="inlineStr">
        <is>
          <t>&gt; 5%</t>
        </is>
      </c>
      <c r="C9" s="4">
        <f>AVERAGE('Quality Audit'!F:F)</f>
        <v/>
      </c>
      <c r="D9" s="5">
        <f>IF(C9&gt;=0.05,"Minimum",IF(C9&gt;=0.07,"Good","Below Target"))</f>
        <v/>
      </c>
      <c r="E9" s="6">
        <f>NOW()</f>
        <v/>
      </c>
    </row>
    <row r="10">
      <c r="A10" t="inlineStr">
        <is>
          <t>Picking Efficiency</t>
        </is>
      </c>
      <c r="B10" t="inlineStr">
        <is>
          <t>&gt; 95%</t>
        </is>
      </c>
      <c r="C10" s="4">
        <f>AVERAGE('Picking Tasks'!I:I)</f>
        <v/>
      </c>
      <c r="D10" s="5">
        <f>IF(C10&gt;=0.95,"Excellent",IF(C10&gt;=0.90,"Good","Needs Improvement"))</f>
        <v/>
      </c>
      <c r="E10" s="6">
        <f>NOW()</f>
        <v/>
      </c>
    </row>
    <row r="11">
      <c r="A11" t="inlineStr">
        <is>
          <t>SLA Compliance</t>
        </is>
      </c>
      <c r="B11" t="inlineStr">
        <is>
          <t>&gt; 95%</t>
        </is>
      </c>
      <c r="C11" s="4" t="inlineStr">
        <is>
          <t>0.96</t>
        </is>
      </c>
      <c r="D11" s="5">
        <f>IF(C11&gt;=0.95,"Excellent",IF(C11&gt;=0.90,"Good","Below Target"))</f>
        <v/>
      </c>
      <c r="E11" s="6">
        <f>NOW()</f>
        <v/>
      </c>
    </row>
    <row r="12">
      <c r="A12" t="inlineStr">
        <is>
          <t>Inventory Accuracy</t>
        </is>
      </c>
      <c r="B12" t="inlineStr">
        <is>
          <t>&gt; 99%</t>
        </is>
      </c>
      <c r="C12" s="4">
        <f>1-ABS(SUM('Inventory Mismatch'!G:G))/SUM('Inventory Mismatch'!E:E)</f>
        <v/>
      </c>
      <c r="D12" s="5">
        <f>IF(C12&gt;=0.99,"Excellent",IF(C12&gt;=0.985,"Good","Needs Improvement"))</f>
        <v/>
      </c>
      <c r="E12" s="6">
        <f>NOW()</f>
        <v/>
      </c>
    </row>
    <row r="13">
      <c r="A13" t="inlineStr">
        <is>
          <t>System Uptime</t>
        </is>
      </c>
      <c r="B13" t="inlineStr">
        <is>
          <t>&gt; 99%</t>
        </is>
      </c>
      <c r="C13" s="4" t="inlineStr">
        <is>
          <t>0.992</t>
        </is>
      </c>
      <c r="D13" s="5">
        <f>IF(C13&gt;=0.99,"Excellent",IF(C13&gt;=0.95,"Good","Critical"))</f>
        <v/>
      </c>
      <c r="E13" s="6">
        <f>NOW()</f>
        <v/>
      </c>
    </row>
    <row r="15">
      <c r="A15" s="1" t="inlineStr">
        <is>
          <t>DAILY SUMMARY</t>
        </is>
      </c>
    </row>
    <row r="16">
      <c r="A16" t="inlineStr">
        <is>
          <t>Total Orders Today</t>
        </is>
      </c>
      <c r="B16" s="8">
        <f>SUM('Order Volumes'!B3:B3)</f>
        <v/>
      </c>
    </row>
    <row r="17">
      <c r="A17" t="inlineStr">
        <is>
          <t>Active Employees</t>
        </is>
      </c>
      <c r="B17">
        <f>COUNTA('Employee Performance'!A:A)-1</f>
        <v/>
      </c>
    </row>
    <row r="18">
      <c r="A18" t="inlineStr">
        <is>
          <t>Pending Tasks</t>
        </is>
      </c>
      <c r="B18">
        <f>COUNTIF('Wave Tracking'!H:H,"In Progress")+COUNTIF('Picking Tasks'!K:K,"In Progress")</f>
        <v/>
      </c>
    </row>
    <row r="19">
      <c r="A19" t="inlineStr">
        <is>
          <t>System Alerts</t>
        </is>
      </c>
      <c r="B19">
        <f>COUNTIF('System Errors'!J:J,"Open")</f>
        <v/>
      </c>
    </row>
    <row r="21">
      <c r="A21" s="1" t="inlineStr">
        <is>
          <t>CRITICAL ALERTS</t>
        </is>
      </c>
    </row>
    <row r="22">
      <c r="A22">
        <f>IF(C8&gt;2,"Stock replenishment time exceeding target by "&amp;TEXT((C8-2)/2,"0%"),"")</f>
        <v/>
      </c>
    </row>
    <row r="23">
      <c r="A23">
        <f>IF(C7&lt;0.9,TEXT(1-C7,"0%")&amp;" of employees pending training completion","")</f>
        <v/>
      </c>
    </row>
    <row r="24">
      <c r="A24">
        <f>IF(C12&lt;0.99,"Inventory accuracy below target threshold","")</f>
        <v/>
      </c>
    </row>
  </sheetData>
  <mergeCells count="4">
    <mergeCell ref="A21:E21"/>
    <mergeCell ref="A1:E1"/>
    <mergeCell ref="A4:E4"/>
    <mergeCell ref="A15:B1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20" customWidth="1" min="4" max="4"/>
    <col width="12" customWidth="1" min="5" max="5"/>
    <col width="15" customWidth="1" min="6" max="6"/>
    <col width="10" customWidth="1" min="7" max="7"/>
    <col width="12" customWidth="1" min="8" max="8"/>
    <col width="20" customWidth="1" min="9" max="9"/>
    <col width="20" customWidth="1" min="10" max="10"/>
    <col width="15" customWidth="1" min="11" max="11"/>
    <col width="12" customWidth="1" min="12" max="12"/>
  </cols>
  <sheetData>
    <row r="1">
      <c r="A1" s="1" t="inlineStr">
        <is>
          <t>INVENTORY MISMATCH - DISCREPANCY TRACKING</t>
        </is>
      </c>
    </row>
    <row r="2">
      <c r="A2" s="3" t="inlineStr">
        <is>
          <t>Mismatch ID</t>
        </is>
      </c>
      <c r="B2" s="3" t="inlineStr">
        <is>
          <t>Date</t>
        </is>
      </c>
      <c r="C2" s="3" t="inlineStr">
        <is>
          <t>SKU</t>
        </is>
      </c>
      <c r="D2" s="3" t="inlineStr">
        <is>
          <t>Product Name</t>
        </is>
      </c>
      <c r="E2" s="3" t="inlineStr">
        <is>
          <t>System Count</t>
        </is>
      </c>
      <c r="F2" s="3" t="inlineStr">
        <is>
          <t>Physical Count</t>
        </is>
      </c>
      <c r="G2" s="3" t="inlineStr">
        <is>
          <t>Variance</t>
        </is>
      </c>
      <c r="H2" s="3" t="inlineStr">
        <is>
          <t>Variance %</t>
        </is>
      </c>
      <c r="I2" s="3" t="inlineStr">
        <is>
          <t>Root Cause</t>
        </is>
      </c>
      <c r="J2" s="3" t="inlineStr">
        <is>
          <t>Resolution</t>
        </is>
      </c>
      <c r="K2" s="3" t="inlineStr">
        <is>
          <t>Resolved By</t>
        </is>
      </c>
      <c r="L2" s="3" t="inlineStr">
        <is>
          <t>Status</t>
        </is>
      </c>
    </row>
    <row r="3">
      <c r="A3" t="inlineStr">
        <is>
          <t>INV-001</t>
        </is>
      </c>
      <c r="B3" s="2" t="n">
        <v>45937.23515745207</v>
      </c>
      <c r="C3" t="inlineStr">
        <is>
          <t>SKU-1001</t>
        </is>
      </c>
      <c r="D3" t="inlineStr">
        <is>
          <t>Widget A</t>
        </is>
      </c>
      <c r="E3" t="n">
        <v>500</v>
      </c>
      <c r="F3" t="n">
        <v>498</v>
      </c>
      <c r="G3">
        <f>F3-E3</f>
        <v/>
      </c>
      <c r="H3" s="4">
        <f>(F3-E3)/E3</f>
        <v/>
      </c>
      <c r="I3" t="inlineStr">
        <is>
          <t>Picking error</t>
        </is>
      </c>
      <c r="J3" t="inlineStr">
        <is>
          <t>Inventory adjusted</t>
        </is>
      </c>
      <c r="K3" t="inlineStr">
        <is>
          <t>Manager A</t>
        </is>
      </c>
      <c r="L3" t="inlineStr">
        <is>
          <t>Resolved</t>
        </is>
      </c>
    </row>
    <row r="4">
      <c r="A4" t="inlineStr">
        <is>
          <t>INV-002</t>
        </is>
      </c>
      <c r="B4" s="2" t="n">
        <v>45937.23515745207</v>
      </c>
      <c r="C4" t="inlineStr">
        <is>
          <t>SKU-1002</t>
        </is>
      </c>
      <c r="D4" t="inlineStr">
        <is>
          <t>Widget B</t>
        </is>
      </c>
      <c r="E4" t="n">
        <v>750</v>
      </c>
      <c r="F4" t="n">
        <v>755</v>
      </c>
      <c r="G4">
        <f>F4-E4</f>
        <v/>
      </c>
      <c r="H4" s="4">
        <f>(F4-E4)/E4</f>
        <v/>
      </c>
      <c r="I4" t="inlineStr">
        <is>
          <t>Receiving error</t>
        </is>
      </c>
      <c r="J4" t="inlineStr">
        <is>
          <t>System updated</t>
        </is>
      </c>
      <c r="K4" t="inlineStr">
        <is>
          <t>Manager B</t>
        </is>
      </c>
      <c r="L4" t="inlineStr">
        <is>
          <t>Resolved</t>
        </is>
      </c>
    </row>
    <row r="5">
      <c r="A5" t="inlineStr">
        <is>
          <t>INV-003</t>
        </is>
      </c>
      <c r="B5" s="2" t="n">
        <v>45937.23515745207</v>
      </c>
      <c r="C5" t="inlineStr">
        <is>
          <t>SKU-1003</t>
        </is>
      </c>
      <c r="D5" t="inlineStr">
        <is>
          <t>Widget C</t>
        </is>
      </c>
      <c r="E5" t="n">
        <v>1000</v>
      </c>
      <c r="F5" t="n">
        <v>990</v>
      </c>
      <c r="G5">
        <f>F5-E5</f>
        <v/>
      </c>
      <c r="H5" s="4">
        <f>(F5-E5)/E5</f>
        <v/>
      </c>
      <c r="I5" t="inlineStr">
        <is>
          <t>Unrecorded damage</t>
        </is>
      </c>
      <c r="J5" t="inlineStr">
        <is>
          <t>Under investigation</t>
        </is>
      </c>
      <c r="K5" t="inlineStr">
        <is>
          <t>Manager A</t>
        </is>
      </c>
      <c r="L5" t="inlineStr">
        <is>
          <t>Open</t>
        </is>
      </c>
    </row>
    <row r="6">
      <c r="A6" t="inlineStr">
        <is>
          <t>INV-004</t>
        </is>
      </c>
      <c r="B6" s="2" t="n">
        <v>45937.23515745207</v>
      </c>
      <c r="C6" t="inlineStr">
        <is>
          <t>SKU-1004</t>
        </is>
      </c>
      <c r="D6" t="inlineStr">
        <is>
          <t>Widget D</t>
        </is>
      </c>
      <c r="E6" t="n">
        <v>600</v>
      </c>
      <c r="F6" t="n">
        <v>602</v>
      </c>
      <c r="G6">
        <f>F6-E6</f>
        <v/>
      </c>
      <c r="H6" s="4">
        <f>(F6-E6)/E6</f>
        <v/>
      </c>
      <c r="I6" t="inlineStr">
        <is>
          <t>Data entry error</t>
        </is>
      </c>
      <c r="J6" t="inlineStr">
        <is>
          <t>Corrected</t>
        </is>
      </c>
      <c r="K6" t="inlineStr">
        <is>
          <t>Manager C</t>
        </is>
      </c>
      <c r="L6" t="inlineStr">
        <is>
          <t>Resolved</t>
        </is>
      </c>
    </row>
  </sheetData>
  <mergeCells count="1">
    <mergeCell ref="A1:L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2" customWidth="1" min="5" max="5"/>
    <col width="30" customWidth="1" min="6" max="6"/>
    <col width="20" customWidth="1" min="7" max="7"/>
    <col width="25" customWidth="1" min="8" max="8"/>
    <col width="15" customWidth="1" min="9" max="9"/>
    <col width="12" customWidth="1" min="10" max="10"/>
  </cols>
  <sheetData>
    <row r="1">
      <c r="A1" s="1" t="inlineStr">
        <is>
          <t>SYSTEM ERRORS LOG</t>
        </is>
      </c>
    </row>
    <row r="2">
      <c r="A2" s="3" t="inlineStr">
        <is>
          <t>Error ID</t>
        </is>
      </c>
      <c r="B2" s="3" t="inlineStr">
        <is>
          <t>Date/Time</t>
        </is>
      </c>
      <c r="C2" s="3" t="inlineStr">
        <is>
          <t>System/Module</t>
        </is>
      </c>
      <c r="D2" s="3" t="inlineStr">
        <is>
          <t>Error Type</t>
        </is>
      </c>
      <c r="E2" s="3" t="inlineStr">
        <is>
          <t>Severity</t>
        </is>
      </c>
      <c r="F2" s="3" t="inlineStr">
        <is>
          <t>Description</t>
        </is>
      </c>
      <c r="G2" s="3" t="inlineStr">
        <is>
          <t>Impact</t>
        </is>
      </c>
      <c r="H2" s="3" t="inlineStr">
        <is>
          <t>Resolution</t>
        </is>
      </c>
      <c r="I2" s="3" t="inlineStr">
        <is>
          <t>Resolved By</t>
        </is>
      </c>
      <c r="J2" s="3" t="inlineStr">
        <is>
          <t>Status</t>
        </is>
      </c>
    </row>
    <row r="3">
      <c r="A3" t="inlineStr">
        <is>
          <t>ERR-001</t>
        </is>
      </c>
      <c r="B3" s="2" t="n">
        <v>45937.23515746477</v>
      </c>
      <c r="C3" t="inlineStr">
        <is>
          <t>Warehouse Management</t>
        </is>
      </c>
      <c r="D3" t="inlineStr">
        <is>
          <t>Database Connection</t>
        </is>
      </c>
      <c r="E3" t="inlineStr">
        <is>
          <t>High</t>
        </is>
      </c>
      <c r="F3" t="inlineStr">
        <is>
          <t>Connection timeout to inventory DB</t>
        </is>
      </c>
      <c r="G3" t="inlineStr">
        <is>
          <t>Delayed updates</t>
        </is>
      </c>
      <c r="H3" t="inlineStr">
        <is>
          <t>Restarted DB service</t>
        </is>
      </c>
      <c r="I3" t="inlineStr">
        <is>
          <t>IT Team</t>
        </is>
      </c>
      <c r="J3" t="inlineStr">
        <is>
          <t>Resolved</t>
        </is>
      </c>
    </row>
    <row r="4">
      <c r="A4" t="inlineStr">
        <is>
          <t>ERR-002</t>
        </is>
      </c>
      <c r="B4" s="2" t="n">
        <v>45937.23515746477</v>
      </c>
      <c r="C4" t="inlineStr">
        <is>
          <t>Picking System</t>
        </is>
      </c>
      <c r="D4" t="inlineStr">
        <is>
          <t>Scanner Malfunction</t>
        </is>
      </c>
      <c r="E4" t="inlineStr">
        <is>
          <t>Medium</t>
        </is>
      </c>
      <c r="F4" t="inlineStr">
        <is>
          <t>Barcode scanner not reading</t>
        </is>
      </c>
      <c r="G4" t="inlineStr">
        <is>
          <t>Manual entry required</t>
        </is>
      </c>
      <c r="H4" t="inlineStr">
        <is>
          <t>Scanner replaced</t>
        </is>
      </c>
      <c r="I4" t="inlineStr">
        <is>
          <t>Tech Support</t>
        </is>
      </c>
      <c r="J4" t="inlineStr">
        <is>
          <t>Resolved</t>
        </is>
      </c>
    </row>
    <row r="5">
      <c r="A5" t="inlineStr">
        <is>
          <t>ERR-003</t>
        </is>
      </c>
      <c r="B5" s="2" t="n">
        <v>45937.23515746477</v>
      </c>
      <c r="C5" t="inlineStr">
        <is>
          <t>Order Management</t>
        </is>
      </c>
      <c r="D5" t="inlineStr">
        <is>
          <t>API Timeout</t>
        </is>
      </c>
      <c r="E5" t="inlineStr">
        <is>
          <t>Low</t>
        </is>
      </c>
      <c r="F5" t="inlineStr">
        <is>
          <t>Third-party API slow response</t>
        </is>
      </c>
      <c r="G5" t="inlineStr">
        <is>
          <t>Minor delays</t>
        </is>
      </c>
      <c r="H5" t="inlineStr">
        <is>
          <t>Monitoring</t>
        </is>
      </c>
      <c r="I5" t="inlineStr">
        <is>
          <t>IT Team</t>
        </is>
      </c>
      <c r="J5" t="inlineStr">
        <is>
          <t>Open</t>
        </is>
      </c>
    </row>
    <row r="6">
      <c r="A6" t="inlineStr">
        <is>
          <t>ERR-004</t>
        </is>
      </c>
      <c r="B6" s="2" t="n">
        <v>45937.23515746477</v>
      </c>
      <c r="C6" t="inlineStr">
        <is>
          <t>Shipping Integration</t>
        </is>
      </c>
      <c r="D6" t="inlineStr">
        <is>
          <t>Label Printer Error</t>
        </is>
      </c>
      <c r="E6" t="inlineStr">
        <is>
          <t>Medium</t>
        </is>
      </c>
      <c r="F6" t="inlineStr">
        <is>
          <t>Printer offline</t>
        </is>
      </c>
      <c r="G6" t="inlineStr">
        <is>
          <t>Manual processing</t>
        </is>
      </c>
      <c r="H6" t="inlineStr">
        <is>
          <t>Printer reconnected</t>
        </is>
      </c>
      <c r="I6" t="inlineStr">
        <is>
          <t>Warehouse Staff</t>
        </is>
      </c>
      <c r="J6" t="inlineStr">
        <is>
          <t>Resolved</t>
        </is>
      </c>
    </row>
  </sheetData>
  <mergeCells count="1">
    <mergeCell ref="A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  <col width="30" customWidth="1" min="3" max="3"/>
  </cols>
  <sheetData>
    <row r="1">
      <c r="A1" s="1" t="inlineStr">
        <is>
          <t>INSIGHTS &amp; ANALYTICS</t>
        </is>
      </c>
    </row>
    <row r="3">
      <c r="A3" s="1" t="inlineStr">
        <is>
          <t>DESIRED OUTCOMES</t>
        </is>
      </c>
    </row>
    <row r="4">
      <c r="A4" t="inlineStr">
        <is>
          <t>✓ People's Performance Improvement</t>
        </is>
      </c>
      <c r="B4" t="inlineStr">
        <is>
          <t>Track individual and team metrics to identify training needs and improvement areas</t>
        </is>
      </c>
    </row>
    <row r="5">
      <c r="A5" t="inlineStr">
        <is>
          <t>✓ SLA Met Continuously</t>
        </is>
      </c>
      <c r="B5" t="inlineStr">
        <is>
          <t>Monitor service level agreements and ensure consistent compliance</t>
        </is>
      </c>
    </row>
    <row r="6">
      <c r="A6" t="inlineStr">
        <is>
          <t>✓ Operations Optimised</t>
        </is>
      </c>
      <c r="B6" t="inlineStr">
        <is>
          <t>Analyze bottlenecks and streamline processes for efficiency</t>
        </is>
      </c>
    </row>
    <row r="8">
      <c r="A8" s="1" t="inlineStr">
        <is>
          <t>KEY INSIGHTS</t>
        </is>
      </c>
    </row>
    <row r="9">
      <c r="A9" t="inlineStr">
        <is>
          <t>1. Wave Completion</t>
        </is>
      </c>
      <c r="B9" t="inlineStr">
        <is>
          <t>Most waves complete within target time. Focus on outliers exceeding 1 hour.</t>
        </is>
      </c>
    </row>
    <row r="10">
      <c r="A10" t="inlineStr">
        <is>
          <t>2. Training Impact</t>
        </is>
      </c>
      <c r="B10" t="inlineStr">
        <is>
          <t>87% completion rate shows good progress. Prioritize remaining 13% for immediate training.</t>
        </is>
      </c>
    </row>
    <row r="11">
      <c r="A11" t="inlineStr">
        <is>
          <t>3. Stock Delays</t>
        </is>
      </c>
      <c r="B11" t="inlineStr">
        <is>
          <t>Replenishment averaging 2.5 hours vs 2-hour target. Review supplier coordination.</t>
        </is>
      </c>
    </row>
    <row r="12">
      <c r="A12" t="inlineStr">
        <is>
          <t>4. Quality Coverage</t>
        </is>
      </c>
      <c r="B12" t="inlineStr">
        <is>
          <t>Meeting 5% minimum. Consider increasing to 7-10% for better defect prevention.</t>
        </is>
      </c>
    </row>
    <row r="13">
      <c r="A13" t="inlineStr">
        <is>
          <t>5. Employee Performance</t>
        </is>
      </c>
      <c r="B13" t="inlineStr">
        <is>
          <t>Top performers consistently exceed efficiency targets. Share best practices.</t>
        </is>
      </c>
    </row>
    <row r="15">
      <c r="A15" s="1" t="inlineStr">
        <is>
          <t>RECOMMENDATIONS</t>
        </is>
      </c>
    </row>
    <row r="16">
      <c r="A16" s="3" t="inlineStr">
        <is>
          <t>Priority</t>
        </is>
      </c>
      <c r="B16" s="3" t="inlineStr">
        <is>
          <t>Action Item</t>
        </is>
      </c>
      <c r="C16" s="3" t="inlineStr">
        <is>
          <t>Expected Impact</t>
        </is>
      </c>
    </row>
    <row r="17">
      <c r="A17" t="inlineStr">
        <is>
          <t>High</t>
        </is>
      </c>
      <c r="B17" t="inlineStr">
        <is>
          <t>Complete pending employee training within 1 week</t>
        </is>
      </c>
      <c r="C17" t="inlineStr">
        <is>
          <t>Improve operational consistency by 15%</t>
        </is>
      </c>
    </row>
    <row r="18">
      <c r="A18" t="inlineStr">
        <is>
          <t>High</t>
        </is>
      </c>
      <c r="B18" t="inlineStr">
        <is>
          <t>Investigate stock replenishment delays</t>
        </is>
      </c>
      <c r="C18" t="inlineStr">
        <is>
          <t>Reduce average time to under 2 hours</t>
        </is>
      </c>
    </row>
    <row r="19">
      <c r="A19" t="inlineStr">
        <is>
          <t>Medium</t>
        </is>
      </c>
      <c r="B19" t="inlineStr">
        <is>
          <t>Increase quality audit rate to 7%</t>
        </is>
      </c>
      <c r="C19" t="inlineStr">
        <is>
          <t>Reduce defects by 20%</t>
        </is>
      </c>
    </row>
    <row r="20">
      <c r="A20" t="inlineStr">
        <is>
          <t>Medium</t>
        </is>
      </c>
      <c r="B20" t="inlineStr">
        <is>
          <t>Document top performer best practices</t>
        </is>
      </c>
      <c r="C20" t="inlineStr">
        <is>
          <t>Increase team efficiency by 10%</t>
        </is>
      </c>
    </row>
    <row r="21">
      <c r="A21" t="inlineStr">
        <is>
          <t>Low</t>
        </is>
      </c>
      <c r="B21" t="inlineStr">
        <is>
          <t>Implement automated inventory reconciliation</t>
        </is>
      </c>
      <c r="C21" t="inlineStr">
        <is>
          <t>Reduce mismatch resolution time by 30%</t>
        </is>
      </c>
    </row>
    <row r="23">
      <c r="A23" s="1" t="inlineStr">
        <is>
          <t>CRITICAL ACTION ITEMS</t>
        </is>
      </c>
    </row>
    <row r="24">
      <c r="A24" t="inlineStr">
        <is>
          <t>1. Daily monitoring of wave completion times to ensure SLA compliance</t>
        </is>
      </c>
    </row>
    <row r="25">
      <c r="A25" t="inlineStr">
        <is>
          <t>2. Weekly training completion reviews with department managers</t>
        </is>
      </c>
    </row>
    <row r="26">
      <c r="A26" t="inlineStr">
        <is>
          <t>3. Immediate investigation of waves not completing within 1 hour</t>
        </is>
      </c>
    </row>
    <row r="27">
      <c r="A27" t="inlineStr">
        <is>
          <t>4. Root cause analysis for stock replenishment delays</t>
        </is>
      </c>
    </row>
    <row r="28">
      <c r="A28" t="inlineStr">
        <is>
          <t>5. Monthly review of quality audit coverage and effectiveness</t>
        </is>
      </c>
    </row>
    <row r="29">
      <c r="A29" t="inlineStr">
        <is>
          <t>6. Proactive training for employees showing performance gaps</t>
        </is>
      </c>
    </row>
    <row r="30">
      <c r="A30" t="inlineStr">
        <is>
          <t>7. Quick resolution of inventory mismatches to maintain accuracy</t>
        </is>
      </c>
    </row>
    <row r="31">
      <c r="A31" t="inlineStr">
        <is>
          <t>8. Regular system health checks to minimize errors</t>
        </is>
      </c>
    </row>
  </sheetData>
  <mergeCells count="21">
    <mergeCell ref="A25:C25"/>
    <mergeCell ref="A27:C27"/>
    <mergeCell ref="A3:C3"/>
    <mergeCell ref="A26:C26"/>
    <mergeCell ref="B12:C12"/>
    <mergeCell ref="B11:C11"/>
    <mergeCell ref="A23:C23"/>
    <mergeCell ref="A8:C8"/>
    <mergeCell ref="A29:C29"/>
    <mergeCell ref="B13:C13"/>
    <mergeCell ref="A28:C28"/>
    <mergeCell ref="A31:C31"/>
    <mergeCell ref="B10:C10"/>
    <mergeCell ref="A30:C30"/>
    <mergeCell ref="A15:C15"/>
    <mergeCell ref="B9:C9"/>
    <mergeCell ref="A24:C24"/>
    <mergeCell ref="B6:C6"/>
    <mergeCell ref="A1:C1"/>
    <mergeCell ref="B5:C5"/>
    <mergeCell ref="B4:C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35" customWidth="1" min="3" max="3"/>
    <col width="50" customWidth="1" min="4" max="4"/>
    <col width="18" customWidth="1" min="5" max="5"/>
    <col width="12" customWidth="1" min="6" max="6"/>
  </cols>
  <sheetData>
    <row r="1">
      <c r="A1" s="1" t="inlineStr">
        <is>
          <t>BASH QUERIES RESPONSE LOG</t>
        </is>
      </c>
    </row>
    <row r="2">
      <c r="A2" s="3" t="inlineStr">
        <is>
          <t>Query ID</t>
        </is>
      </c>
      <c r="B2" s="3" t="inlineStr">
        <is>
          <t>Timestamp</t>
        </is>
      </c>
      <c r="C2" s="3" t="inlineStr">
        <is>
          <t>Query</t>
        </is>
      </c>
      <c r="D2" s="3" t="inlineStr">
        <is>
          <t>Response</t>
        </is>
      </c>
      <c r="E2" s="3" t="inlineStr">
        <is>
          <t>Response Time (ms)</t>
        </is>
      </c>
      <c r="F2" s="3" t="inlineStr">
        <is>
          <t>Status</t>
        </is>
      </c>
    </row>
    <row r="3">
      <c r="A3" t="inlineStr">
        <is>
          <t>Q-001</t>
        </is>
      </c>
      <c r="B3" s="2" t="n">
        <v>45937.23515733849</v>
      </c>
      <c r="C3" t="inlineStr">
        <is>
          <t>Show customer order status</t>
        </is>
      </c>
      <c r="D3" t="inlineStr">
        <is>
          <t>Order #12345: In Transit, ETA: 2 days</t>
        </is>
      </c>
      <c r="E3" t="n">
        <v>45</v>
      </c>
      <c r="F3" t="inlineStr">
        <is>
          <t>Completed</t>
        </is>
      </c>
    </row>
    <row r="4">
      <c r="A4" t="inlineStr">
        <is>
          <t>Q-002</t>
        </is>
      </c>
      <c r="B4" s="2" t="n">
        <v>45937.23515733849</v>
      </c>
      <c r="C4" t="inlineStr">
        <is>
          <t>Check wave completion</t>
        </is>
      </c>
      <c r="D4" t="inlineStr">
        <is>
          <t>Wave W-789: 95% complete, 5 tasks remaining</t>
        </is>
      </c>
      <c r="E4" t="n">
        <v>32</v>
      </c>
      <c r="F4" t="inlineStr">
        <is>
          <t>Completed</t>
        </is>
      </c>
    </row>
    <row r="5">
      <c r="A5" t="inlineStr">
        <is>
          <t>Q-003</t>
        </is>
      </c>
      <c r="B5" s="2" t="n">
        <v>45937.23515733849</v>
      </c>
      <c r="C5" t="inlineStr">
        <is>
          <t>Show employee training status</t>
        </is>
      </c>
      <c r="D5" t="inlineStr">
        <is>
          <t>87% trained, 13 employees pending</t>
        </is>
      </c>
      <c r="E5" t="n">
        <v>28</v>
      </c>
      <c r="F5" t="inlineStr">
        <is>
          <t>Completed</t>
        </is>
      </c>
    </row>
    <row r="6">
      <c r="A6" t="inlineStr">
        <is>
          <t>Q-004</t>
        </is>
      </c>
      <c r="B6" s="2" t="n">
        <v>45937.23515733849</v>
      </c>
      <c r="C6" t="inlineStr">
        <is>
          <t>Why is stock replenishment delayed?</t>
        </is>
      </c>
      <c r="D6" t="inlineStr">
        <is>
          <t>Average time: 2.5 hrs (target: 2 hrs). Delays due to supplier issues.</t>
        </is>
      </c>
      <c r="E6" t="n">
        <v>67</v>
      </c>
      <c r="F6" t="inlineStr">
        <is>
          <t>Completed</t>
        </is>
      </c>
    </row>
    <row r="7">
      <c r="A7" t="inlineStr">
        <is>
          <t>Q-005</t>
        </is>
      </c>
      <c r="B7" s="2" t="n">
        <v>45937.23515733849</v>
      </c>
      <c r="C7" t="inlineStr">
        <is>
          <t>What is SLA compliance?</t>
        </is>
      </c>
      <c r="D7" t="inlineStr">
        <is>
          <t>Current SLA compliance: 96% (target: &gt;95%)</t>
        </is>
      </c>
      <c r="E7" t="n">
        <v>23</v>
      </c>
      <c r="F7" t="inlineStr">
        <is>
          <t>Completed</t>
        </is>
      </c>
    </row>
    <row r="8">
      <c r="A8" t="inlineStr">
        <is>
          <t>Q-006</t>
        </is>
      </c>
      <c r="B8" s="2" t="n">
        <v>45937.23515733849</v>
      </c>
      <c r="C8" t="inlineStr">
        <is>
          <t>Show quality audit rate</t>
        </is>
      </c>
      <c r="D8" t="inlineStr">
        <is>
          <t>Current rate: 5%, Recommendation: Increase to 10%</t>
        </is>
      </c>
      <c r="E8" t="n">
        <v>41</v>
      </c>
      <c r="F8" t="inlineStr">
        <is>
          <t>Completed</t>
        </is>
      </c>
    </row>
    <row r="9">
      <c r="A9" t="inlineStr">
        <is>
          <t>Q-007</t>
        </is>
      </c>
      <c r="B9" s="2" t="n">
        <v>45937.23515733849</v>
      </c>
      <c r="C9" t="inlineStr">
        <is>
          <t>How many orders today?</t>
        </is>
      </c>
      <c r="D9" t="inlineStr">
        <is>
          <t>Total orders today: 1,247</t>
        </is>
      </c>
      <c r="E9" t="n">
        <v>19</v>
      </c>
      <c r="F9" t="inlineStr">
        <is>
          <t>Completed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5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25" customWidth="1" min="9" max="9"/>
  </cols>
  <sheetData>
    <row r="1">
      <c r="A1" s="1" t="inlineStr">
        <is>
          <t>WAVE TRACKING - 1 HOUR COMPLETION MONITORING</t>
        </is>
      </c>
    </row>
    <row r="2">
      <c r="A2" s="3" t="inlineStr">
        <is>
          <t>Wave ID</t>
        </is>
      </c>
      <c r="B2" s="3" t="inlineStr">
        <is>
          <t>Start Time</t>
        </is>
      </c>
      <c r="C2" s="3" t="inlineStr">
        <is>
          <t>Target End</t>
        </is>
      </c>
      <c r="D2" s="3" t="inlineStr">
        <is>
          <t>Actual End</t>
        </is>
      </c>
      <c r="E2" s="3" t="inlineStr">
        <is>
          <t>Duration (mins)</t>
        </is>
      </c>
      <c r="F2" s="3" t="inlineStr">
        <is>
          <t>Tasks Total</t>
        </is>
      </c>
      <c r="G2" s="3" t="inlineStr">
        <is>
          <t>Tasks Complete</t>
        </is>
      </c>
      <c r="H2" s="3" t="inlineStr">
        <is>
          <t>Status</t>
        </is>
      </c>
      <c r="I2" s="3" t="inlineStr">
        <is>
          <t>Notes</t>
        </is>
      </c>
    </row>
    <row r="3">
      <c r="A3" t="inlineStr">
        <is>
          <t>W-001</t>
        </is>
      </c>
      <c r="B3" s="9" t="n">
        <v>45937.193490685</v>
      </c>
      <c r="C3" s="9" t="n">
        <v>45937.23515735166</v>
      </c>
      <c r="D3" s="9" t="n">
        <v>45937.23168512945</v>
      </c>
      <c r="E3" s="10">
        <f>(D3-B3)*24*60</f>
        <v/>
      </c>
      <c r="F3" t="n">
        <v>50</v>
      </c>
      <c r="G3" t="n">
        <v>50</v>
      </c>
      <c r="H3" t="inlineStr">
        <is>
          <t>Complete</t>
        </is>
      </c>
      <c r="I3" t="inlineStr">
        <is>
          <t>On time</t>
        </is>
      </c>
    </row>
    <row r="4">
      <c r="A4" t="inlineStr">
        <is>
          <t>W-002</t>
        </is>
      </c>
      <c r="B4" s="9" t="n">
        <v>45937.15182401834</v>
      </c>
      <c r="C4" s="9" t="n">
        <v>45937.193490685</v>
      </c>
      <c r="D4" s="9" t="n">
        <v>45937.19001846278</v>
      </c>
      <c r="E4" s="10">
        <f>(D4-B4)*24*60</f>
        <v/>
      </c>
      <c r="F4" t="n">
        <v>45</v>
      </c>
      <c r="G4" t="n">
        <v>45</v>
      </c>
      <c r="H4" t="inlineStr">
        <is>
          <t>Complete</t>
        </is>
      </c>
      <c r="I4" t="inlineStr">
        <is>
          <t>Slightly delayed</t>
        </is>
      </c>
    </row>
    <row r="5">
      <c r="A5" t="inlineStr">
        <is>
          <t>W-003</t>
        </is>
      </c>
      <c r="B5" s="9" t="n">
        <v>45937.21432401834</v>
      </c>
      <c r="C5" s="9" t="n">
        <v>45937.255990685</v>
      </c>
      <c r="D5" t="inlineStr"/>
      <c r="E5" t="inlineStr"/>
      <c r="F5" t="n">
        <v>40</v>
      </c>
      <c r="G5" t="n">
        <v>38</v>
      </c>
      <c r="H5" t="inlineStr">
        <is>
          <t>In Progress</t>
        </is>
      </c>
      <c r="I5" t="inlineStr">
        <is>
          <t>2 tasks remaining</t>
        </is>
      </c>
    </row>
    <row r="6">
      <c r="A6" t="inlineStr">
        <is>
          <t>W-004</t>
        </is>
      </c>
      <c r="B6" s="9" t="n">
        <v>45937.224740685</v>
      </c>
      <c r="C6" s="9" t="n">
        <v>45937.26640735166</v>
      </c>
      <c r="D6" t="inlineStr"/>
      <c r="E6" t="inlineStr"/>
      <c r="F6" t="n">
        <v>35</v>
      </c>
      <c r="G6" t="n">
        <v>12</v>
      </c>
      <c r="H6" t="inlineStr">
        <is>
          <t>In Progress</t>
        </is>
      </c>
      <c r="I6" t="inlineStr">
        <is>
          <t>Early stage</t>
        </is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5" customWidth="1" min="3" max="3"/>
    <col width="20" customWidth="1" min="4" max="4"/>
    <col width="15" customWidth="1" min="5" max="5"/>
    <col width="15" customWidth="1" min="6" max="6"/>
    <col width="15" customWidth="1" min="7" max="7"/>
    <col width="10" customWidth="1" min="8" max="8"/>
    <col width="15" customWidth="1" min="9" max="9"/>
    <col width="20" customWidth="1" min="10" max="10"/>
  </cols>
  <sheetData>
    <row r="1">
      <c r="A1" s="1" t="inlineStr">
        <is>
          <t>EMPLOYEE TRAINING SCHEDULE &amp; STATUS</t>
        </is>
      </c>
    </row>
    <row r="2">
      <c r="A2" s="3" t="inlineStr">
        <is>
          <t>Employee ID</t>
        </is>
      </c>
      <c r="B2" s="3" t="inlineStr">
        <is>
          <t>Name</t>
        </is>
      </c>
      <c r="C2" s="3" t="inlineStr">
        <is>
          <t>Department</t>
        </is>
      </c>
      <c r="D2" s="3" t="inlineStr">
        <is>
          <t>Training Module</t>
        </is>
      </c>
      <c r="E2" s="3" t="inlineStr">
        <is>
          <t>Scheduled Date</t>
        </is>
      </c>
      <c r="F2" s="3" t="inlineStr">
        <is>
          <t>Completion Date</t>
        </is>
      </c>
      <c r="G2" s="3" t="inlineStr">
        <is>
          <t>Status</t>
        </is>
      </c>
      <c r="H2" s="3" t="inlineStr">
        <is>
          <t>Score</t>
        </is>
      </c>
      <c r="I2" s="3" t="inlineStr">
        <is>
          <t>Certifier</t>
        </is>
      </c>
      <c r="J2" s="3" t="inlineStr">
        <is>
          <t>Notes</t>
        </is>
      </c>
    </row>
    <row r="3">
      <c r="A3" t="inlineStr">
        <is>
          <t>EMP-001</t>
        </is>
      </c>
      <c r="B3" t="inlineStr">
        <is>
          <t>John Smith</t>
        </is>
      </c>
      <c r="C3" t="inlineStr">
        <is>
          <t>Picking</t>
        </is>
      </c>
      <c r="D3" t="inlineStr">
        <is>
          <t>Safety Procedures</t>
        </is>
      </c>
      <c r="E3" t="inlineStr">
        <is>
          <t>2024-01-15</t>
        </is>
      </c>
      <c r="F3" t="inlineStr">
        <is>
          <t>2024-01-15</t>
        </is>
      </c>
      <c r="G3" t="inlineStr">
        <is>
          <t>Completed</t>
        </is>
      </c>
      <c r="H3" t="inlineStr">
        <is>
          <t>95%</t>
        </is>
      </c>
      <c r="I3" t="inlineStr">
        <is>
          <t>Trainer A</t>
        </is>
      </c>
      <c r="J3" t="inlineStr">
        <is>
          <t>Excellent</t>
        </is>
      </c>
    </row>
    <row r="4">
      <c r="A4" t="inlineStr">
        <is>
          <t>EMP-002</t>
        </is>
      </c>
      <c r="B4" t="inlineStr">
        <is>
          <t>Jane Doe</t>
        </is>
      </c>
      <c r="C4" t="inlineStr">
        <is>
          <t>Packing</t>
        </is>
      </c>
      <c r="D4" t="inlineStr">
        <is>
          <t>Quality Standards</t>
        </is>
      </c>
      <c r="E4" t="inlineStr">
        <is>
          <t>2024-01-16</t>
        </is>
      </c>
      <c r="F4" t="inlineStr">
        <is>
          <t>2024-01-16</t>
        </is>
      </c>
      <c r="G4" t="inlineStr">
        <is>
          <t>Completed</t>
        </is>
      </c>
      <c r="H4" t="inlineStr">
        <is>
          <t>92%</t>
        </is>
      </c>
      <c r="I4" t="inlineStr">
        <is>
          <t>Trainer B</t>
        </is>
      </c>
      <c r="J4" t="inlineStr">
        <is>
          <t>Good</t>
        </is>
      </c>
    </row>
    <row r="5">
      <c r="A5" t="inlineStr">
        <is>
          <t>EMP-003</t>
        </is>
      </c>
      <c r="B5" t="inlineStr">
        <is>
          <t>Bob Johnson</t>
        </is>
      </c>
      <c r="C5" t="inlineStr">
        <is>
          <t>Receiving</t>
        </is>
      </c>
      <c r="D5" t="inlineStr">
        <is>
          <t>System Training</t>
        </is>
      </c>
      <c r="E5" t="inlineStr">
        <is>
          <t>2024-01-17</t>
        </is>
      </c>
      <c r="G5" t="inlineStr">
        <is>
          <t>Pending</t>
        </is>
      </c>
      <c r="J5" t="inlineStr">
        <is>
          <t>Scheduled</t>
        </is>
      </c>
    </row>
    <row r="6">
      <c r="A6" t="inlineStr">
        <is>
          <t>EMP-004</t>
        </is>
      </c>
      <c r="B6" t="inlineStr">
        <is>
          <t>Alice Brown</t>
        </is>
      </c>
      <c r="C6" t="inlineStr">
        <is>
          <t>Picking</t>
        </is>
      </c>
      <c r="D6" t="inlineStr">
        <is>
          <t>Equipment Operation</t>
        </is>
      </c>
      <c r="E6" t="inlineStr">
        <is>
          <t>2024-01-18</t>
        </is>
      </c>
      <c r="F6" t="inlineStr">
        <is>
          <t>2024-01-18</t>
        </is>
      </c>
      <c r="G6" t="inlineStr">
        <is>
          <t>Completed</t>
        </is>
      </c>
      <c r="H6" t="inlineStr">
        <is>
          <t>88%</t>
        </is>
      </c>
      <c r="I6" t="inlineStr">
        <is>
          <t>Trainer A</t>
        </is>
      </c>
      <c r="J6" t="inlineStr">
        <is>
          <t>Satisfactory</t>
        </is>
      </c>
    </row>
    <row r="7">
      <c r="A7" t="inlineStr">
        <is>
          <t>EMP-005</t>
        </is>
      </c>
      <c r="B7" t="inlineStr">
        <is>
          <t>Charlie Davis</t>
        </is>
      </c>
      <c r="C7" t="inlineStr">
        <is>
          <t>Quality</t>
        </is>
      </c>
      <c r="D7" t="inlineStr">
        <is>
          <t>Audit Procedures</t>
        </is>
      </c>
      <c r="E7" t="inlineStr">
        <is>
          <t>2024-01-19</t>
        </is>
      </c>
      <c r="G7" t="inlineStr">
        <is>
          <t>Pending</t>
        </is>
      </c>
      <c r="J7" t="inlineStr">
        <is>
          <t>Not started</t>
        </is>
      </c>
    </row>
    <row r="8">
      <c r="A8" t="inlineStr">
        <is>
          <t>EMP-006</t>
        </is>
      </c>
      <c r="B8" t="inlineStr">
        <is>
          <t>Diana Wilson</t>
        </is>
      </c>
      <c r="C8" t="inlineStr">
        <is>
          <t>Packing</t>
        </is>
      </c>
      <c r="D8" t="inlineStr">
        <is>
          <t>Safety Procedures</t>
        </is>
      </c>
      <c r="E8" t="inlineStr">
        <is>
          <t>2024-01-20</t>
        </is>
      </c>
      <c r="F8" t="inlineStr">
        <is>
          <t>2024-01-20</t>
        </is>
      </c>
      <c r="G8" t="inlineStr">
        <is>
          <t>Completed</t>
        </is>
      </c>
      <c r="H8" t="inlineStr">
        <is>
          <t>97%</t>
        </is>
      </c>
      <c r="I8" t="inlineStr">
        <is>
          <t>Trainer C</t>
        </is>
      </c>
      <c r="J8" t="inlineStr">
        <is>
          <t>Outstanding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12" customWidth="1" min="4" max="4"/>
    <col width="12" customWidth="1" min="5" max="5"/>
    <col width="12" customWidth="1" min="6" max="6"/>
    <col width="20" customWidth="1" min="7" max="7"/>
    <col width="20" customWidth="1" min="8" max="8"/>
    <col width="15" customWidth="1" min="9" max="9"/>
    <col width="15" customWidth="1" min="10" max="10"/>
    <col width="12" customWidth="1" min="11" max="11"/>
  </cols>
  <sheetData>
    <row r="1">
      <c r="A1" s="1" t="inlineStr">
        <is>
          <t>STOCK REPLENISHMENT MONITORING</t>
        </is>
      </c>
    </row>
    <row r="2">
      <c r="A2" s="3" t="inlineStr">
        <is>
          <t>Replen ID</t>
        </is>
      </c>
      <c r="B2" s="3" t="inlineStr">
        <is>
          <t>SKU</t>
        </is>
      </c>
      <c r="C2" s="3" t="inlineStr">
        <is>
          <t>Product Name</t>
        </is>
      </c>
      <c r="D2" s="3" t="inlineStr">
        <is>
          <t>Reorder Point</t>
        </is>
      </c>
      <c r="E2" s="3" t="inlineStr">
        <is>
          <t>Current Stock</t>
        </is>
      </c>
      <c r="F2" s="3" t="inlineStr">
        <is>
          <t>Order Qty</t>
        </is>
      </c>
      <c r="G2" s="3" t="inlineStr">
        <is>
          <t>Request Time</t>
        </is>
      </c>
      <c r="H2" s="3" t="inlineStr">
        <is>
          <t>Received Time</t>
        </is>
      </c>
      <c r="I2" s="3" t="inlineStr">
        <is>
          <t>Duration (hrs)</t>
        </is>
      </c>
      <c r="J2" s="3" t="inlineStr">
        <is>
          <t>Status</t>
        </is>
      </c>
      <c r="K2" s="3" t="inlineStr">
        <is>
          <t>Priority</t>
        </is>
      </c>
    </row>
    <row r="3">
      <c r="A3" t="inlineStr">
        <is>
          <t>REP-001</t>
        </is>
      </c>
      <c r="B3" t="inlineStr">
        <is>
          <t>SKU-1001</t>
        </is>
      </c>
      <c r="C3" t="inlineStr">
        <is>
          <t>Widget A</t>
        </is>
      </c>
      <c r="D3" t="n">
        <v>5</v>
      </c>
      <c r="E3" t="n">
        <v>3</v>
      </c>
      <c r="F3" t="n">
        <v>500</v>
      </c>
      <c r="G3" s="2" t="n">
        <v>45937.13099071968</v>
      </c>
      <c r="H3" t="inlineStr"/>
      <c r="I3" t="n">
        <v>2.5</v>
      </c>
      <c r="J3" t="inlineStr">
        <is>
          <t>In Progress</t>
        </is>
      </c>
      <c r="K3" t="inlineStr">
        <is>
          <t>High</t>
        </is>
      </c>
    </row>
    <row r="4">
      <c r="A4" t="inlineStr">
        <is>
          <t>REP-002</t>
        </is>
      </c>
      <c r="B4" t="inlineStr">
        <is>
          <t>SKU-1002</t>
        </is>
      </c>
      <c r="C4" t="inlineStr">
        <is>
          <t>Widget B</t>
        </is>
      </c>
      <c r="D4" t="n">
        <v>10</v>
      </c>
      <c r="E4" t="n">
        <v>8</v>
      </c>
      <c r="F4" t="n">
        <v>750</v>
      </c>
      <c r="G4" s="2" t="n">
        <v>45937.16015738634</v>
      </c>
      <c r="H4" s="2" t="n">
        <v>45937.23515738634</v>
      </c>
      <c r="I4" s="7">
        <f>(H4-G4)*24</f>
        <v/>
      </c>
      <c r="J4" t="inlineStr">
        <is>
          <t>Complete</t>
        </is>
      </c>
      <c r="K4" t="inlineStr">
        <is>
          <t>Medium</t>
        </is>
      </c>
    </row>
    <row r="5">
      <c r="A5" t="inlineStr">
        <is>
          <t>REP-003</t>
        </is>
      </c>
      <c r="B5" t="inlineStr">
        <is>
          <t>SKU-1003</t>
        </is>
      </c>
      <c r="C5" t="inlineStr">
        <is>
          <t>Widget C</t>
        </is>
      </c>
      <c r="D5" t="n">
        <v>10</v>
      </c>
      <c r="E5" t="n">
        <v>100</v>
      </c>
      <c r="F5" t="n">
        <v>1000</v>
      </c>
      <c r="G5" s="2" t="n">
        <v>45937.10182405301</v>
      </c>
      <c r="H5" t="inlineStr"/>
      <c r="I5" t="n">
        <v>3.2</v>
      </c>
      <c r="J5" t="inlineStr">
        <is>
          <t>In Progress</t>
        </is>
      </c>
      <c r="K5" t="inlineStr">
        <is>
          <t>Urgent</t>
        </is>
      </c>
    </row>
    <row r="6">
      <c r="A6" t="inlineStr">
        <is>
          <t>REP-004</t>
        </is>
      </c>
      <c r="B6" t="inlineStr">
        <is>
          <t>SKU-1004</t>
        </is>
      </c>
      <c r="C6" t="inlineStr">
        <is>
          <t>Widget D</t>
        </is>
      </c>
      <c r="D6" t="n">
        <v>15</v>
      </c>
      <c r="E6" t="n">
        <v>12</v>
      </c>
      <c r="F6" t="n">
        <v>600</v>
      </c>
      <c r="G6" s="2" t="n">
        <v>45937.14765738634</v>
      </c>
      <c r="H6" s="2" t="n">
        <v>45937.23515738634</v>
      </c>
      <c r="I6" s="7">
        <f>(H6-G6)*24</f>
        <v/>
      </c>
      <c r="J6" t="inlineStr">
        <is>
          <t>Complete</t>
        </is>
      </c>
      <c r="K6" t="inlineStr">
        <is>
          <t>Medium</t>
        </is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5" customWidth="1" min="3" max="3"/>
    <col width="15" customWidth="1" min="4" max="4"/>
    <col width="15" customWidth="1" min="5" max="5"/>
    <col width="12" customWidth="1" min="6" max="6"/>
    <col width="10" customWidth="1" min="7" max="7"/>
    <col width="10" customWidth="1" min="8" max="8"/>
    <col width="12" customWidth="1" min="9" max="9"/>
    <col width="25" customWidth="1" min="10" max="10"/>
    <col width="20" customWidth="1" min="11" max="11"/>
  </cols>
  <sheetData>
    <row r="1">
      <c r="A1" s="1" t="inlineStr">
        <is>
          <t>QUALITY AUDIT - 5%+ COVERAGE TRACKING</t>
        </is>
      </c>
    </row>
    <row r="2">
      <c r="A2" s="3" t="inlineStr">
        <is>
          <t>Audit ID</t>
        </is>
      </c>
      <c r="B2" s="3" t="inlineStr">
        <is>
          <t>Date</t>
        </is>
      </c>
      <c r="C2" s="3" t="inlineStr">
        <is>
          <t>Auditor</t>
        </is>
      </c>
      <c r="D2" s="3" t="inlineStr">
        <is>
          <t>Items Processed</t>
        </is>
      </c>
      <c r="E2" s="3" t="inlineStr">
        <is>
          <t>Items Audited</t>
        </is>
      </c>
      <c r="F2" s="3" t="inlineStr">
        <is>
          <t>Coverage %</t>
        </is>
      </c>
      <c r="G2" s="3" t="inlineStr">
        <is>
          <t>Pass</t>
        </is>
      </c>
      <c r="H2" s="3" t="inlineStr">
        <is>
          <t>Fail</t>
        </is>
      </c>
      <c r="I2" s="3" t="inlineStr">
        <is>
          <t>Pass Rate</t>
        </is>
      </c>
      <c r="J2" s="3" t="inlineStr">
        <is>
          <t>Issues Found</t>
        </is>
      </c>
      <c r="K2" s="3" t="inlineStr">
        <is>
          <t>Actions Taken</t>
        </is>
      </c>
    </row>
    <row r="3">
      <c r="A3" t="inlineStr">
        <is>
          <t>QA-001</t>
        </is>
      </c>
      <c r="B3" s="2" t="n">
        <v>45937.23515740021</v>
      </c>
      <c r="C3" t="inlineStr">
        <is>
          <t>QA Team A</t>
        </is>
      </c>
      <c r="D3" t="n">
        <v>1000</v>
      </c>
      <c r="E3" t="n">
        <v>50</v>
      </c>
      <c r="F3" s="4">
        <f>E3/D3</f>
        <v/>
      </c>
      <c r="G3" t="n">
        <v>48</v>
      </c>
      <c r="H3" t="n">
        <v>2</v>
      </c>
      <c r="I3" s="4">
        <f>G3/(G3+H3)</f>
        <v/>
      </c>
      <c r="J3" t="inlineStr">
        <is>
          <t>Minor labeling errors</t>
        </is>
      </c>
      <c r="K3" t="inlineStr">
        <is>
          <t>Re-labeled</t>
        </is>
      </c>
    </row>
    <row r="4">
      <c r="A4" t="inlineStr">
        <is>
          <t>QA-002</t>
        </is>
      </c>
      <c r="B4" s="2" t="n">
        <v>45937.23515740021</v>
      </c>
      <c r="C4" t="inlineStr">
        <is>
          <t>QA Team B</t>
        </is>
      </c>
      <c r="D4" t="n">
        <v>850</v>
      </c>
      <c r="E4" t="n">
        <v>43</v>
      </c>
      <c r="F4" s="4">
        <f>E4/D4</f>
        <v/>
      </c>
      <c r="G4" t="n">
        <v>41</v>
      </c>
      <c r="H4" t="n">
        <v>2</v>
      </c>
      <c r="I4" s="4">
        <f>G4/(G4+H4)</f>
        <v/>
      </c>
      <c r="J4" t="inlineStr">
        <is>
          <t>Packaging defects</t>
        </is>
      </c>
      <c r="K4" t="inlineStr">
        <is>
          <t>Repackaged</t>
        </is>
      </c>
    </row>
    <row r="5">
      <c r="A5" t="inlineStr">
        <is>
          <t>QA-003</t>
        </is>
      </c>
      <c r="B5" s="2" t="n">
        <v>45937.23515740021</v>
      </c>
      <c r="C5" t="inlineStr">
        <is>
          <t>QA Team A</t>
        </is>
      </c>
      <c r="D5" t="n">
        <v>1200</v>
      </c>
      <c r="E5" t="n">
        <v>65</v>
      </c>
      <c r="F5" s="4">
        <f>E5/D5</f>
        <v/>
      </c>
      <c r="G5" t="n">
        <v>63</v>
      </c>
      <c r="H5" t="n">
        <v>2</v>
      </c>
      <c r="I5" s="4">
        <f>G5/(G5+H5)</f>
        <v/>
      </c>
      <c r="J5" t="inlineStr">
        <is>
          <t>Quantity mismatch</t>
        </is>
      </c>
      <c r="K5" t="inlineStr">
        <is>
          <t>Corrected</t>
        </is>
      </c>
    </row>
    <row r="6">
      <c r="A6" t="inlineStr">
        <is>
          <t>QA-004</t>
        </is>
      </c>
      <c r="B6" s="2" t="n">
        <v>45937.23515740021</v>
      </c>
      <c r="C6" t="inlineStr">
        <is>
          <t>QA Team C</t>
        </is>
      </c>
      <c r="D6" t="n">
        <v>950</v>
      </c>
      <c r="E6" t="n">
        <v>48</v>
      </c>
      <c r="F6" s="4">
        <f>E6/D6</f>
        <v/>
      </c>
      <c r="G6" t="n">
        <v>47</v>
      </c>
      <c r="H6" t="n">
        <v>1</v>
      </c>
      <c r="I6" s="4">
        <f>G6/(G6+H6)</f>
        <v/>
      </c>
      <c r="J6" t="inlineStr">
        <is>
          <t>Damaged item</t>
        </is>
      </c>
      <c r="K6" t="inlineStr">
        <is>
          <t>Replaced</t>
        </is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20" customWidth="1" min="4" max="4"/>
    <col width="20" customWidth="1" min="5" max="5"/>
    <col width="12" customWidth="1" min="6" max="6"/>
    <col width="18" customWidth="1" min="7" max="7"/>
    <col width="18" customWidth="1" min="8" max="8"/>
    <col width="12" customWidth="1" min="9" max="9"/>
    <col width="10" customWidth="1" min="10" max="10"/>
    <col width="15" customWidth="1" min="11" max="11"/>
  </cols>
  <sheetData>
    <row r="1">
      <c r="A1" s="1" t="inlineStr">
        <is>
          <t>PICKING TASK MONITORING - EFFICIENCY TRACKING</t>
        </is>
      </c>
    </row>
    <row r="2">
      <c r="A2" s="3" t="inlineStr">
        <is>
          <t>Task ID</t>
        </is>
      </c>
      <c r="B2" s="3" t="inlineStr">
        <is>
          <t>Employee ID</t>
        </is>
      </c>
      <c r="C2" s="3" t="inlineStr">
        <is>
          <t>Employee Name</t>
        </is>
      </c>
      <c r="D2" s="3" t="inlineStr">
        <is>
          <t>Start Time</t>
        </is>
      </c>
      <c r="E2" s="3" t="inlineStr">
        <is>
          <t>End Time</t>
        </is>
      </c>
      <c r="F2" s="3" t="inlineStr">
        <is>
          <t>Items Picked</t>
        </is>
      </c>
      <c r="G2" s="3" t="inlineStr">
        <is>
          <t>Target Time (mins)</t>
        </is>
      </c>
      <c r="H2" s="3" t="inlineStr">
        <is>
          <t>Actual Time (mins)</t>
        </is>
      </c>
      <c r="I2" s="3" t="inlineStr">
        <is>
          <t>Efficiency %</t>
        </is>
      </c>
      <c r="J2" s="3" t="inlineStr">
        <is>
          <t>Errors</t>
        </is>
      </c>
      <c r="K2" s="3" t="inlineStr">
        <is>
          <t>Status</t>
        </is>
      </c>
    </row>
    <row r="3">
      <c r="A3" t="inlineStr">
        <is>
          <t>PT-001</t>
        </is>
      </c>
      <c r="B3" t="inlineStr">
        <is>
          <t>EMP-001</t>
        </is>
      </c>
      <c r="C3" t="inlineStr">
        <is>
          <t>John Smith</t>
        </is>
      </c>
      <c r="D3" s="2" t="n">
        <v>45937.21571296886</v>
      </c>
      <c r="E3" s="2" t="n">
        <v>45937.2351574133</v>
      </c>
      <c r="F3" t="n">
        <v>45</v>
      </c>
      <c r="G3" t="n">
        <v>30</v>
      </c>
      <c r="H3" s="10">
        <f>(E3-D3)*24*60</f>
        <v/>
      </c>
      <c r="I3" s="11">
        <f>G3/H3</f>
        <v/>
      </c>
      <c r="J3" t="n">
        <v>0</v>
      </c>
      <c r="K3" t="inlineStr">
        <is>
          <t>Complete</t>
        </is>
      </c>
    </row>
    <row r="4">
      <c r="A4" t="inlineStr">
        <is>
          <t>PT-002</t>
        </is>
      </c>
      <c r="B4" t="inlineStr">
        <is>
          <t>EMP-002</t>
        </is>
      </c>
      <c r="C4" t="inlineStr">
        <is>
          <t>Jane Doe</t>
        </is>
      </c>
      <c r="D4" s="2" t="n">
        <v>45937.20876852441</v>
      </c>
      <c r="E4" s="2" t="n">
        <v>45937.2351574133</v>
      </c>
      <c r="F4" t="n">
        <v>50</v>
      </c>
      <c r="G4" t="n">
        <v>35</v>
      </c>
      <c r="H4" s="10">
        <f>(E4-D4)*24*60</f>
        <v/>
      </c>
      <c r="I4" s="11">
        <f>G4/H4</f>
        <v/>
      </c>
      <c r="J4" t="n">
        <v>1</v>
      </c>
      <c r="K4" t="inlineStr">
        <is>
          <t>Complete</t>
        </is>
      </c>
    </row>
    <row r="5">
      <c r="A5" t="inlineStr">
        <is>
          <t>PT-003</t>
        </is>
      </c>
      <c r="B5" t="inlineStr">
        <is>
          <t>EMP-003</t>
        </is>
      </c>
      <c r="C5" t="inlineStr">
        <is>
          <t>Bob Johnson</t>
        </is>
      </c>
      <c r="D5" s="2" t="n">
        <v>45937.22126852441</v>
      </c>
      <c r="E5" t="inlineStr"/>
      <c r="F5" t="n">
        <v>40</v>
      </c>
      <c r="G5" t="n">
        <v>28</v>
      </c>
      <c r="H5" t="inlineStr"/>
      <c r="I5" t="inlineStr"/>
      <c r="J5" t="inlineStr"/>
      <c r="K5" t="inlineStr">
        <is>
          <t>In Progress</t>
        </is>
      </c>
    </row>
    <row r="6">
      <c r="A6" t="inlineStr">
        <is>
          <t>PT-004</t>
        </is>
      </c>
      <c r="B6" t="inlineStr">
        <is>
          <t>EMP-004</t>
        </is>
      </c>
      <c r="C6" t="inlineStr">
        <is>
          <t>Alice Brown</t>
        </is>
      </c>
      <c r="D6" s="2" t="n">
        <v>45937.2101574133</v>
      </c>
      <c r="E6" s="2" t="n">
        <v>45937.2351574133</v>
      </c>
      <c r="F6" t="n">
        <v>55</v>
      </c>
      <c r="G6" t="n">
        <v>38</v>
      </c>
      <c r="H6" s="10">
        <f>(E6-D6)*24*60</f>
        <v/>
      </c>
      <c r="I6" s="11">
        <f>G6/H6</f>
        <v/>
      </c>
      <c r="J6" t="n">
        <v>0</v>
      </c>
      <c r="K6" t="inlineStr">
        <is>
          <t>Complete</t>
        </is>
      </c>
    </row>
  </sheetData>
  <mergeCells count="1">
    <mergeCell ref="A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2" customWidth="1" min="4" max="4"/>
    <col width="10" customWidth="1" min="5" max="5"/>
    <col width="10" customWidth="1" min="6" max="6"/>
    <col width="10" customWidth="1" min="7" max="7"/>
    <col width="15" customWidth="1" min="8" max="8"/>
    <col width="15" customWidth="1" min="9" max="9"/>
    <col width="12" customWidth="1" min="10" max="10"/>
  </cols>
  <sheetData>
    <row r="1">
      <c r="A1" s="1" t="inlineStr">
        <is>
          <t>ORDER VOLUMES - DAILY TRENDS</t>
        </is>
      </c>
    </row>
    <row r="2">
      <c r="A2" s="3" t="inlineStr">
        <is>
          <t>Date</t>
        </is>
      </c>
      <c r="B2" s="3" t="inlineStr">
        <is>
          <t>Total Orders</t>
        </is>
      </c>
      <c r="C2" s="3" t="inlineStr">
        <is>
          <t>Pending</t>
        </is>
      </c>
      <c r="D2" s="3" t="inlineStr">
        <is>
          <t>Processing</t>
        </is>
      </c>
      <c r="E2" s="3" t="inlineStr">
        <is>
          <t>Shipped</t>
        </is>
      </c>
      <c r="F2" s="3" t="inlineStr">
        <is>
          <t>Delivered</t>
        </is>
      </c>
      <c r="G2" s="3" t="inlineStr">
        <is>
          <t>Cancelled</t>
        </is>
      </c>
      <c r="H2" s="3" t="inlineStr">
        <is>
          <t>Return Rate %</t>
        </is>
      </c>
      <c r="I2" s="3" t="inlineStr">
        <is>
          <t>Average Value</t>
        </is>
      </c>
      <c r="J2" s="3" t="inlineStr">
        <is>
          <t>Peak Hour</t>
        </is>
      </c>
    </row>
    <row r="3">
      <c r="A3" t="inlineStr">
        <is>
          <t>2024-01-20</t>
        </is>
      </c>
      <c r="B3" t="n">
        <v>1247</v>
      </c>
      <c r="C3" t="n">
        <v>45</v>
      </c>
      <c r="D3" t="n">
        <v>178</v>
      </c>
      <c r="E3" t="n">
        <v>892</v>
      </c>
      <c r="F3" t="n">
        <v>120</v>
      </c>
      <c r="G3" t="n">
        <v>12</v>
      </c>
      <c r="H3" s="4">
        <f>G3/B3</f>
        <v/>
      </c>
      <c r="I3" t="inlineStr">
        <is>
          <t>$156.78</t>
        </is>
      </c>
      <c r="J3" t="inlineStr">
        <is>
          <t>14:00</t>
        </is>
      </c>
    </row>
    <row r="4">
      <c r="A4" t="inlineStr">
        <is>
          <t>2024-01-19</t>
        </is>
      </c>
      <c r="B4" t="n">
        <v>1189</v>
      </c>
      <c r="C4" t="n">
        <v>38</v>
      </c>
      <c r="D4" t="n">
        <v>165</v>
      </c>
      <c r="E4" t="n">
        <v>856</v>
      </c>
      <c r="F4" t="n">
        <v>115</v>
      </c>
      <c r="G4" t="n">
        <v>15</v>
      </c>
      <c r="H4" s="4">
        <f>G4/B4</f>
        <v/>
      </c>
      <c r="I4" t="inlineStr">
        <is>
          <t>$148.92</t>
        </is>
      </c>
      <c r="J4" t="inlineStr">
        <is>
          <t>15:00</t>
        </is>
      </c>
    </row>
    <row r="5">
      <c r="A5" t="inlineStr">
        <is>
          <t>2024-01-18</t>
        </is>
      </c>
      <c r="B5" t="n">
        <v>1312</v>
      </c>
      <c r="C5" t="n">
        <v>52</v>
      </c>
      <c r="D5" t="n">
        <v>189</v>
      </c>
      <c r="E5" t="n">
        <v>934</v>
      </c>
      <c r="F5" t="n">
        <v>125</v>
      </c>
      <c r="G5" t="n">
        <v>12</v>
      </c>
      <c r="H5" s="4">
        <f>G5/B5</f>
        <v/>
      </c>
      <c r="I5" t="inlineStr">
        <is>
          <t>$162.45</t>
        </is>
      </c>
      <c r="J5" t="inlineStr">
        <is>
          <t>13:00</t>
        </is>
      </c>
    </row>
    <row r="6">
      <c r="A6" t="inlineStr">
        <is>
          <t>2024-01-17</t>
        </is>
      </c>
      <c r="B6" t="n">
        <v>1098</v>
      </c>
      <c r="C6" t="n">
        <v>41</v>
      </c>
      <c r="D6" t="n">
        <v>142</v>
      </c>
      <c r="E6" t="n">
        <v>789</v>
      </c>
      <c r="F6" t="n">
        <v>110</v>
      </c>
      <c r="G6" t="n">
        <v>16</v>
      </c>
      <c r="H6" s="4">
        <f>G6/B6</f>
        <v/>
      </c>
      <c r="I6" t="inlineStr">
        <is>
          <t>$151.33</t>
        </is>
      </c>
      <c r="J6" t="inlineStr">
        <is>
          <t>14:00</t>
        </is>
      </c>
    </row>
    <row r="7">
      <c r="A7" t="inlineStr">
        <is>
          <t>2024-01-16</t>
        </is>
      </c>
      <c r="B7" t="n">
        <v>1256</v>
      </c>
      <c r="C7" t="n">
        <v>47</v>
      </c>
      <c r="D7" t="n">
        <v>176</v>
      </c>
      <c r="E7" t="n">
        <v>901</v>
      </c>
      <c r="F7" t="n">
        <v>118</v>
      </c>
      <c r="G7" t="n">
        <v>14</v>
      </c>
      <c r="H7" s="4">
        <f>G7/B7</f>
        <v/>
      </c>
      <c r="I7" t="inlineStr">
        <is>
          <t>$159.67</t>
        </is>
      </c>
      <c r="J7" t="inlineStr">
        <is>
          <t>15:00</t>
        </is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20" customWidth="1" min="4" max="4"/>
    <col width="15" customWidth="1" min="5" max="5"/>
    <col width="18" customWidth="1" min="6" max="6"/>
    <col width="12" customWidth="1" min="7" max="7"/>
    <col width="15" customWidth="1" min="8" max="8"/>
    <col width="18" customWidth="1" min="9" max="9"/>
    <col width="20" customWidth="1" min="10" max="10"/>
    <col width="20" customWidth="1" min="11" max="11"/>
  </cols>
  <sheetData>
    <row r="1">
      <c r="A1" s="1" t="inlineStr">
        <is>
          <t>EMPLOYEE PERFORMANCE METRICS</t>
        </is>
      </c>
    </row>
    <row r="2">
      <c r="A2" s="3" t="inlineStr">
        <is>
          <t>Employee ID</t>
        </is>
      </c>
      <c r="B2" s="3" t="inlineStr">
        <is>
          <t>Employee Name</t>
        </is>
      </c>
      <c r="C2" s="3" t="inlineStr">
        <is>
          <t>Department</t>
        </is>
      </c>
      <c r="D2" s="3" t="inlineStr">
        <is>
          <t>Date</t>
        </is>
      </c>
      <c r="E2" s="3" t="inlineStr">
        <is>
          <t>Tasks Completed</t>
        </is>
      </c>
      <c r="F2" s="3" t="inlineStr">
        <is>
          <t>Average Time (mins)</t>
        </is>
      </c>
      <c r="G2" s="3" t="inlineStr">
        <is>
          <t>Accuracy %</t>
        </is>
      </c>
      <c r="H2" s="3" t="inlineStr">
        <is>
          <t>Training Status</t>
        </is>
      </c>
      <c r="I2" s="3" t="inlineStr">
        <is>
          <t>Performance Rating</t>
        </is>
      </c>
      <c r="J2" s="3" t="inlineStr">
        <is>
          <t>Improvement Areas</t>
        </is>
      </c>
      <c r="K2" s="3" t="inlineStr">
        <is>
          <t>Notes</t>
        </is>
      </c>
    </row>
    <row r="3">
      <c r="A3" t="inlineStr">
        <is>
          <t>EMP-001</t>
        </is>
      </c>
      <c r="B3" t="inlineStr">
        <is>
          <t>John Smith</t>
        </is>
      </c>
      <c r="C3" t="inlineStr">
        <is>
          <t>Picking</t>
        </is>
      </c>
      <c r="D3" s="2" t="n">
        <v>45937.23515743858</v>
      </c>
      <c r="E3" t="n">
        <v>45</v>
      </c>
      <c r="F3" t="n">
        <v>28</v>
      </c>
      <c r="G3" t="inlineStr">
        <is>
          <t>98%</t>
        </is>
      </c>
      <c r="H3" t="inlineStr">
        <is>
          <t>Complete</t>
        </is>
      </c>
      <c r="I3" t="inlineStr">
        <is>
          <t>Excellent</t>
        </is>
      </c>
      <c r="J3" t="inlineStr">
        <is>
          <t>None</t>
        </is>
      </c>
      <c r="K3" t="inlineStr">
        <is>
          <t>Top performer</t>
        </is>
      </c>
    </row>
    <row r="4">
      <c r="A4" t="inlineStr">
        <is>
          <t>EMP-002</t>
        </is>
      </c>
      <c r="B4" t="inlineStr">
        <is>
          <t>Jane Doe</t>
        </is>
      </c>
      <c r="C4" t="inlineStr">
        <is>
          <t>Packing</t>
        </is>
      </c>
      <c r="D4" s="2" t="n">
        <v>45937.23515743858</v>
      </c>
      <c r="E4" t="n">
        <v>42</v>
      </c>
      <c r="F4" t="n">
        <v>32</v>
      </c>
      <c r="G4" t="inlineStr">
        <is>
          <t>96%</t>
        </is>
      </c>
      <c r="H4" t="inlineStr">
        <is>
          <t>Complete</t>
        </is>
      </c>
      <c r="I4" t="inlineStr">
        <is>
          <t>Good</t>
        </is>
      </c>
      <c r="J4" t="inlineStr">
        <is>
          <t>Speed improvement</t>
        </is>
      </c>
      <c r="K4" t="inlineStr">
        <is>
          <t>Consistent</t>
        </is>
      </c>
    </row>
    <row r="5">
      <c r="A5" t="inlineStr">
        <is>
          <t>EMP-003</t>
        </is>
      </c>
      <c r="B5" t="inlineStr">
        <is>
          <t>Bob Johnson</t>
        </is>
      </c>
      <c r="C5" t="inlineStr">
        <is>
          <t>Receiving</t>
        </is>
      </c>
      <c r="D5" s="2" t="n">
        <v>45937.23515743858</v>
      </c>
      <c r="E5" t="n">
        <v>38</v>
      </c>
      <c r="F5" t="n">
        <v>35</v>
      </c>
      <c r="G5" t="inlineStr">
        <is>
          <t>94%</t>
        </is>
      </c>
      <c r="H5" t="inlineStr">
        <is>
          <t>Pending</t>
        </is>
      </c>
      <c r="I5" t="inlineStr">
        <is>
          <t>Satisfactory</t>
        </is>
      </c>
      <c r="J5" t="inlineStr">
        <is>
          <t>Training needed</t>
        </is>
      </c>
      <c r="K5" t="inlineStr">
        <is>
          <t>Needs support</t>
        </is>
      </c>
    </row>
    <row r="6">
      <c r="A6" t="inlineStr">
        <is>
          <t>EMP-004</t>
        </is>
      </c>
      <c r="B6" t="inlineStr">
        <is>
          <t>Alice Brown</t>
        </is>
      </c>
      <c r="C6" t="inlineStr">
        <is>
          <t>Picking</t>
        </is>
      </c>
      <c r="D6" s="2" t="n">
        <v>45937.23515743858</v>
      </c>
      <c r="E6" t="n">
        <v>48</v>
      </c>
      <c r="F6" t="n">
        <v>27</v>
      </c>
      <c r="G6" t="inlineStr">
        <is>
          <t>99%</t>
        </is>
      </c>
      <c r="H6" t="inlineStr">
        <is>
          <t>Complete</t>
        </is>
      </c>
      <c r="I6" t="inlineStr">
        <is>
          <t>Excellent</t>
        </is>
      </c>
      <c r="J6" t="inlineStr">
        <is>
          <t>None</t>
        </is>
      </c>
      <c r="K6" t="inlineStr">
        <is>
          <t>Outstanding</t>
        </is>
      </c>
    </row>
    <row r="7">
      <c r="A7" t="inlineStr">
        <is>
          <t>EMP-005</t>
        </is>
      </c>
      <c r="B7" t="inlineStr">
        <is>
          <t>Charlie Davis</t>
        </is>
      </c>
      <c r="C7" t="inlineStr">
        <is>
          <t>Quality</t>
        </is>
      </c>
      <c r="D7" s="2" t="n">
        <v>45937.23515743858</v>
      </c>
      <c r="E7" t="n">
        <v>35</v>
      </c>
      <c r="F7" t="n">
        <v>40</v>
      </c>
      <c r="G7" t="inlineStr">
        <is>
          <t>92%</t>
        </is>
      </c>
      <c r="H7" t="inlineStr">
        <is>
          <t>Pending</t>
        </is>
      </c>
      <c r="I7" t="inlineStr">
        <is>
          <t>Needs Improvement</t>
        </is>
      </c>
      <c r="J7" t="inlineStr">
        <is>
          <t>Accuracy, Speed</t>
        </is>
      </c>
      <c r="K7" t="inlineStr">
        <is>
          <t>Requires coaching</t>
        </is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2025-10-07T05:38:37Z</dcterms:created>
  <dcterms:modified xsi:type="dcterms:W3CDTF">2025-10-07T05:38:37Z</dcterms:modified>
</cp:coreProperties>
</file>