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TYCOM TECHNOLOGY SAS\PROPUESTAS 2019\SISTEMA FOTOVOLTAICO\"/>
    </mc:Choice>
  </mc:AlternateContent>
  <xr:revisionPtr revIDLastSave="0" documentId="13_ncr:1_{FD594D70-FAB0-4C57-9FD5-F7DB41938549}" xr6:coauthVersionLast="40" xr6:coauthVersionMax="40" xr10:uidLastSave="{00000000-0000-0000-0000-000000000000}"/>
  <bookViews>
    <workbookView xWindow="0" yWindow="0" windowWidth="15345" windowHeight="4470" xr2:uid="{E7ABE5CB-5047-4752-BAC3-D0FCADC487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s="1"/>
  <c r="C21" i="1" l="1"/>
  <c r="F4" i="1"/>
  <c r="F3" i="1"/>
  <c r="C22" i="1" l="1"/>
  <c r="C23" i="1" s="1"/>
  <c r="G3" i="1" s="1"/>
  <c r="G5" i="1" s="1"/>
  <c r="E5" i="1"/>
  <c r="D5" i="1"/>
  <c r="D7" i="1" s="1"/>
  <c r="C5" i="1"/>
  <c r="F5" i="1" l="1"/>
  <c r="C7" i="1"/>
  <c r="C6" i="1"/>
  <c r="C8" i="1" s="1"/>
  <c r="G6" i="1"/>
  <c r="G7" i="1"/>
  <c r="E6" i="1"/>
  <c r="E7" i="1"/>
  <c r="D6" i="1"/>
  <c r="D8" i="1" s="1"/>
  <c r="D12" i="1" s="1"/>
  <c r="E8" i="1" l="1"/>
  <c r="E12" i="1" s="1"/>
  <c r="F6" i="1"/>
  <c r="C12" i="1"/>
  <c r="F7" i="1"/>
  <c r="G8" i="1"/>
  <c r="G12" i="1" s="1"/>
  <c r="F8" i="1" l="1"/>
  <c r="F12" i="1"/>
</calcChain>
</file>

<file path=xl/sharedStrings.xml><?xml version="1.0" encoding="utf-8"?>
<sst xmlns="http://schemas.openxmlformats.org/spreadsheetml/2006/main" count="23" uniqueCount="23">
  <si>
    <t>OCTUBRE</t>
  </si>
  <si>
    <t>NOVIEMBRE</t>
  </si>
  <si>
    <t>DICIEMBRE</t>
  </si>
  <si>
    <t>VALOR CANCELADO</t>
  </si>
  <si>
    <t>DESCUENTO POR PRONTO PAGO</t>
  </si>
  <si>
    <t>INTERESES POR MORA</t>
  </si>
  <si>
    <t>SUBTOTAL</t>
  </si>
  <si>
    <t>AJUSTE A DECENAS</t>
  </si>
  <si>
    <t>PROYECTADO</t>
  </si>
  <si>
    <t>PROMEDIO</t>
  </si>
  <si>
    <t>ALUMBRADO 16% DE BASE</t>
  </si>
  <si>
    <t>CONTRIBUCION 20% DE BASE</t>
  </si>
  <si>
    <t>VALOR WATT</t>
  </si>
  <si>
    <t>VALOR BASE CONSUMO</t>
  </si>
  <si>
    <t>WATT POR PANEL</t>
  </si>
  <si>
    <t>NUMERO DE PANELES</t>
  </si>
  <si>
    <t>HORAS PROMEDIO DE GENERACION</t>
  </si>
  <si>
    <t>POTENCIA ESTIMADA POR HORA</t>
  </si>
  <si>
    <t>POTANCIA TOTAL REAL POR HORA</t>
  </si>
  <si>
    <t>POTENCIA  ESTIMADA POR  DIA</t>
  </si>
  <si>
    <t>POTENCIA ESTIMADA POR MES WATT</t>
  </si>
  <si>
    <t>POTENCIA ESTIMADA MES EN KW</t>
  </si>
  <si>
    <t>KW CONSUMIDO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</si>
</sst>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9B64-A914-4189-B437-7B1BE00D56B2}">
  <dimension ref="B2:G23"/>
  <sheetViews>
    <sheetView tabSelected="1" topLeftCell="A10" workbookViewId="0">
      <selection activeCell="F23" sqref="F23"/>
    </sheetView>
  </sheetViews>
  <sheetFormatPr baseColWidth="10" defaultRowHeight="15" x14ac:dyDescent="0.25"/>
  <cols>
    <col min="1" max="1" width="4.85546875" customWidth="1"/>
    <col min="2" max="2" width="34.7109375" customWidth="1"/>
    <col min="3" max="3" width="11.5703125" style="1" bestFit="1" customWidth="1"/>
    <col min="4" max="4" width="11.7109375" bestFit="1" customWidth="1"/>
    <col min="5" max="5" width="11.5703125" bestFit="1" customWidth="1"/>
    <col min="6" max="6" width="11.5703125" style="1" customWidth="1"/>
    <col min="7" max="7" width="12.85546875" bestFit="1" customWidth="1"/>
  </cols>
  <sheetData>
    <row r="2" spans="2:7" s="2" customFormat="1" x14ac:dyDescent="0.25">
      <c r="B2" s="3"/>
      <c r="C2" s="4" t="s">
        <v>0</v>
      </c>
      <c r="D2" s="3" t="s">
        <v>1</v>
      </c>
      <c r="E2" s="3" t="s">
        <v>2</v>
      </c>
      <c r="F2" s="4" t="s">
        <v>9</v>
      </c>
      <c r="G2" s="3" t="s">
        <v>8</v>
      </c>
    </row>
    <row r="3" spans="2:7" x14ac:dyDescent="0.25">
      <c r="B3" s="5" t="s">
        <v>22</v>
      </c>
      <c r="C3" s="6">
        <v>302</v>
      </c>
      <c r="D3" s="5">
        <v>296</v>
      </c>
      <c r="E3" s="5">
        <v>311</v>
      </c>
      <c r="F3" s="6">
        <f>(C3+D3+E3)/3</f>
        <v>303</v>
      </c>
      <c r="G3" s="7">
        <f>F3-C23</f>
        <v>30.000000000000057</v>
      </c>
    </row>
    <row r="4" spans="2:7" x14ac:dyDescent="0.25">
      <c r="B4" s="5" t="s">
        <v>12</v>
      </c>
      <c r="C4" s="6">
        <v>524.91999999999996</v>
      </c>
      <c r="D4" s="5">
        <v>532.63</v>
      </c>
      <c r="E4" s="5">
        <v>533.88</v>
      </c>
      <c r="F4" s="6">
        <f t="shared" ref="F4:F8" si="0">(C4+D4+E4)/3</f>
        <v>530.47666666666657</v>
      </c>
      <c r="G4" s="5">
        <v>533.88</v>
      </c>
    </row>
    <row r="5" spans="2:7" x14ac:dyDescent="0.25">
      <c r="B5" s="5" t="s">
        <v>13</v>
      </c>
      <c r="C5" s="6">
        <f>C3*C4</f>
        <v>158525.84</v>
      </c>
      <c r="D5" s="6">
        <f>D3*D4</f>
        <v>157658.48000000001</v>
      </c>
      <c r="E5" s="6">
        <f>E3*E4</f>
        <v>166036.68</v>
      </c>
      <c r="F5" s="6">
        <f t="shared" si="0"/>
        <v>160740.33333333334</v>
      </c>
      <c r="G5" s="6">
        <f>G3*G4</f>
        <v>16016.400000000031</v>
      </c>
    </row>
    <row r="6" spans="2:7" x14ac:dyDescent="0.25">
      <c r="B6" s="5" t="s">
        <v>10</v>
      </c>
      <c r="C6" s="6">
        <f>C5*16%</f>
        <v>25364.134399999999</v>
      </c>
      <c r="D6" s="6">
        <f>D5*16%</f>
        <v>25225.356800000001</v>
      </c>
      <c r="E6" s="6">
        <f>E5*16%</f>
        <v>26565.8688</v>
      </c>
      <c r="F6" s="6">
        <f t="shared" si="0"/>
        <v>25718.453333333335</v>
      </c>
      <c r="G6" s="6">
        <f>G5*16%</f>
        <v>2562.6240000000048</v>
      </c>
    </row>
    <row r="7" spans="2:7" x14ac:dyDescent="0.25">
      <c r="B7" s="5" t="s">
        <v>11</v>
      </c>
      <c r="C7" s="6">
        <f>C5*20%</f>
        <v>31705.168000000001</v>
      </c>
      <c r="D7" s="6">
        <f>D5*20%</f>
        <v>31531.696000000004</v>
      </c>
      <c r="E7" s="6">
        <f>E5*20%</f>
        <v>33207.336000000003</v>
      </c>
      <c r="F7" s="6">
        <f t="shared" si="0"/>
        <v>32148.066666666669</v>
      </c>
      <c r="G7" s="6">
        <f>G5*20%</f>
        <v>3203.2800000000061</v>
      </c>
    </row>
    <row r="8" spans="2:7" x14ac:dyDescent="0.25">
      <c r="B8" s="5" t="s">
        <v>6</v>
      </c>
      <c r="C8" s="6">
        <f>SUM(C5:C7)</f>
        <v>215595.14240000001</v>
      </c>
      <c r="D8" s="6">
        <f>SUM(D5:D7)</f>
        <v>214415.53280000002</v>
      </c>
      <c r="E8" s="6">
        <f>SUM(E5:E7)</f>
        <v>225809.8848</v>
      </c>
      <c r="F8" s="6">
        <f t="shared" si="0"/>
        <v>218606.85333333336</v>
      </c>
      <c r="G8" s="6">
        <f>SUM(G5:G7)</f>
        <v>21782.30400000004</v>
      </c>
    </row>
    <row r="9" spans="2:7" x14ac:dyDescent="0.25">
      <c r="B9" s="5" t="s">
        <v>4</v>
      </c>
      <c r="C9" s="6">
        <v>5853</v>
      </c>
      <c r="D9" s="5"/>
      <c r="E9" s="5"/>
      <c r="F9" s="6"/>
      <c r="G9" s="5"/>
    </row>
    <row r="10" spans="2:7" x14ac:dyDescent="0.25">
      <c r="B10" s="5" t="s">
        <v>5</v>
      </c>
      <c r="C10" s="6"/>
      <c r="D10" s="5">
        <v>69</v>
      </c>
      <c r="E10" s="5"/>
      <c r="F10" s="6"/>
      <c r="G10" s="5"/>
    </row>
    <row r="11" spans="2:7" x14ac:dyDescent="0.25">
      <c r="B11" s="5" t="s">
        <v>7</v>
      </c>
      <c r="C11" s="6">
        <v>1</v>
      </c>
      <c r="D11" s="5">
        <v>4</v>
      </c>
      <c r="E11" s="5"/>
      <c r="F11" s="6"/>
      <c r="G11" s="5"/>
    </row>
    <row r="12" spans="2:7" x14ac:dyDescent="0.25">
      <c r="B12" s="5" t="s">
        <v>3</v>
      </c>
      <c r="C12" s="6">
        <f>C8-C9+C10</f>
        <v>209742.14240000001</v>
      </c>
      <c r="D12" s="6">
        <f>D8-D9+D10</f>
        <v>214484.53280000002</v>
      </c>
      <c r="E12" s="6">
        <f>E8-E9+E10</f>
        <v>225809.8848</v>
      </c>
      <c r="F12" s="6">
        <f>(C12+D12+E12)/3</f>
        <v>216678.85333333336</v>
      </c>
      <c r="G12" s="6">
        <f>G8-G9+G10</f>
        <v>21782.30400000004</v>
      </c>
    </row>
    <row r="16" spans="2:7" x14ac:dyDescent="0.25">
      <c r="B16" s="5" t="s">
        <v>15</v>
      </c>
      <c r="C16" s="6">
        <v>8</v>
      </c>
    </row>
    <row r="17" spans="2:3" x14ac:dyDescent="0.25">
      <c r="B17" s="5" t="s">
        <v>14</v>
      </c>
      <c r="C17" s="6">
        <v>325</v>
      </c>
    </row>
    <row r="18" spans="2:3" x14ac:dyDescent="0.25">
      <c r="B18" s="5" t="s">
        <v>16</v>
      </c>
      <c r="C18" s="6">
        <v>5</v>
      </c>
    </row>
    <row r="19" spans="2:3" x14ac:dyDescent="0.25">
      <c r="B19" s="5" t="s">
        <v>17</v>
      </c>
      <c r="C19" s="6">
        <f>C16*C17</f>
        <v>2600</v>
      </c>
    </row>
    <row r="20" spans="2:3" x14ac:dyDescent="0.25">
      <c r="B20" s="5" t="s">
        <v>18</v>
      </c>
      <c r="C20" s="6">
        <f>C19*0.7</f>
        <v>1819.9999999999998</v>
      </c>
    </row>
    <row r="21" spans="2:3" x14ac:dyDescent="0.25">
      <c r="B21" s="5" t="s">
        <v>19</v>
      </c>
      <c r="C21" s="6">
        <f>C20*C18</f>
        <v>9099.9999999999982</v>
      </c>
    </row>
    <row r="22" spans="2:3" x14ac:dyDescent="0.25">
      <c r="B22" s="5" t="s">
        <v>20</v>
      </c>
      <c r="C22" s="6">
        <f>C21*30</f>
        <v>272999.99999999994</v>
      </c>
    </row>
    <row r="23" spans="2:3" x14ac:dyDescent="0.25">
      <c r="B23" s="5" t="s">
        <v>21</v>
      </c>
      <c r="C23" s="6">
        <f>C22/1000</f>
        <v>272.99999999999994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Orlandod</dc:creator>
  <cp:lastModifiedBy>Orlandod</cp:lastModifiedBy>
  <dcterms:created xsi:type="dcterms:W3CDTF">2019-01-15T11:54:02Z</dcterms:created>
  <dcterms:modified xsi:type="dcterms:W3CDTF">2019-01-26T14:44:43Z</dcterms:modified>
</cp:coreProperties>
</file>