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5.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drawings/drawing6.xml" ContentType="application/vnd.openxmlformats-officedocument.drawing+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drawings/drawing7.xml" ContentType="application/vnd.openxmlformats-officedocument.drawing+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drawings/drawing8.xml" ContentType="application/vnd.openxmlformats-officedocument.drawing+xml"/>
  <Override PartName="/xl/charts/chart34.xml" ContentType="application/vnd.openxmlformats-officedocument.drawingml.chart+xml"/>
  <Override PartName="/xl/drawings/drawing9.xml" ContentType="application/vnd.openxmlformats-officedocument.drawing+xml"/>
  <Override PartName="/xl/charts/chart35.xml" ContentType="application/vnd.openxmlformats-officedocument.drawingml.chart+xml"/>
  <Override PartName="/xl/drawings/drawing10.xml" ContentType="application/vnd.openxmlformats-officedocument.drawing+xml"/>
  <Override PartName="/xl/charts/chart36.xml" ContentType="application/vnd.openxmlformats-officedocument.drawingml.chart+xml"/>
  <Override PartName="/xl/charts/chart3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ross15\Downloads\"/>
    </mc:Choice>
  </mc:AlternateContent>
  <bookViews>
    <workbookView xWindow="120" yWindow="150" windowWidth="11475" windowHeight="9210"/>
  </bookViews>
  <sheets>
    <sheet name="ProteinH1" sheetId="7" r:id="rId1"/>
    <sheet name="ProteinH2" sheetId="8" r:id="rId2"/>
    <sheet name="StreamingLinearRegression" sheetId="19" r:id="rId3"/>
    <sheet name="ProteinH3" sheetId="18" r:id="rId4"/>
    <sheet name="schooldistricts" sheetId="9" r:id="rId5"/>
    <sheet name="3varOutput" sheetId="11" r:id="rId6"/>
    <sheet name="4varOutput" sheetId="15" r:id="rId7"/>
    <sheet name="6varOutput" sheetId="16" r:id="rId8"/>
    <sheet name="schooldistrictsLASSO" sheetId="17" r:id="rId9"/>
    <sheet name="Thoughts" sheetId="10" r:id="rId10"/>
    <sheet name="CancerPredict1" sheetId="3" r:id="rId11"/>
    <sheet name="LogisticFunction" sheetId="6" r:id="rId12"/>
    <sheet name="CancerPredict2" sheetId="5" r:id="rId13"/>
    <sheet name="L1minimizer" sheetId="2" r:id="rId14"/>
    <sheet name="Scratchwork1" sheetId="1" r:id="rId15"/>
    <sheet name="Scratchwork2" sheetId="4" r:id="rId16"/>
  </sheets>
  <externalReferences>
    <externalReference r:id="rId17"/>
  </externalReferences>
  <definedNames>
    <definedName name="solver_adj" localSheetId="13" hidden="1">L1minimizer!$A$9:$C$9,L1minimizer!$I$12:$I$16</definedName>
    <definedName name="solver_adj" localSheetId="1" hidden="1">ProteinH2!$B$6:$C$6</definedName>
    <definedName name="solver_adj" localSheetId="3" hidden="1">ProteinH3!$B$6:$D$6</definedName>
    <definedName name="solver_adj" localSheetId="8" hidden="1">schooldistrictsLASSO!$B$3:$G$3</definedName>
    <definedName name="solver_adj" localSheetId="14" hidden="1">Scratchwork1!$G$3:$I$3</definedName>
    <definedName name="solver_cvg" localSheetId="13" hidden="1">0.0001</definedName>
    <definedName name="solver_cvg" localSheetId="8" hidden="1">0.0001</definedName>
    <definedName name="solver_cvg" localSheetId="14" hidden="1">0.0001</definedName>
    <definedName name="solver_drv" localSheetId="13" hidden="1">1</definedName>
    <definedName name="solver_drv" localSheetId="8" hidden="1">2</definedName>
    <definedName name="solver_drv" localSheetId="14" hidden="1">1</definedName>
    <definedName name="solver_eng" localSheetId="13" hidden="1">2</definedName>
    <definedName name="solver_eng" localSheetId="1" hidden="1">1</definedName>
    <definedName name="solver_eng" localSheetId="3" hidden="1">1</definedName>
    <definedName name="solver_eng" localSheetId="4" hidden="1">1</definedName>
    <definedName name="solver_eng" localSheetId="8" hidden="1">3</definedName>
    <definedName name="solver_eng" localSheetId="14" hidden="1">3</definedName>
    <definedName name="solver_est" localSheetId="13" hidden="1">1</definedName>
    <definedName name="solver_est" localSheetId="8" hidden="1">1</definedName>
    <definedName name="solver_est" localSheetId="14" hidden="1">1</definedName>
    <definedName name="solver_itr" localSheetId="13" hidden="1">2147483647</definedName>
    <definedName name="solver_itr" localSheetId="8" hidden="1">2147483647</definedName>
    <definedName name="solver_itr" localSheetId="14" hidden="1">2147483647</definedName>
    <definedName name="solver_lhs1" localSheetId="13" hidden="1">L1minimizer!$G$8</definedName>
    <definedName name="solver_lhs1" localSheetId="14" hidden="1">Scratchwork1!$G$3:$I$3</definedName>
    <definedName name="solver_lhs2" localSheetId="13" hidden="1">L1minimizer!$G$12:$G$16</definedName>
    <definedName name="solver_lhs2" localSheetId="14" hidden="1">Scratchwork1!$G$3:$I$3</definedName>
    <definedName name="solver_lhs3" localSheetId="13" hidden="1">L1minimizer!$H$12:$H$16</definedName>
    <definedName name="solver_lhs3" localSheetId="14" hidden="1">Scratchwork1!$H$15</definedName>
    <definedName name="solver_lhs4" localSheetId="13" hidden="1">L1minimizer!$I$12:$I$16</definedName>
    <definedName name="solver_mip" localSheetId="13" hidden="1">2147483647</definedName>
    <definedName name="solver_mip" localSheetId="8" hidden="1">2147483647</definedName>
    <definedName name="solver_mip" localSheetId="14" hidden="1">2147483647</definedName>
    <definedName name="solver_mni" localSheetId="13" hidden="1">30</definedName>
    <definedName name="solver_mni" localSheetId="8" hidden="1">30</definedName>
    <definedName name="solver_mni" localSheetId="14" hidden="1">30</definedName>
    <definedName name="solver_mrt" localSheetId="13" hidden="1">0.075</definedName>
    <definedName name="solver_mrt" localSheetId="8" hidden="1">0.075</definedName>
    <definedName name="solver_mrt" localSheetId="14" hidden="1">0.075</definedName>
    <definedName name="solver_msl" localSheetId="13" hidden="1">2</definedName>
    <definedName name="solver_msl" localSheetId="8" hidden="1">2</definedName>
    <definedName name="solver_msl" localSheetId="14" hidden="1">2</definedName>
    <definedName name="solver_neg" localSheetId="13" hidden="1">2</definedName>
    <definedName name="solver_neg" localSheetId="1" hidden="1">2</definedName>
    <definedName name="solver_neg" localSheetId="3" hidden="1">2</definedName>
    <definedName name="solver_neg" localSheetId="4" hidden="1">1</definedName>
    <definedName name="solver_neg" localSheetId="8" hidden="1">2</definedName>
    <definedName name="solver_neg" localSheetId="14" hidden="1">2</definedName>
    <definedName name="solver_nod" localSheetId="13" hidden="1">2147483647</definedName>
    <definedName name="solver_nod" localSheetId="8" hidden="1">2147483647</definedName>
    <definedName name="solver_nod" localSheetId="14" hidden="1">2147483647</definedName>
    <definedName name="solver_num" localSheetId="13" hidden="1">4</definedName>
    <definedName name="solver_num" localSheetId="1" hidden="1">0</definedName>
    <definedName name="solver_num" localSheetId="3" hidden="1">0</definedName>
    <definedName name="solver_num" localSheetId="4" hidden="1">0</definedName>
    <definedName name="solver_num" localSheetId="8" hidden="1">0</definedName>
    <definedName name="solver_num" localSheetId="14" hidden="1">3</definedName>
    <definedName name="solver_nwt" localSheetId="13" hidden="1">1</definedName>
    <definedName name="solver_nwt" localSheetId="8" hidden="1">1</definedName>
    <definedName name="solver_nwt" localSheetId="14" hidden="1">1</definedName>
    <definedName name="solver_opt" localSheetId="13" hidden="1">L1minimizer!$I$9</definedName>
    <definedName name="solver_opt" localSheetId="1" hidden="1">ProteinH2!$F$16</definedName>
    <definedName name="solver_opt" localSheetId="3" hidden="1">ProteinH3!$G$16</definedName>
    <definedName name="solver_opt" localSheetId="4" hidden="1">schooldistricts!$F$4</definedName>
    <definedName name="solver_opt" localSheetId="8" hidden="1">schooldistrictsLASSO!$L$3</definedName>
    <definedName name="solver_opt" localSheetId="14" hidden="1">Scratchwork1!$J$14</definedName>
    <definedName name="solver_pre" localSheetId="13" hidden="1">0.000001</definedName>
    <definedName name="solver_pre" localSheetId="8" hidden="1">0.000001</definedName>
    <definedName name="solver_pre" localSheetId="14" hidden="1">0.000001</definedName>
    <definedName name="solver_rbv" localSheetId="13" hidden="1">1</definedName>
    <definedName name="solver_rbv" localSheetId="8" hidden="1">2</definedName>
    <definedName name="solver_rbv" localSheetId="14" hidden="1">1</definedName>
    <definedName name="solver_rel1" localSheetId="13" hidden="1">2</definedName>
    <definedName name="solver_rel1" localSheetId="14" hidden="1">1</definedName>
    <definedName name="solver_rel2" localSheetId="13" hidden="1">1</definedName>
    <definedName name="solver_rel2" localSheetId="14" hidden="1">3</definedName>
    <definedName name="solver_rel3" localSheetId="13" hidden="1">1</definedName>
    <definedName name="solver_rel3" localSheetId="14" hidden="1">2</definedName>
    <definedName name="solver_rel4" localSheetId="13" hidden="1">3</definedName>
    <definedName name="solver_rhs1" localSheetId="13" hidden="1">0</definedName>
    <definedName name="solver_rhs1" localSheetId="14" hidden="1">3000</definedName>
    <definedName name="solver_rhs2" localSheetId="13" hidden="1">L1minimizer!$I$12:$I$16</definedName>
    <definedName name="solver_rhs2" localSheetId="14" hidden="1">-2000</definedName>
    <definedName name="solver_rhs3" localSheetId="13" hidden="1">L1minimizer!$I$12:$I$16</definedName>
    <definedName name="solver_rhs3" localSheetId="14" hidden="1">0</definedName>
    <definedName name="solver_rhs4" localSheetId="13" hidden="1">0</definedName>
    <definedName name="solver_rlx" localSheetId="13" hidden="1">2</definedName>
    <definedName name="solver_rlx" localSheetId="8" hidden="1">2</definedName>
    <definedName name="solver_rlx" localSheetId="14" hidden="1">2</definedName>
    <definedName name="solver_rsd" localSheetId="13" hidden="1">0</definedName>
    <definedName name="solver_rsd" localSheetId="8" hidden="1">0</definedName>
    <definedName name="solver_rsd" localSheetId="14" hidden="1">0</definedName>
    <definedName name="solver_scl" localSheetId="13" hidden="1">1</definedName>
    <definedName name="solver_scl" localSheetId="8" hidden="1">2</definedName>
    <definedName name="solver_scl" localSheetId="14" hidden="1">1</definedName>
    <definedName name="solver_sho" localSheetId="13" hidden="1">2</definedName>
    <definedName name="solver_sho" localSheetId="8" hidden="1">2</definedName>
    <definedName name="solver_sho" localSheetId="14" hidden="1">2</definedName>
    <definedName name="solver_ssz" localSheetId="13" hidden="1">100</definedName>
    <definedName name="solver_ssz" localSheetId="8" hidden="1">100</definedName>
    <definedName name="solver_ssz" localSheetId="14" hidden="1">100</definedName>
    <definedName name="solver_tim" localSheetId="13" hidden="1">2147483647</definedName>
    <definedName name="solver_tim" localSheetId="8" hidden="1">2147483647</definedName>
    <definedName name="solver_tim" localSheetId="14" hidden="1">2147483647</definedName>
    <definedName name="solver_tol" localSheetId="13" hidden="1">0.01</definedName>
    <definedName name="solver_tol" localSheetId="8" hidden="1">0.01</definedName>
    <definedName name="solver_tol" localSheetId="14" hidden="1">0.01</definedName>
    <definedName name="solver_typ" localSheetId="13" hidden="1">2</definedName>
    <definedName name="solver_typ" localSheetId="1" hidden="1">2</definedName>
    <definedName name="solver_typ" localSheetId="3" hidden="1">2</definedName>
    <definedName name="solver_typ" localSheetId="4" hidden="1">1</definedName>
    <definedName name="solver_typ" localSheetId="8" hidden="1">2</definedName>
    <definedName name="solver_typ" localSheetId="14" hidden="1">2</definedName>
    <definedName name="solver_val" localSheetId="13" hidden="1">0</definedName>
    <definedName name="solver_val" localSheetId="1" hidden="1">0</definedName>
    <definedName name="solver_val" localSheetId="3" hidden="1">0</definedName>
    <definedName name="solver_val" localSheetId="4" hidden="1">0</definedName>
    <definedName name="solver_val" localSheetId="8" hidden="1">0</definedName>
    <definedName name="solver_val" localSheetId="14" hidden="1">0</definedName>
    <definedName name="solver_ver" localSheetId="13" hidden="1">3</definedName>
    <definedName name="solver_ver" localSheetId="1" hidden="1">3</definedName>
    <definedName name="solver_ver" localSheetId="3" hidden="1">3</definedName>
    <definedName name="solver_ver" localSheetId="4" hidden="1">3</definedName>
    <definedName name="solver_ver" localSheetId="8" hidden="1">3</definedName>
    <definedName name="solver_ver" localSheetId="14" hidden="1">3</definedName>
  </definedNames>
  <calcPr calcId="152511"/>
</workbook>
</file>

<file path=xl/calcChain.xml><?xml version="1.0" encoding="utf-8"?>
<calcChain xmlns="http://schemas.openxmlformats.org/spreadsheetml/2006/main">
  <c r="D109" i="19" l="1"/>
  <c r="B109" i="19"/>
  <c r="F109" i="19" s="1"/>
  <c r="D108" i="19"/>
  <c r="B108" i="19"/>
  <c r="F108" i="19" s="1"/>
  <c r="D107" i="19"/>
  <c r="B107" i="19"/>
  <c r="F107" i="19" s="1"/>
  <c r="D106" i="19"/>
  <c r="B106" i="19"/>
  <c r="F106" i="19" s="1"/>
  <c r="D105" i="19"/>
  <c r="B105" i="19"/>
  <c r="F105" i="19" s="1"/>
  <c r="D104" i="19"/>
  <c r="B104" i="19"/>
  <c r="F104" i="19" s="1"/>
  <c r="D103" i="19"/>
  <c r="B103" i="19"/>
  <c r="F103" i="19" s="1"/>
  <c r="D102" i="19"/>
  <c r="B102" i="19"/>
  <c r="F102" i="19" s="1"/>
  <c r="D101" i="19"/>
  <c r="B101" i="19"/>
  <c r="F101" i="19" s="1"/>
  <c r="D100" i="19"/>
  <c r="B100" i="19"/>
  <c r="F100" i="19" s="1"/>
  <c r="D99" i="19"/>
  <c r="C99" i="19"/>
  <c r="E99" i="19" s="1"/>
  <c r="G99" i="19" s="1"/>
  <c r="B99" i="19"/>
  <c r="F99" i="19" s="1"/>
  <c r="D98" i="19"/>
  <c r="B98" i="19"/>
  <c r="F98" i="19" s="1"/>
  <c r="D97" i="19"/>
  <c r="B97" i="19"/>
  <c r="F97" i="19" s="1"/>
  <c r="D96" i="19"/>
  <c r="B96" i="19"/>
  <c r="F96" i="19" s="1"/>
  <c r="D95" i="19"/>
  <c r="C95" i="19"/>
  <c r="E95" i="19" s="1"/>
  <c r="G95" i="19" s="1"/>
  <c r="B95" i="19"/>
  <c r="F95" i="19" s="1"/>
  <c r="D94" i="19"/>
  <c r="B94" i="19"/>
  <c r="F94" i="19" s="1"/>
  <c r="D93" i="19"/>
  <c r="B93" i="19"/>
  <c r="F93" i="19" s="1"/>
  <c r="D92" i="19"/>
  <c r="C92" i="19"/>
  <c r="E92" i="19" s="1"/>
  <c r="G92" i="19" s="1"/>
  <c r="B92" i="19"/>
  <c r="F92" i="19" s="1"/>
  <c r="D91" i="19"/>
  <c r="B91" i="19"/>
  <c r="F91" i="19" s="1"/>
  <c r="D90" i="19"/>
  <c r="B90" i="19"/>
  <c r="F90" i="19" s="1"/>
  <c r="D89" i="19"/>
  <c r="B89" i="19"/>
  <c r="F89" i="19" s="1"/>
  <c r="D88" i="19"/>
  <c r="B88" i="19"/>
  <c r="F88" i="19" s="1"/>
  <c r="D87" i="19"/>
  <c r="B87" i="19"/>
  <c r="F87" i="19" s="1"/>
  <c r="D86" i="19"/>
  <c r="C86" i="19"/>
  <c r="E86" i="19" s="1"/>
  <c r="G86" i="19" s="1"/>
  <c r="B86" i="19"/>
  <c r="F86" i="19" s="1"/>
  <c r="D85" i="19"/>
  <c r="C85" i="19"/>
  <c r="E85" i="19" s="1"/>
  <c r="G85" i="19" s="1"/>
  <c r="B85" i="19"/>
  <c r="F85" i="19" s="1"/>
  <c r="D84" i="19"/>
  <c r="B84" i="19"/>
  <c r="F84" i="19" s="1"/>
  <c r="D83" i="19"/>
  <c r="B83" i="19"/>
  <c r="F83" i="19" s="1"/>
  <c r="D82" i="19"/>
  <c r="C82" i="19"/>
  <c r="B82" i="19"/>
  <c r="F82" i="19" s="1"/>
  <c r="D81" i="19"/>
  <c r="C81" i="19"/>
  <c r="E81" i="19" s="1"/>
  <c r="G81" i="19" s="1"/>
  <c r="B81" i="19"/>
  <c r="F81" i="19" s="1"/>
  <c r="D80" i="19"/>
  <c r="B80" i="19"/>
  <c r="F80" i="19" s="1"/>
  <c r="D79" i="19"/>
  <c r="B79" i="19"/>
  <c r="C79" i="19" s="1"/>
  <c r="E79" i="19" s="1"/>
  <c r="G79" i="19" s="1"/>
  <c r="D78" i="19"/>
  <c r="C78" i="19"/>
  <c r="E78" i="19" s="1"/>
  <c r="G78" i="19" s="1"/>
  <c r="B78" i="19"/>
  <c r="F78" i="19" s="1"/>
  <c r="D77" i="19"/>
  <c r="B77" i="19"/>
  <c r="D76" i="19"/>
  <c r="B76" i="19"/>
  <c r="F76" i="19" s="1"/>
  <c r="D75" i="19"/>
  <c r="B75" i="19"/>
  <c r="F75" i="19" s="1"/>
  <c r="D74" i="19"/>
  <c r="B74" i="19"/>
  <c r="F74" i="19" s="1"/>
  <c r="D73" i="19"/>
  <c r="B73" i="19"/>
  <c r="F73" i="19" s="1"/>
  <c r="D72" i="19"/>
  <c r="B72" i="19"/>
  <c r="F72" i="19" s="1"/>
  <c r="D71" i="19"/>
  <c r="B71" i="19"/>
  <c r="F71" i="19" s="1"/>
  <c r="D70" i="19"/>
  <c r="B70" i="19"/>
  <c r="F70" i="19" s="1"/>
  <c r="D69" i="19"/>
  <c r="B69" i="19"/>
  <c r="F69" i="19" s="1"/>
  <c r="D68" i="19"/>
  <c r="B68" i="19"/>
  <c r="F68" i="19" s="1"/>
  <c r="D67" i="19"/>
  <c r="B67" i="19"/>
  <c r="F67" i="19" s="1"/>
  <c r="D66" i="19"/>
  <c r="B66" i="19"/>
  <c r="F66" i="19" s="1"/>
  <c r="D65" i="19"/>
  <c r="B65" i="19"/>
  <c r="F65" i="19" s="1"/>
  <c r="D64" i="19"/>
  <c r="B64" i="19"/>
  <c r="F64" i="19" s="1"/>
  <c r="D63" i="19"/>
  <c r="B63" i="19"/>
  <c r="F63" i="19" s="1"/>
  <c r="D62" i="19"/>
  <c r="B62" i="19"/>
  <c r="F62" i="19" s="1"/>
  <c r="D61" i="19"/>
  <c r="B61" i="19"/>
  <c r="F61" i="19" s="1"/>
  <c r="D60" i="19"/>
  <c r="B60" i="19"/>
  <c r="F60" i="19" s="1"/>
  <c r="D59" i="19"/>
  <c r="B59" i="19"/>
  <c r="F59" i="19" s="1"/>
  <c r="D58" i="19"/>
  <c r="B58" i="19"/>
  <c r="F58" i="19" s="1"/>
  <c r="D57" i="19"/>
  <c r="C57" i="19"/>
  <c r="B57" i="19"/>
  <c r="F57" i="19" s="1"/>
  <c r="D56" i="19"/>
  <c r="B56" i="19"/>
  <c r="F56" i="19" s="1"/>
  <c r="D55" i="19"/>
  <c r="B55" i="19"/>
  <c r="F55" i="19" s="1"/>
  <c r="D54" i="19"/>
  <c r="C54" i="19"/>
  <c r="E54" i="19" s="1"/>
  <c r="G54" i="19" s="1"/>
  <c r="B54" i="19"/>
  <c r="F54" i="19" s="1"/>
  <c r="D53" i="19"/>
  <c r="C53" i="19"/>
  <c r="E53" i="19" s="1"/>
  <c r="G53" i="19" s="1"/>
  <c r="B53" i="19"/>
  <c r="F53" i="19" s="1"/>
  <c r="D52" i="19"/>
  <c r="B52" i="19"/>
  <c r="F52" i="19" s="1"/>
  <c r="D51" i="19"/>
  <c r="C51" i="19"/>
  <c r="B51" i="19"/>
  <c r="F51" i="19" s="1"/>
  <c r="D50" i="19"/>
  <c r="C50" i="19"/>
  <c r="B50" i="19"/>
  <c r="F50" i="19" s="1"/>
  <c r="D49" i="19"/>
  <c r="B49" i="19"/>
  <c r="F49" i="19" s="1"/>
  <c r="D48" i="19"/>
  <c r="B48" i="19"/>
  <c r="F48" i="19" s="1"/>
  <c r="D47" i="19"/>
  <c r="B47" i="19"/>
  <c r="F47" i="19" s="1"/>
  <c r="D46" i="19"/>
  <c r="B46" i="19"/>
  <c r="F46" i="19" s="1"/>
  <c r="D45" i="19"/>
  <c r="C45" i="19"/>
  <c r="E45" i="19" s="1"/>
  <c r="G45" i="19" s="1"/>
  <c r="B45" i="19"/>
  <c r="F45" i="19" s="1"/>
  <c r="D44" i="19"/>
  <c r="B44" i="19"/>
  <c r="C44" i="19" s="1"/>
  <c r="E44" i="19" s="1"/>
  <c r="G44" i="19" s="1"/>
  <c r="D43" i="19"/>
  <c r="B43" i="19"/>
  <c r="F43" i="19" s="1"/>
  <c r="D42" i="19"/>
  <c r="B42" i="19"/>
  <c r="F42" i="19" s="1"/>
  <c r="D41" i="19"/>
  <c r="C41" i="19"/>
  <c r="E41" i="19" s="1"/>
  <c r="G41" i="19" s="1"/>
  <c r="B41" i="19"/>
  <c r="F41" i="19" s="1"/>
  <c r="D40" i="19"/>
  <c r="B40" i="19"/>
  <c r="C40" i="19" s="1"/>
  <c r="E40" i="19" s="1"/>
  <c r="G40" i="19" s="1"/>
  <c r="D39" i="19"/>
  <c r="B39" i="19"/>
  <c r="F39" i="19" s="1"/>
  <c r="D38" i="19"/>
  <c r="B38" i="19"/>
  <c r="C38" i="19" s="1"/>
  <c r="E38" i="19" s="1"/>
  <c r="G38" i="19" s="1"/>
  <c r="D37" i="19"/>
  <c r="B37" i="19"/>
  <c r="C37" i="19" s="1"/>
  <c r="E37" i="19" s="1"/>
  <c r="G37" i="19" s="1"/>
  <c r="D36" i="19"/>
  <c r="B36" i="19"/>
  <c r="C36" i="19" s="1"/>
  <c r="E36" i="19" s="1"/>
  <c r="G36" i="19" s="1"/>
  <c r="F35" i="19"/>
  <c r="D35" i="19"/>
  <c r="B35" i="19"/>
  <c r="C35" i="19" s="1"/>
  <c r="E35" i="19" s="1"/>
  <c r="G35" i="19" s="1"/>
  <c r="F34" i="19"/>
  <c r="D34" i="19"/>
  <c r="B34" i="19"/>
  <c r="C34" i="19" s="1"/>
  <c r="E34" i="19" s="1"/>
  <c r="G34" i="19" s="1"/>
  <c r="D33" i="19"/>
  <c r="B33" i="19"/>
  <c r="C33" i="19" s="1"/>
  <c r="E33" i="19" s="1"/>
  <c r="G33" i="19" s="1"/>
  <c r="D32" i="19"/>
  <c r="B32" i="19"/>
  <c r="C32" i="19" s="1"/>
  <c r="E32" i="19" s="1"/>
  <c r="G32" i="19" s="1"/>
  <c r="D31" i="19"/>
  <c r="B31" i="19"/>
  <c r="C31" i="19" s="1"/>
  <c r="E31" i="19" s="1"/>
  <c r="G31" i="19" s="1"/>
  <c r="D30" i="19"/>
  <c r="B30" i="19"/>
  <c r="C30" i="19" s="1"/>
  <c r="E30" i="19" s="1"/>
  <c r="G30" i="19" s="1"/>
  <c r="D29" i="19"/>
  <c r="B29" i="19"/>
  <c r="C29" i="19" s="1"/>
  <c r="E29" i="19" s="1"/>
  <c r="G29" i="19" s="1"/>
  <c r="D28" i="19"/>
  <c r="B28" i="19"/>
  <c r="C28" i="19" s="1"/>
  <c r="E28" i="19" s="1"/>
  <c r="G28" i="19" s="1"/>
  <c r="F27" i="19"/>
  <c r="D27" i="19"/>
  <c r="B27" i="19"/>
  <c r="C27" i="19" s="1"/>
  <c r="E27" i="19" s="1"/>
  <c r="G27" i="19" s="1"/>
  <c r="F26" i="19"/>
  <c r="D26" i="19"/>
  <c r="B26" i="19"/>
  <c r="C26" i="19" s="1"/>
  <c r="E26" i="19" s="1"/>
  <c r="G26" i="19" s="1"/>
  <c r="D25" i="19"/>
  <c r="B25" i="19"/>
  <c r="C25" i="19" s="1"/>
  <c r="E25" i="19" s="1"/>
  <c r="G25" i="19" s="1"/>
  <c r="D24" i="19"/>
  <c r="B24" i="19"/>
  <c r="C24" i="19" s="1"/>
  <c r="E24" i="19" s="1"/>
  <c r="G24" i="19" s="1"/>
  <c r="D23" i="19"/>
  <c r="B23" i="19"/>
  <c r="C23" i="19" s="1"/>
  <c r="E23" i="19" s="1"/>
  <c r="G23" i="19" s="1"/>
  <c r="D22" i="19"/>
  <c r="B22" i="19"/>
  <c r="C22" i="19" s="1"/>
  <c r="E22" i="19" s="1"/>
  <c r="G22" i="19" s="1"/>
  <c r="D21" i="19"/>
  <c r="B21" i="19"/>
  <c r="C21" i="19" s="1"/>
  <c r="E21" i="19" s="1"/>
  <c r="G21" i="19" s="1"/>
  <c r="D20" i="19"/>
  <c r="B20" i="19"/>
  <c r="C20" i="19" s="1"/>
  <c r="E20" i="19" s="1"/>
  <c r="G20" i="19" s="1"/>
  <c r="F19" i="19"/>
  <c r="D19" i="19"/>
  <c r="B19" i="19"/>
  <c r="C19" i="19" s="1"/>
  <c r="E19" i="19" s="1"/>
  <c r="G19" i="19" s="1"/>
  <c r="D18" i="19"/>
  <c r="B18" i="19"/>
  <c r="C18" i="19" s="1"/>
  <c r="E18" i="19" s="1"/>
  <c r="G18" i="19" s="1"/>
  <c r="D17" i="19"/>
  <c r="B17" i="19"/>
  <c r="C17" i="19" s="1"/>
  <c r="E17" i="19" s="1"/>
  <c r="G17" i="19" s="1"/>
  <c r="D16" i="19"/>
  <c r="B16" i="19"/>
  <c r="C16" i="19" s="1"/>
  <c r="E16" i="19" s="1"/>
  <c r="G16" i="19" s="1"/>
  <c r="D15" i="19"/>
  <c r="B15" i="19"/>
  <c r="C15" i="19" s="1"/>
  <c r="E15" i="19" s="1"/>
  <c r="G15" i="19" s="1"/>
  <c r="F14" i="19"/>
  <c r="D14" i="19"/>
  <c r="B14" i="19"/>
  <c r="C14" i="19" s="1"/>
  <c r="E14" i="19" s="1"/>
  <c r="G14" i="19" s="1"/>
  <c r="D13" i="19"/>
  <c r="B13" i="19"/>
  <c r="C13" i="19" s="1"/>
  <c r="E13" i="19" s="1"/>
  <c r="G13" i="19" s="1"/>
  <c r="D12" i="19"/>
  <c r="B12" i="19"/>
  <c r="C12" i="19" s="1"/>
  <c r="E12" i="19" s="1"/>
  <c r="G12" i="19" s="1"/>
  <c r="Q11" i="19"/>
  <c r="P11" i="19"/>
  <c r="O11" i="19"/>
  <c r="N11" i="19"/>
  <c r="D11" i="19"/>
  <c r="B11" i="19"/>
  <c r="F11" i="19" s="1"/>
  <c r="F15" i="19" l="1"/>
  <c r="F23" i="19"/>
  <c r="F31" i="19"/>
  <c r="C58" i="19"/>
  <c r="E58" i="19" s="1"/>
  <c r="G58" i="19" s="1"/>
  <c r="C83" i="19"/>
  <c r="E83" i="19" s="1"/>
  <c r="G83" i="19" s="1"/>
  <c r="C96" i="19"/>
  <c r="E96" i="19" s="1"/>
  <c r="G96" i="19" s="1"/>
  <c r="C97" i="19"/>
  <c r="E97" i="19" s="1"/>
  <c r="G97" i="19" s="1"/>
  <c r="C108" i="19"/>
  <c r="E108" i="19" s="1"/>
  <c r="G108" i="19" s="1"/>
  <c r="F22" i="19"/>
  <c r="F30" i="19"/>
  <c r="P35" i="19" s="1"/>
  <c r="F18" i="19"/>
  <c r="C43" i="19"/>
  <c r="E43" i="19" s="1"/>
  <c r="G43" i="19" s="1"/>
  <c r="F44" i="19"/>
  <c r="C49" i="19"/>
  <c r="E49" i="19" s="1"/>
  <c r="G49" i="19" s="1"/>
  <c r="C59" i="19"/>
  <c r="E59" i="19" s="1"/>
  <c r="G59" i="19" s="1"/>
  <c r="C98" i="19"/>
  <c r="C101" i="19"/>
  <c r="E101" i="19" s="1"/>
  <c r="G101" i="19" s="1"/>
  <c r="C102" i="19"/>
  <c r="E102" i="19" s="1"/>
  <c r="G102" i="19" s="1"/>
  <c r="C47" i="19"/>
  <c r="E47" i="19" s="1"/>
  <c r="G47" i="19" s="1"/>
  <c r="C48" i="19"/>
  <c r="E48" i="19" s="1"/>
  <c r="G48" i="19" s="1"/>
  <c r="E50" i="19"/>
  <c r="G50" i="19" s="1"/>
  <c r="C56" i="19"/>
  <c r="E56" i="19" s="1"/>
  <c r="G56" i="19" s="1"/>
  <c r="E57" i="19"/>
  <c r="G57" i="19" s="1"/>
  <c r="C61" i="19"/>
  <c r="E61" i="19" s="1"/>
  <c r="G61" i="19" s="1"/>
  <c r="C62" i="19"/>
  <c r="E62" i="19" s="1"/>
  <c r="G62" i="19" s="1"/>
  <c r="C63" i="19"/>
  <c r="E63" i="19" s="1"/>
  <c r="G63" i="19" s="1"/>
  <c r="C64" i="19"/>
  <c r="E64" i="19" s="1"/>
  <c r="G64" i="19" s="1"/>
  <c r="C65" i="19"/>
  <c r="E65" i="19" s="1"/>
  <c r="G65" i="19" s="1"/>
  <c r="C66" i="19"/>
  <c r="E66" i="19" s="1"/>
  <c r="G66" i="19" s="1"/>
  <c r="C67" i="19"/>
  <c r="E67" i="19" s="1"/>
  <c r="G67" i="19" s="1"/>
  <c r="C68" i="19"/>
  <c r="E68" i="19" s="1"/>
  <c r="G68" i="19" s="1"/>
  <c r="C69" i="19"/>
  <c r="E69" i="19" s="1"/>
  <c r="G69" i="19" s="1"/>
  <c r="C70" i="19"/>
  <c r="E70" i="19" s="1"/>
  <c r="G70" i="19" s="1"/>
  <c r="C71" i="19"/>
  <c r="E71" i="19" s="1"/>
  <c r="G71" i="19" s="1"/>
  <c r="C72" i="19"/>
  <c r="E72" i="19" s="1"/>
  <c r="G72" i="19" s="1"/>
  <c r="C73" i="19"/>
  <c r="E73" i="19" s="1"/>
  <c r="G73" i="19" s="1"/>
  <c r="C74" i="19"/>
  <c r="E74" i="19" s="1"/>
  <c r="G74" i="19" s="1"/>
  <c r="C75" i="19"/>
  <c r="E75" i="19" s="1"/>
  <c r="G75" i="19" s="1"/>
  <c r="C76" i="19"/>
  <c r="E76" i="19" s="1"/>
  <c r="G76" i="19" s="1"/>
  <c r="C80" i="19"/>
  <c r="E80" i="19" s="1"/>
  <c r="G80" i="19" s="1"/>
  <c r="C88" i="19"/>
  <c r="E88" i="19" s="1"/>
  <c r="G88" i="19" s="1"/>
  <c r="C91" i="19"/>
  <c r="E91" i="19" s="1"/>
  <c r="G91" i="19" s="1"/>
  <c r="C93" i="19"/>
  <c r="E93" i="19" s="1"/>
  <c r="G93" i="19" s="1"/>
  <c r="C94" i="19"/>
  <c r="E94" i="19" s="1"/>
  <c r="G94" i="19" s="1"/>
  <c r="C104" i="19"/>
  <c r="E104" i="19" s="1"/>
  <c r="G104" i="19" s="1"/>
  <c r="C107" i="19"/>
  <c r="E107" i="19" s="1"/>
  <c r="G107" i="19" s="1"/>
  <c r="C109" i="19"/>
  <c r="E109" i="19" s="1"/>
  <c r="G109" i="19" s="1"/>
  <c r="F13" i="19"/>
  <c r="F17" i="19"/>
  <c r="F21" i="19"/>
  <c r="F25" i="19"/>
  <c r="F29" i="19"/>
  <c r="F33" i="19"/>
  <c r="F37" i="19"/>
  <c r="C39" i="19"/>
  <c r="E39" i="19" s="1"/>
  <c r="G39" i="19" s="1"/>
  <c r="C52" i="19"/>
  <c r="E52" i="19" s="1"/>
  <c r="G52" i="19" s="1"/>
  <c r="C55" i="19"/>
  <c r="E55" i="19" s="1"/>
  <c r="G55" i="19" s="1"/>
  <c r="C60" i="19"/>
  <c r="E60" i="19" s="1"/>
  <c r="G60" i="19" s="1"/>
  <c r="C84" i="19"/>
  <c r="E84" i="19" s="1"/>
  <c r="G84" i="19" s="1"/>
  <c r="C87" i="19"/>
  <c r="E87" i="19" s="1"/>
  <c r="G87" i="19" s="1"/>
  <c r="C89" i="19"/>
  <c r="E89" i="19" s="1"/>
  <c r="G89" i="19" s="1"/>
  <c r="C90" i="19"/>
  <c r="E90" i="19" s="1"/>
  <c r="G90" i="19" s="1"/>
  <c r="C100" i="19"/>
  <c r="E100" i="19" s="1"/>
  <c r="G100" i="19" s="1"/>
  <c r="C103" i="19"/>
  <c r="E103" i="19" s="1"/>
  <c r="G103" i="19" s="1"/>
  <c r="C105" i="19"/>
  <c r="E105" i="19" s="1"/>
  <c r="G105" i="19" s="1"/>
  <c r="C106" i="19"/>
  <c r="E106" i="19" s="1"/>
  <c r="G106" i="19" s="1"/>
  <c r="F12" i="19"/>
  <c r="P28" i="19" s="1"/>
  <c r="F16" i="19"/>
  <c r="F20" i="19"/>
  <c r="F24" i="19"/>
  <c r="F28" i="19"/>
  <c r="F32" i="19"/>
  <c r="F36" i="19"/>
  <c r="H11" i="19"/>
  <c r="C11" i="19"/>
  <c r="E11" i="19" s="1"/>
  <c r="G11" i="19" s="1"/>
  <c r="F38" i="19"/>
  <c r="C77" i="19"/>
  <c r="E77" i="19" s="1"/>
  <c r="G77" i="19" s="1"/>
  <c r="F77" i="19"/>
  <c r="F40" i="19"/>
  <c r="C42" i="19"/>
  <c r="E42" i="19" s="1"/>
  <c r="G42" i="19" s="1"/>
  <c r="C46" i="19"/>
  <c r="E46" i="19" s="1"/>
  <c r="G46" i="19" s="1"/>
  <c r="E51" i="19"/>
  <c r="G51" i="19" s="1"/>
  <c r="E82" i="19"/>
  <c r="G82" i="19" s="1"/>
  <c r="E98" i="19"/>
  <c r="G98" i="19" s="1"/>
  <c r="F79" i="19"/>
  <c r="E11" i="8"/>
  <c r="E12" i="8"/>
  <c r="E13" i="8"/>
  <c r="E14" i="8"/>
  <c r="E10" i="8"/>
  <c r="F14" i="18"/>
  <c r="G14" i="18" s="1"/>
  <c r="F13" i="18"/>
  <c r="G13" i="18" s="1"/>
  <c r="G12" i="18"/>
  <c r="F12" i="18"/>
  <c r="G11" i="18"/>
  <c r="F11" i="18"/>
  <c r="G10" i="18"/>
  <c r="F10" i="18"/>
  <c r="J2" i="17" a="1"/>
  <c r="J2" i="17" s="1"/>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 i="17"/>
  <c r="F537" i="17"/>
  <c r="F536" i="17"/>
  <c r="F535" i="17"/>
  <c r="F534" i="17"/>
  <c r="F533" i="17"/>
  <c r="F532" i="17"/>
  <c r="F531" i="17"/>
  <c r="F530" i="17"/>
  <c r="F529" i="17"/>
  <c r="F528" i="17"/>
  <c r="F527" i="17"/>
  <c r="F526" i="17"/>
  <c r="F525" i="17"/>
  <c r="F524" i="17"/>
  <c r="F523" i="17"/>
  <c r="F522" i="17"/>
  <c r="F521" i="17"/>
  <c r="F520" i="17"/>
  <c r="F519" i="17"/>
  <c r="F518" i="17"/>
  <c r="F517" i="17"/>
  <c r="F516" i="17"/>
  <c r="F515" i="17"/>
  <c r="F514" i="17"/>
  <c r="F513" i="17"/>
  <c r="F512" i="17"/>
  <c r="F511" i="17"/>
  <c r="F510" i="17"/>
  <c r="F509" i="17"/>
  <c r="F508" i="17"/>
  <c r="F507" i="17"/>
  <c r="F506" i="17"/>
  <c r="F505" i="17"/>
  <c r="F504" i="17"/>
  <c r="F503" i="17"/>
  <c r="F502" i="17"/>
  <c r="F501" i="17"/>
  <c r="F500" i="17"/>
  <c r="F499" i="17"/>
  <c r="F498" i="17"/>
  <c r="F497" i="17"/>
  <c r="F496" i="17"/>
  <c r="F495" i="17"/>
  <c r="F494" i="17"/>
  <c r="F493" i="17"/>
  <c r="F492" i="17"/>
  <c r="F491" i="17"/>
  <c r="F490" i="17"/>
  <c r="F489" i="17"/>
  <c r="F488" i="17"/>
  <c r="F487" i="17"/>
  <c r="F486" i="17"/>
  <c r="F485" i="17"/>
  <c r="F484" i="17"/>
  <c r="F483" i="17"/>
  <c r="F482" i="17"/>
  <c r="F481" i="17"/>
  <c r="F480" i="17"/>
  <c r="F479" i="17"/>
  <c r="F478" i="17"/>
  <c r="F477" i="17"/>
  <c r="F476" i="17"/>
  <c r="F475" i="17"/>
  <c r="F474" i="17"/>
  <c r="F473" i="17"/>
  <c r="F472" i="17"/>
  <c r="F471" i="17"/>
  <c r="F470" i="17"/>
  <c r="F469" i="17"/>
  <c r="F468" i="17"/>
  <c r="F467" i="17"/>
  <c r="F466" i="17"/>
  <c r="F465" i="17"/>
  <c r="F464" i="17"/>
  <c r="F463" i="17"/>
  <c r="F462" i="17"/>
  <c r="F461" i="17"/>
  <c r="F460" i="17"/>
  <c r="F459" i="17"/>
  <c r="F458" i="17"/>
  <c r="F457" i="17"/>
  <c r="F456" i="17"/>
  <c r="F455" i="17"/>
  <c r="F454" i="17"/>
  <c r="F453" i="17"/>
  <c r="F452" i="17"/>
  <c r="F451" i="17"/>
  <c r="F450" i="17"/>
  <c r="F449" i="17"/>
  <c r="F448" i="17"/>
  <c r="F447" i="17"/>
  <c r="F446" i="17"/>
  <c r="F445" i="17"/>
  <c r="F444" i="17"/>
  <c r="F443" i="17"/>
  <c r="F442" i="17"/>
  <c r="F441" i="17"/>
  <c r="F440" i="17"/>
  <c r="F439" i="17"/>
  <c r="F438" i="17"/>
  <c r="F437" i="17"/>
  <c r="F436" i="17"/>
  <c r="F435" i="17"/>
  <c r="F434" i="17"/>
  <c r="F433" i="17"/>
  <c r="F432" i="17"/>
  <c r="F431" i="17"/>
  <c r="F430" i="17"/>
  <c r="F429" i="17"/>
  <c r="F428" i="17"/>
  <c r="F427" i="17"/>
  <c r="F426" i="17"/>
  <c r="F425" i="17"/>
  <c r="F424" i="17"/>
  <c r="F423" i="17"/>
  <c r="F422" i="17"/>
  <c r="F421" i="17"/>
  <c r="F420" i="17"/>
  <c r="F419" i="17"/>
  <c r="F418" i="17"/>
  <c r="F417" i="17"/>
  <c r="F416" i="17"/>
  <c r="F415" i="17"/>
  <c r="F414" i="17"/>
  <c r="F413" i="17"/>
  <c r="F412" i="17"/>
  <c r="F411" i="17"/>
  <c r="F410" i="17"/>
  <c r="F409" i="17"/>
  <c r="F408" i="17"/>
  <c r="F407" i="17"/>
  <c r="F406" i="17"/>
  <c r="F405" i="17"/>
  <c r="F404" i="17"/>
  <c r="F403" i="17"/>
  <c r="F402" i="17"/>
  <c r="F401" i="17"/>
  <c r="F400" i="17"/>
  <c r="F399" i="17"/>
  <c r="F398" i="17"/>
  <c r="F397" i="17"/>
  <c r="F396" i="17"/>
  <c r="F395" i="17"/>
  <c r="F394" i="17"/>
  <c r="F393" i="17"/>
  <c r="F392" i="17"/>
  <c r="F391" i="17"/>
  <c r="F390" i="17"/>
  <c r="F389" i="17"/>
  <c r="F388" i="17"/>
  <c r="F387" i="17"/>
  <c r="F386" i="17"/>
  <c r="F385" i="17"/>
  <c r="F384" i="17"/>
  <c r="F383" i="17"/>
  <c r="F382" i="17"/>
  <c r="F381" i="17"/>
  <c r="F380" i="17"/>
  <c r="F379" i="17"/>
  <c r="F378" i="17"/>
  <c r="F377" i="17"/>
  <c r="F376" i="17"/>
  <c r="F375" i="17"/>
  <c r="F374" i="17"/>
  <c r="F373" i="17"/>
  <c r="F372" i="17"/>
  <c r="F371" i="17"/>
  <c r="F370" i="17"/>
  <c r="F369" i="17"/>
  <c r="F368" i="17"/>
  <c r="F367" i="17"/>
  <c r="F366" i="17"/>
  <c r="F365" i="17"/>
  <c r="F364" i="17"/>
  <c r="F363" i="17"/>
  <c r="F362" i="17"/>
  <c r="F361" i="17"/>
  <c r="F360" i="17"/>
  <c r="F359" i="17"/>
  <c r="F358" i="17"/>
  <c r="F357" i="17"/>
  <c r="F356" i="17"/>
  <c r="F355" i="17"/>
  <c r="F354" i="17"/>
  <c r="F353" i="17"/>
  <c r="F352" i="17"/>
  <c r="F351" i="17"/>
  <c r="F350" i="17"/>
  <c r="F349" i="17"/>
  <c r="F348" i="17"/>
  <c r="F347" i="17"/>
  <c r="F346" i="17"/>
  <c r="F345" i="17"/>
  <c r="F344" i="17"/>
  <c r="F343" i="17"/>
  <c r="F342" i="17"/>
  <c r="F341" i="17"/>
  <c r="F340" i="17"/>
  <c r="F339" i="17"/>
  <c r="F338" i="17"/>
  <c r="F337" i="17"/>
  <c r="F336" i="17"/>
  <c r="F335" i="17"/>
  <c r="F334" i="17"/>
  <c r="F333" i="17"/>
  <c r="F332" i="17"/>
  <c r="F331" i="17"/>
  <c r="F330" i="17"/>
  <c r="F329" i="17"/>
  <c r="F328" i="17"/>
  <c r="F327" i="17"/>
  <c r="F326" i="17"/>
  <c r="F325" i="17"/>
  <c r="F324" i="17"/>
  <c r="F323" i="17"/>
  <c r="F322" i="17"/>
  <c r="F321" i="17"/>
  <c r="F320" i="17"/>
  <c r="F319" i="17"/>
  <c r="F318" i="17"/>
  <c r="F317" i="17"/>
  <c r="F316" i="17"/>
  <c r="F315" i="17"/>
  <c r="F314" i="17"/>
  <c r="F313" i="17"/>
  <c r="F312" i="17"/>
  <c r="F311" i="17"/>
  <c r="F310" i="17"/>
  <c r="F309" i="17"/>
  <c r="F308" i="17"/>
  <c r="F307" i="17"/>
  <c r="F306" i="17"/>
  <c r="F305" i="17"/>
  <c r="F304" i="17"/>
  <c r="F303" i="17"/>
  <c r="F302" i="17"/>
  <c r="F301" i="17"/>
  <c r="F300" i="17"/>
  <c r="F299" i="17"/>
  <c r="F298" i="17"/>
  <c r="F297" i="17"/>
  <c r="F296" i="17"/>
  <c r="F295" i="17"/>
  <c r="F294" i="17"/>
  <c r="F293" i="17"/>
  <c r="F292" i="17"/>
  <c r="F291" i="17"/>
  <c r="F290" i="17"/>
  <c r="F289" i="17"/>
  <c r="F288" i="17"/>
  <c r="F287" i="17"/>
  <c r="F286" i="17"/>
  <c r="F285" i="17"/>
  <c r="F284" i="17"/>
  <c r="F283" i="17"/>
  <c r="F282" i="17"/>
  <c r="F281" i="17"/>
  <c r="F280" i="17"/>
  <c r="F279" i="17"/>
  <c r="F278" i="17"/>
  <c r="F277" i="17"/>
  <c r="F276" i="17"/>
  <c r="F275" i="17"/>
  <c r="F274" i="17"/>
  <c r="F273" i="17"/>
  <c r="F272" i="17"/>
  <c r="F271" i="17"/>
  <c r="F270" i="17"/>
  <c r="F269" i="17"/>
  <c r="F268" i="17"/>
  <c r="F267" i="17"/>
  <c r="F266" i="17"/>
  <c r="F265" i="17"/>
  <c r="F264" i="17"/>
  <c r="F263" i="17"/>
  <c r="F262" i="17"/>
  <c r="F261" i="17"/>
  <c r="F260" i="17"/>
  <c r="F259" i="17"/>
  <c r="F258" i="17"/>
  <c r="F257" i="17"/>
  <c r="F256" i="17"/>
  <c r="F255" i="17"/>
  <c r="F254" i="17"/>
  <c r="F253" i="17"/>
  <c r="F252" i="17"/>
  <c r="F251" i="17"/>
  <c r="F250" i="17"/>
  <c r="F249" i="17"/>
  <c r="F248" i="17"/>
  <c r="F247" i="17"/>
  <c r="F246" i="17"/>
  <c r="F245" i="17"/>
  <c r="F244" i="17"/>
  <c r="F243" i="17"/>
  <c r="F242" i="17"/>
  <c r="F241" i="17"/>
  <c r="F240" i="17"/>
  <c r="F239" i="17"/>
  <c r="F238" i="17"/>
  <c r="F237" i="17"/>
  <c r="F236" i="17"/>
  <c r="F235" i="17"/>
  <c r="F234" i="17"/>
  <c r="F233" i="17"/>
  <c r="F232" i="17"/>
  <c r="F231" i="17"/>
  <c r="F230" i="17"/>
  <c r="F229" i="17"/>
  <c r="F228" i="17"/>
  <c r="F227" i="17"/>
  <c r="F226" i="17"/>
  <c r="F225" i="17"/>
  <c r="F224" i="17"/>
  <c r="F223" i="17"/>
  <c r="F222" i="17"/>
  <c r="F221" i="17"/>
  <c r="F220" i="17"/>
  <c r="F219" i="17"/>
  <c r="F218" i="17"/>
  <c r="F217" i="17"/>
  <c r="F216" i="17"/>
  <c r="F215" i="17"/>
  <c r="F214" i="17"/>
  <c r="F213" i="17"/>
  <c r="F212" i="17"/>
  <c r="F211" i="17"/>
  <c r="F210" i="17"/>
  <c r="F209" i="17"/>
  <c r="F208" i="17"/>
  <c r="F207" i="17"/>
  <c r="F206" i="17"/>
  <c r="F205" i="17"/>
  <c r="F204" i="17"/>
  <c r="F203" i="17"/>
  <c r="F202" i="17"/>
  <c r="F201" i="17"/>
  <c r="F200" i="17"/>
  <c r="F199" i="17"/>
  <c r="F198" i="17"/>
  <c r="F197" i="17"/>
  <c r="F196" i="17"/>
  <c r="F195" i="17"/>
  <c r="F194" i="17"/>
  <c r="F193" i="17"/>
  <c r="F192" i="17"/>
  <c r="F191" i="17"/>
  <c r="F190" i="17"/>
  <c r="F189" i="17"/>
  <c r="F188" i="17"/>
  <c r="F187" i="17"/>
  <c r="F186" i="17"/>
  <c r="F185" i="17"/>
  <c r="F184" i="17"/>
  <c r="F183" i="17"/>
  <c r="F182" i="17"/>
  <c r="F181" i="17"/>
  <c r="F180" i="17"/>
  <c r="F179" i="17"/>
  <c r="F178" i="17"/>
  <c r="F177" i="17"/>
  <c r="F176" i="17"/>
  <c r="F175" i="17"/>
  <c r="F174" i="17"/>
  <c r="F173" i="17"/>
  <c r="F172" i="17"/>
  <c r="F171" i="17"/>
  <c r="F170" i="17"/>
  <c r="F169" i="17"/>
  <c r="F168" i="17"/>
  <c r="F167" i="17"/>
  <c r="F166" i="17"/>
  <c r="F165" i="17"/>
  <c r="F164" i="17"/>
  <c r="F163" i="17"/>
  <c r="F162" i="17"/>
  <c r="F161" i="17"/>
  <c r="F160" i="17"/>
  <c r="F159" i="17"/>
  <c r="F158" i="17"/>
  <c r="F157" i="17"/>
  <c r="F156" i="17"/>
  <c r="F155" i="17"/>
  <c r="F154" i="17"/>
  <c r="F153" i="17"/>
  <c r="F152" i="17"/>
  <c r="F151" i="17"/>
  <c r="F150" i="17"/>
  <c r="F149" i="17"/>
  <c r="F148" i="17"/>
  <c r="F147" i="17"/>
  <c r="F146" i="17"/>
  <c r="F145" i="17"/>
  <c r="F144" i="17"/>
  <c r="F143" i="17"/>
  <c r="F142" i="17"/>
  <c r="F141" i="17"/>
  <c r="F140" i="17"/>
  <c r="F139" i="17"/>
  <c r="F138" i="17"/>
  <c r="F137" i="17"/>
  <c r="F136" i="17"/>
  <c r="F135" i="17"/>
  <c r="F134" i="17"/>
  <c r="F133" i="17"/>
  <c r="F132" i="17"/>
  <c r="F131" i="17"/>
  <c r="F130" i="17"/>
  <c r="F129" i="17"/>
  <c r="F128" i="17"/>
  <c r="F127" i="17"/>
  <c r="F126" i="17"/>
  <c r="F125" i="17"/>
  <c r="F124" i="17"/>
  <c r="F123" i="17"/>
  <c r="F122" i="17"/>
  <c r="F121" i="17"/>
  <c r="F120" i="17"/>
  <c r="F119" i="17"/>
  <c r="F118" i="17"/>
  <c r="F117" i="17"/>
  <c r="F116" i="17"/>
  <c r="F115" i="17"/>
  <c r="F114" i="17"/>
  <c r="F113" i="17"/>
  <c r="F112" i="17"/>
  <c r="F111" i="17"/>
  <c r="F110" i="17"/>
  <c r="F109" i="17"/>
  <c r="F108" i="17"/>
  <c r="F107" i="17"/>
  <c r="F106" i="17"/>
  <c r="F105" i="17"/>
  <c r="F104" i="17"/>
  <c r="F103" i="17"/>
  <c r="F102" i="17"/>
  <c r="F101" i="17"/>
  <c r="F100" i="17"/>
  <c r="F99" i="17"/>
  <c r="F98" i="17"/>
  <c r="F97" i="17"/>
  <c r="F96" i="17"/>
  <c r="F95" i="17"/>
  <c r="F94" i="17"/>
  <c r="F93" i="17"/>
  <c r="F92" i="17"/>
  <c r="F91" i="17"/>
  <c r="F90" i="17"/>
  <c r="F89" i="17"/>
  <c r="F88" i="17"/>
  <c r="F87" i="17"/>
  <c r="F86" i="17"/>
  <c r="F85" i="17"/>
  <c r="F84" i="17"/>
  <c r="F83" i="17"/>
  <c r="F82" i="17"/>
  <c r="F81" i="17"/>
  <c r="F80" i="17"/>
  <c r="F79" i="17"/>
  <c r="F78" i="17"/>
  <c r="F77" i="17"/>
  <c r="F76" i="17"/>
  <c r="F75" i="17"/>
  <c r="F74" i="17"/>
  <c r="F73" i="17"/>
  <c r="F72" i="17"/>
  <c r="F71" i="17"/>
  <c r="F70" i="17"/>
  <c r="F69" i="17"/>
  <c r="F68" i="17"/>
  <c r="F67" i="17"/>
  <c r="F66" i="17"/>
  <c r="F65" i="17"/>
  <c r="F64" i="17"/>
  <c r="F63" i="17"/>
  <c r="F62" i="17"/>
  <c r="F61" i="17"/>
  <c r="F60" i="17"/>
  <c r="F59" i="17"/>
  <c r="F58" i="17"/>
  <c r="F57" i="17"/>
  <c r="F56" i="17"/>
  <c r="F55" i="17"/>
  <c r="F54" i="17"/>
  <c r="F53" i="17"/>
  <c r="F52" i="17"/>
  <c r="F51" i="17"/>
  <c r="F50" i="17"/>
  <c r="F49" i="17"/>
  <c r="F48" i="17"/>
  <c r="F47" i="17"/>
  <c r="F46" i="17"/>
  <c r="F45" i="17"/>
  <c r="F44" i="17"/>
  <c r="F43" i="17"/>
  <c r="F42" i="17"/>
  <c r="F41" i="17"/>
  <c r="F40" i="17"/>
  <c r="F39" i="17"/>
  <c r="F38" i="17"/>
  <c r="F37" i="17"/>
  <c r="F36" i="17"/>
  <c r="F35" i="17"/>
  <c r="F34" i="17"/>
  <c r="F33" i="17"/>
  <c r="F32" i="17"/>
  <c r="F31" i="17"/>
  <c r="F30" i="17"/>
  <c r="F29" i="17"/>
  <c r="F28" i="17"/>
  <c r="F27" i="17"/>
  <c r="F26" i="17"/>
  <c r="F25" i="17"/>
  <c r="F24" i="17"/>
  <c r="F23" i="17"/>
  <c r="F22" i="17"/>
  <c r="F21" i="17"/>
  <c r="F20" i="17"/>
  <c r="F19" i="17"/>
  <c r="F18" i="17"/>
  <c r="F17" i="17"/>
  <c r="F16" i="17"/>
  <c r="F15" i="17"/>
  <c r="F14" i="17"/>
  <c r="F13" i="17"/>
  <c r="F12" i="17"/>
  <c r="F11" i="17"/>
  <c r="F10" i="17"/>
  <c r="F9" i="17"/>
  <c r="F8" i="17"/>
  <c r="F7" i="17"/>
  <c r="F6" i="17"/>
  <c r="F5" i="17"/>
  <c r="E537" i="17"/>
  <c r="E536" i="17"/>
  <c r="E535" i="17"/>
  <c r="E534" i="17"/>
  <c r="E533" i="17"/>
  <c r="E532" i="17"/>
  <c r="E531" i="17"/>
  <c r="E530" i="17"/>
  <c r="E529" i="17"/>
  <c r="E528" i="17"/>
  <c r="E527" i="17"/>
  <c r="E526" i="17"/>
  <c r="E525" i="17"/>
  <c r="E524" i="17"/>
  <c r="E523" i="17"/>
  <c r="E522" i="17"/>
  <c r="E521" i="17"/>
  <c r="E520" i="17"/>
  <c r="E519" i="17"/>
  <c r="E518" i="17"/>
  <c r="E517" i="17"/>
  <c r="E516" i="17"/>
  <c r="E515" i="17"/>
  <c r="E514" i="17"/>
  <c r="E513" i="17"/>
  <c r="E512" i="17"/>
  <c r="E511" i="17"/>
  <c r="E510" i="17"/>
  <c r="E509" i="17"/>
  <c r="E508" i="17"/>
  <c r="E507" i="17"/>
  <c r="E506" i="17"/>
  <c r="E505" i="17"/>
  <c r="E504" i="17"/>
  <c r="E503" i="17"/>
  <c r="E502" i="17"/>
  <c r="E501" i="17"/>
  <c r="E500" i="17"/>
  <c r="E499" i="17"/>
  <c r="E498" i="17"/>
  <c r="E497" i="17"/>
  <c r="E496" i="17"/>
  <c r="E495" i="17"/>
  <c r="E494" i="17"/>
  <c r="E493" i="17"/>
  <c r="E492" i="17"/>
  <c r="E491" i="17"/>
  <c r="E490" i="17"/>
  <c r="E489" i="17"/>
  <c r="E488" i="17"/>
  <c r="E487" i="17"/>
  <c r="E486" i="17"/>
  <c r="E485" i="17"/>
  <c r="E484" i="17"/>
  <c r="E483" i="17"/>
  <c r="E482" i="17"/>
  <c r="E481" i="17"/>
  <c r="E480" i="17"/>
  <c r="E479" i="17"/>
  <c r="E478" i="17"/>
  <c r="E477" i="17"/>
  <c r="E476" i="17"/>
  <c r="E475" i="17"/>
  <c r="E474" i="17"/>
  <c r="E473" i="17"/>
  <c r="E472" i="17"/>
  <c r="E471" i="17"/>
  <c r="E470" i="17"/>
  <c r="E469" i="17"/>
  <c r="E468" i="17"/>
  <c r="E467" i="17"/>
  <c r="E466" i="17"/>
  <c r="E465" i="17"/>
  <c r="E464" i="17"/>
  <c r="E463" i="17"/>
  <c r="E462" i="17"/>
  <c r="E461" i="17"/>
  <c r="E460" i="17"/>
  <c r="E459" i="17"/>
  <c r="E458" i="17"/>
  <c r="E457" i="17"/>
  <c r="E456" i="17"/>
  <c r="E455" i="17"/>
  <c r="E454" i="17"/>
  <c r="E453" i="17"/>
  <c r="E452" i="17"/>
  <c r="E451" i="17"/>
  <c r="E450" i="17"/>
  <c r="E449" i="17"/>
  <c r="E448" i="17"/>
  <c r="E447" i="17"/>
  <c r="E446" i="17"/>
  <c r="E445" i="17"/>
  <c r="E444" i="17"/>
  <c r="E443" i="17"/>
  <c r="E442" i="17"/>
  <c r="E441" i="17"/>
  <c r="E440" i="17"/>
  <c r="E439" i="17"/>
  <c r="E438" i="17"/>
  <c r="E437" i="17"/>
  <c r="E436" i="17"/>
  <c r="E435" i="17"/>
  <c r="E434" i="17"/>
  <c r="E433" i="17"/>
  <c r="E432" i="17"/>
  <c r="E431" i="17"/>
  <c r="E430" i="17"/>
  <c r="E429" i="17"/>
  <c r="E428" i="17"/>
  <c r="E427" i="17"/>
  <c r="E426" i="17"/>
  <c r="E425" i="17"/>
  <c r="E424" i="17"/>
  <c r="E423" i="17"/>
  <c r="E422" i="17"/>
  <c r="E421" i="17"/>
  <c r="E420" i="17"/>
  <c r="E419" i="17"/>
  <c r="E418" i="17"/>
  <c r="E417" i="17"/>
  <c r="E416" i="17"/>
  <c r="E415" i="17"/>
  <c r="E414" i="17"/>
  <c r="E413" i="17"/>
  <c r="E412" i="17"/>
  <c r="E411" i="17"/>
  <c r="E410" i="17"/>
  <c r="E409" i="17"/>
  <c r="E408" i="17"/>
  <c r="E407" i="17"/>
  <c r="E406" i="17"/>
  <c r="E405" i="17"/>
  <c r="E404" i="17"/>
  <c r="E403" i="17"/>
  <c r="E402" i="17"/>
  <c r="E401" i="17"/>
  <c r="E400" i="17"/>
  <c r="E399" i="17"/>
  <c r="E398" i="17"/>
  <c r="E397" i="17"/>
  <c r="E396" i="17"/>
  <c r="E395" i="17"/>
  <c r="E394" i="17"/>
  <c r="E393" i="17"/>
  <c r="E392" i="17"/>
  <c r="E391" i="17"/>
  <c r="E390" i="17"/>
  <c r="E389" i="17"/>
  <c r="E388" i="17"/>
  <c r="E387" i="17"/>
  <c r="E386" i="17"/>
  <c r="E385" i="17"/>
  <c r="E384" i="17"/>
  <c r="E383" i="17"/>
  <c r="E382" i="17"/>
  <c r="E381" i="17"/>
  <c r="E380" i="17"/>
  <c r="E379" i="17"/>
  <c r="E378" i="17"/>
  <c r="E377" i="17"/>
  <c r="E376" i="17"/>
  <c r="E375" i="17"/>
  <c r="E374" i="17"/>
  <c r="E373" i="17"/>
  <c r="E372" i="17"/>
  <c r="E371" i="17"/>
  <c r="E370" i="17"/>
  <c r="E369" i="17"/>
  <c r="E368" i="17"/>
  <c r="E367" i="17"/>
  <c r="E366" i="17"/>
  <c r="E365" i="17"/>
  <c r="E364" i="17"/>
  <c r="E363" i="17"/>
  <c r="E362" i="17"/>
  <c r="E361" i="17"/>
  <c r="E360" i="17"/>
  <c r="E359" i="17"/>
  <c r="E358" i="17"/>
  <c r="E357" i="17"/>
  <c r="E356" i="17"/>
  <c r="E355" i="17"/>
  <c r="E354" i="17"/>
  <c r="E353" i="17"/>
  <c r="E352" i="17"/>
  <c r="E351" i="17"/>
  <c r="E350" i="17"/>
  <c r="E349" i="17"/>
  <c r="E348" i="17"/>
  <c r="E347" i="17"/>
  <c r="E346" i="17"/>
  <c r="E345" i="17"/>
  <c r="E344" i="17"/>
  <c r="E343" i="17"/>
  <c r="E342" i="17"/>
  <c r="E341" i="17"/>
  <c r="E340" i="17"/>
  <c r="E339" i="17"/>
  <c r="E338" i="17"/>
  <c r="E337" i="17"/>
  <c r="E336" i="17"/>
  <c r="E335" i="17"/>
  <c r="E334" i="17"/>
  <c r="E333" i="17"/>
  <c r="E332" i="17"/>
  <c r="E331" i="17"/>
  <c r="E330" i="17"/>
  <c r="E329" i="17"/>
  <c r="E328" i="17"/>
  <c r="E327" i="17"/>
  <c r="E326" i="17"/>
  <c r="E325" i="17"/>
  <c r="E324" i="17"/>
  <c r="E323" i="17"/>
  <c r="E322" i="17"/>
  <c r="E321" i="17"/>
  <c r="E320" i="17"/>
  <c r="E319" i="17"/>
  <c r="E318" i="17"/>
  <c r="E317" i="17"/>
  <c r="E316" i="17"/>
  <c r="E315" i="17"/>
  <c r="E314" i="17"/>
  <c r="E313" i="17"/>
  <c r="E312" i="17"/>
  <c r="E311" i="17"/>
  <c r="E310" i="17"/>
  <c r="E309" i="17"/>
  <c r="E308" i="17"/>
  <c r="E307" i="17"/>
  <c r="E306" i="17"/>
  <c r="E305" i="17"/>
  <c r="E304" i="17"/>
  <c r="E303" i="17"/>
  <c r="E302" i="17"/>
  <c r="E301" i="17"/>
  <c r="E300" i="17"/>
  <c r="E299" i="17"/>
  <c r="E298" i="17"/>
  <c r="E297" i="17"/>
  <c r="E296" i="17"/>
  <c r="E295" i="17"/>
  <c r="E294" i="17"/>
  <c r="E293" i="17"/>
  <c r="E292" i="17"/>
  <c r="E291" i="17"/>
  <c r="E290" i="17"/>
  <c r="E289" i="17"/>
  <c r="E288" i="17"/>
  <c r="E287" i="17"/>
  <c r="E286" i="17"/>
  <c r="E285" i="17"/>
  <c r="E284" i="17"/>
  <c r="E283" i="17"/>
  <c r="E282" i="17"/>
  <c r="E281" i="17"/>
  <c r="E280" i="17"/>
  <c r="E279" i="17"/>
  <c r="E278" i="17"/>
  <c r="E277" i="17"/>
  <c r="E276" i="17"/>
  <c r="E275" i="17"/>
  <c r="E274" i="17"/>
  <c r="E273" i="17"/>
  <c r="E272" i="17"/>
  <c r="E271" i="17"/>
  <c r="E270" i="17"/>
  <c r="E269" i="17"/>
  <c r="E268" i="17"/>
  <c r="E267" i="17"/>
  <c r="E266" i="17"/>
  <c r="E265" i="17"/>
  <c r="E264" i="17"/>
  <c r="E263" i="17"/>
  <c r="E262" i="17"/>
  <c r="E261" i="17"/>
  <c r="E260" i="17"/>
  <c r="E259" i="17"/>
  <c r="E258" i="17"/>
  <c r="E257" i="17"/>
  <c r="E256" i="17"/>
  <c r="E255" i="17"/>
  <c r="E254" i="17"/>
  <c r="E253" i="17"/>
  <c r="E252" i="17"/>
  <c r="E251" i="17"/>
  <c r="E250" i="17"/>
  <c r="E249" i="17"/>
  <c r="E248" i="17"/>
  <c r="E247" i="17"/>
  <c r="E246" i="17"/>
  <c r="E245" i="17"/>
  <c r="E244" i="17"/>
  <c r="E243" i="17"/>
  <c r="E242" i="17"/>
  <c r="E241" i="17"/>
  <c r="E240" i="17"/>
  <c r="E239" i="17"/>
  <c r="E238" i="17"/>
  <c r="E237" i="17"/>
  <c r="E236" i="17"/>
  <c r="E235" i="17"/>
  <c r="E234" i="17"/>
  <c r="E233" i="17"/>
  <c r="E232" i="17"/>
  <c r="E231" i="17"/>
  <c r="E230" i="17"/>
  <c r="E229" i="17"/>
  <c r="E228" i="17"/>
  <c r="E227" i="17"/>
  <c r="E226" i="17"/>
  <c r="E225" i="17"/>
  <c r="E224" i="17"/>
  <c r="E223" i="17"/>
  <c r="E222" i="17"/>
  <c r="E221" i="17"/>
  <c r="E220" i="17"/>
  <c r="E219" i="17"/>
  <c r="E218" i="17"/>
  <c r="E217" i="17"/>
  <c r="E216" i="17"/>
  <c r="E215" i="17"/>
  <c r="E214" i="17"/>
  <c r="E213" i="17"/>
  <c r="E212" i="17"/>
  <c r="E211" i="17"/>
  <c r="E210" i="17"/>
  <c r="E209" i="17"/>
  <c r="E208" i="17"/>
  <c r="E207" i="17"/>
  <c r="E206" i="17"/>
  <c r="E205" i="17"/>
  <c r="E204" i="17"/>
  <c r="E203" i="17"/>
  <c r="E202" i="17"/>
  <c r="E201" i="17"/>
  <c r="E200" i="17"/>
  <c r="E199" i="17"/>
  <c r="E198" i="17"/>
  <c r="E197" i="17"/>
  <c r="E196" i="17"/>
  <c r="E195" i="17"/>
  <c r="E194" i="17"/>
  <c r="E193" i="17"/>
  <c r="E192" i="17"/>
  <c r="E191" i="17"/>
  <c r="E190" i="17"/>
  <c r="E189" i="17"/>
  <c r="E188" i="17"/>
  <c r="E187" i="17"/>
  <c r="E186" i="17"/>
  <c r="E185" i="17"/>
  <c r="E184" i="17"/>
  <c r="E183" i="17"/>
  <c r="E182" i="17"/>
  <c r="E181" i="17"/>
  <c r="E180" i="17"/>
  <c r="E179" i="17"/>
  <c r="E178" i="17"/>
  <c r="E177" i="17"/>
  <c r="E176" i="17"/>
  <c r="E175" i="17"/>
  <c r="E174" i="17"/>
  <c r="E173" i="17"/>
  <c r="E172" i="17"/>
  <c r="E171" i="17"/>
  <c r="E170" i="17"/>
  <c r="E169" i="17"/>
  <c r="E168" i="17"/>
  <c r="E167" i="17"/>
  <c r="E166" i="17"/>
  <c r="E165" i="17"/>
  <c r="E164" i="17"/>
  <c r="E163" i="17"/>
  <c r="E162" i="17"/>
  <c r="E161" i="17"/>
  <c r="E160" i="17"/>
  <c r="E159" i="17"/>
  <c r="E158" i="17"/>
  <c r="E157" i="17"/>
  <c r="E156" i="17"/>
  <c r="E155" i="17"/>
  <c r="E154" i="17"/>
  <c r="E153" i="17"/>
  <c r="E152" i="17"/>
  <c r="E151" i="17"/>
  <c r="E150" i="17"/>
  <c r="E149" i="17"/>
  <c r="E148" i="17"/>
  <c r="E147" i="17"/>
  <c r="E146" i="17"/>
  <c r="E145" i="17"/>
  <c r="E144" i="17"/>
  <c r="E143" i="17"/>
  <c r="E142" i="17"/>
  <c r="E141" i="17"/>
  <c r="E140" i="17"/>
  <c r="E139" i="17"/>
  <c r="E138" i="17"/>
  <c r="E137" i="17"/>
  <c r="E136" i="17"/>
  <c r="E135" i="17"/>
  <c r="E134" i="17"/>
  <c r="E133" i="17"/>
  <c r="E132" i="17"/>
  <c r="E131" i="17"/>
  <c r="E130" i="17"/>
  <c r="E129" i="17"/>
  <c r="E128" i="17"/>
  <c r="E127" i="17"/>
  <c r="E126" i="17"/>
  <c r="E125" i="17"/>
  <c r="E124" i="17"/>
  <c r="E123" i="17"/>
  <c r="E122" i="17"/>
  <c r="E121" i="17"/>
  <c r="E120" i="17"/>
  <c r="E119" i="17"/>
  <c r="E118" i="17"/>
  <c r="E117" i="17"/>
  <c r="E116" i="17"/>
  <c r="E115" i="17"/>
  <c r="E114" i="17"/>
  <c r="E113" i="17"/>
  <c r="E112" i="17"/>
  <c r="E111" i="17"/>
  <c r="E110" i="17"/>
  <c r="E109" i="17"/>
  <c r="E108" i="17"/>
  <c r="E107" i="17"/>
  <c r="E106" i="17"/>
  <c r="E105" i="17"/>
  <c r="E104" i="17"/>
  <c r="E103" i="17"/>
  <c r="E102" i="17"/>
  <c r="E101" i="17"/>
  <c r="E100" i="17"/>
  <c r="E99" i="17"/>
  <c r="E98" i="17"/>
  <c r="E97" i="17"/>
  <c r="E96" i="17"/>
  <c r="E95" i="17"/>
  <c r="E94" i="17"/>
  <c r="E93" i="17"/>
  <c r="E92" i="17"/>
  <c r="E91" i="17"/>
  <c r="E90" i="17"/>
  <c r="E89" i="17"/>
  <c r="E88" i="17"/>
  <c r="E87" i="17"/>
  <c r="E86" i="17"/>
  <c r="E85" i="17"/>
  <c r="E84" i="17"/>
  <c r="E83" i="17"/>
  <c r="E82" i="17"/>
  <c r="E81" i="17"/>
  <c r="E80" i="17"/>
  <c r="E79" i="17"/>
  <c r="E78" i="17"/>
  <c r="E77" i="17"/>
  <c r="E76" i="17"/>
  <c r="E75" i="17"/>
  <c r="E74" i="17"/>
  <c r="E73" i="17"/>
  <c r="E72" i="17"/>
  <c r="E71" i="17"/>
  <c r="E70" i="17"/>
  <c r="E69" i="17"/>
  <c r="E68" i="17"/>
  <c r="E67" i="17"/>
  <c r="E66" i="17"/>
  <c r="E65" i="17"/>
  <c r="E64" i="17"/>
  <c r="E63" i="17"/>
  <c r="E62" i="17"/>
  <c r="E61" i="17"/>
  <c r="E60" i="17"/>
  <c r="E59" i="17"/>
  <c r="E58" i="17"/>
  <c r="E57" i="17"/>
  <c r="E56" i="17"/>
  <c r="E55" i="17"/>
  <c r="E54" i="17"/>
  <c r="E53" i="17"/>
  <c r="E52" i="17"/>
  <c r="E51" i="17"/>
  <c r="E50" i="17"/>
  <c r="E49" i="17"/>
  <c r="E48" i="17"/>
  <c r="E47" i="17"/>
  <c r="E46" i="17"/>
  <c r="E45" i="17"/>
  <c r="E44" i="17"/>
  <c r="E43" i="17"/>
  <c r="E42" i="17"/>
  <c r="E41" i="17"/>
  <c r="E40" i="17"/>
  <c r="E39" i="17"/>
  <c r="E38" i="17"/>
  <c r="E37" i="17"/>
  <c r="E36" i="17"/>
  <c r="E35" i="17"/>
  <c r="E34" i="17"/>
  <c r="E33" i="17"/>
  <c r="E32" i="17"/>
  <c r="E31" i="17"/>
  <c r="E30" i="17"/>
  <c r="E29" i="17"/>
  <c r="E28" i="17"/>
  <c r="E27" i="17"/>
  <c r="E26" i="17"/>
  <c r="E25" i="17"/>
  <c r="E24" i="17"/>
  <c r="E23" i="17"/>
  <c r="E22" i="17"/>
  <c r="E21" i="17"/>
  <c r="E20" i="17"/>
  <c r="E19" i="17"/>
  <c r="E18" i="17"/>
  <c r="E17" i="17"/>
  <c r="E16" i="17"/>
  <c r="E15" i="17"/>
  <c r="E14" i="17"/>
  <c r="E13" i="17"/>
  <c r="E12" i="17"/>
  <c r="E11" i="17"/>
  <c r="E10" i="17"/>
  <c r="E9" i="17"/>
  <c r="E8" i="17"/>
  <c r="E7" i="17"/>
  <c r="E6" i="17"/>
  <c r="E5" i="17"/>
  <c r="D537" i="17"/>
  <c r="D536" i="17"/>
  <c r="D535" i="17"/>
  <c r="D534" i="17"/>
  <c r="D533" i="17"/>
  <c r="D532" i="17"/>
  <c r="D531" i="17"/>
  <c r="D530" i="17"/>
  <c r="D529" i="17"/>
  <c r="D528" i="17"/>
  <c r="D527" i="17"/>
  <c r="D526" i="17"/>
  <c r="D525" i="17"/>
  <c r="D524" i="17"/>
  <c r="D523" i="17"/>
  <c r="D522" i="17"/>
  <c r="D521" i="17"/>
  <c r="D520" i="17"/>
  <c r="D519" i="17"/>
  <c r="D518" i="17"/>
  <c r="D517" i="17"/>
  <c r="D516" i="17"/>
  <c r="D515" i="17"/>
  <c r="D514" i="17"/>
  <c r="D513" i="17"/>
  <c r="D512" i="17"/>
  <c r="D511" i="17"/>
  <c r="D510" i="17"/>
  <c r="D509" i="17"/>
  <c r="D508" i="17"/>
  <c r="D507" i="17"/>
  <c r="D506" i="17"/>
  <c r="D505" i="17"/>
  <c r="D504" i="17"/>
  <c r="D503" i="17"/>
  <c r="D502" i="17"/>
  <c r="D501" i="17"/>
  <c r="D500" i="17"/>
  <c r="D499" i="17"/>
  <c r="D498" i="17"/>
  <c r="D497" i="17"/>
  <c r="D496" i="17"/>
  <c r="D495" i="17"/>
  <c r="D494" i="17"/>
  <c r="D493" i="17"/>
  <c r="D492" i="17"/>
  <c r="D491" i="17"/>
  <c r="D490" i="17"/>
  <c r="D489" i="17"/>
  <c r="D488" i="17"/>
  <c r="D487" i="17"/>
  <c r="D486" i="17"/>
  <c r="D485" i="17"/>
  <c r="D484" i="17"/>
  <c r="D483" i="17"/>
  <c r="D482" i="17"/>
  <c r="D481" i="17"/>
  <c r="D480" i="17"/>
  <c r="D479" i="17"/>
  <c r="D478" i="17"/>
  <c r="D477" i="17"/>
  <c r="D476" i="17"/>
  <c r="D475" i="17"/>
  <c r="D474" i="17"/>
  <c r="D473" i="17"/>
  <c r="D472" i="17"/>
  <c r="D471" i="17"/>
  <c r="D470" i="17"/>
  <c r="D469" i="17"/>
  <c r="D468" i="17"/>
  <c r="D467" i="17"/>
  <c r="D466" i="17"/>
  <c r="D465" i="17"/>
  <c r="D464" i="17"/>
  <c r="D463" i="17"/>
  <c r="D462" i="17"/>
  <c r="D461" i="17"/>
  <c r="D460" i="17"/>
  <c r="D459" i="17"/>
  <c r="D458" i="17"/>
  <c r="D457" i="17"/>
  <c r="D456" i="17"/>
  <c r="D455" i="17"/>
  <c r="D454" i="17"/>
  <c r="D453" i="17"/>
  <c r="D452" i="17"/>
  <c r="D451" i="17"/>
  <c r="D450" i="17"/>
  <c r="D449" i="17"/>
  <c r="D448" i="17"/>
  <c r="D447" i="17"/>
  <c r="D446" i="17"/>
  <c r="D445" i="17"/>
  <c r="D444" i="17"/>
  <c r="D443" i="17"/>
  <c r="D442" i="17"/>
  <c r="D441" i="17"/>
  <c r="D440" i="17"/>
  <c r="D439" i="17"/>
  <c r="D438" i="17"/>
  <c r="D437" i="17"/>
  <c r="D436" i="17"/>
  <c r="D435" i="17"/>
  <c r="D434" i="17"/>
  <c r="D433" i="17"/>
  <c r="D432" i="17"/>
  <c r="D431" i="17"/>
  <c r="D430" i="17"/>
  <c r="D429" i="17"/>
  <c r="D428" i="17"/>
  <c r="D427" i="17"/>
  <c r="D426" i="17"/>
  <c r="D425" i="17"/>
  <c r="D424" i="17"/>
  <c r="D423" i="17"/>
  <c r="D422" i="17"/>
  <c r="D421" i="17"/>
  <c r="D420" i="17"/>
  <c r="D419" i="17"/>
  <c r="D418" i="17"/>
  <c r="D417" i="17"/>
  <c r="D416" i="17"/>
  <c r="D415" i="17"/>
  <c r="D414" i="17"/>
  <c r="D413" i="17"/>
  <c r="D412" i="17"/>
  <c r="D411" i="17"/>
  <c r="D410" i="17"/>
  <c r="D409" i="17"/>
  <c r="D408" i="17"/>
  <c r="D407" i="17"/>
  <c r="D406" i="17"/>
  <c r="D405" i="17"/>
  <c r="D404" i="17"/>
  <c r="D403" i="17"/>
  <c r="D402" i="17"/>
  <c r="D401" i="17"/>
  <c r="D400" i="17"/>
  <c r="D399" i="17"/>
  <c r="D398" i="17"/>
  <c r="D397" i="17"/>
  <c r="D396" i="17"/>
  <c r="D395" i="17"/>
  <c r="D394" i="17"/>
  <c r="D393" i="17"/>
  <c r="D392" i="17"/>
  <c r="D391" i="17"/>
  <c r="D390" i="17"/>
  <c r="D389" i="17"/>
  <c r="D388" i="17"/>
  <c r="D387" i="17"/>
  <c r="D386" i="17"/>
  <c r="D385" i="17"/>
  <c r="D384" i="17"/>
  <c r="D383" i="17"/>
  <c r="D382" i="17"/>
  <c r="D381" i="17"/>
  <c r="D380" i="17"/>
  <c r="D379" i="17"/>
  <c r="D378" i="17"/>
  <c r="D377" i="17"/>
  <c r="D376" i="17"/>
  <c r="D375" i="17"/>
  <c r="D374" i="17"/>
  <c r="D373" i="17"/>
  <c r="D372" i="17"/>
  <c r="D371" i="17"/>
  <c r="D370" i="17"/>
  <c r="D369" i="17"/>
  <c r="D368" i="17"/>
  <c r="D367" i="17"/>
  <c r="D366" i="17"/>
  <c r="D365" i="17"/>
  <c r="D364" i="17"/>
  <c r="D363" i="17"/>
  <c r="D362" i="17"/>
  <c r="D361" i="17"/>
  <c r="D360" i="17"/>
  <c r="D359" i="17"/>
  <c r="D358" i="17"/>
  <c r="D357" i="17"/>
  <c r="D356" i="17"/>
  <c r="D355" i="17"/>
  <c r="D354" i="17"/>
  <c r="D353" i="17"/>
  <c r="D352" i="17"/>
  <c r="D351" i="17"/>
  <c r="D350" i="17"/>
  <c r="D349" i="17"/>
  <c r="D348" i="17"/>
  <c r="D347" i="17"/>
  <c r="D346" i="17"/>
  <c r="D345" i="17"/>
  <c r="D344" i="17"/>
  <c r="D343" i="17"/>
  <c r="D342" i="17"/>
  <c r="D341" i="17"/>
  <c r="D340" i="17"/>
  <c r="D339" i="17"/>
  <c r="D338" i="17"/>
  <c r="D337" i="17"/>
  <c r="D336" i="17"/>
  <c r="D335" i="17"/>
  <c r="D334" i="17"/>
  <c r="D333" i="17"/>
  <c r="D332" i="17"/>
  <c r="D331" i="17"/>
  <c r="D330" i="17"/>
  <c r="D329" i="17"/>
  <c r="D328" i="17"/>
  <c r="D327" i="17"/>
  <c r="D326" i="17"/>
  <c r="D325" i="17"/>
  <c r="D324" i="17"/>
  <c r="D323" i="17"/>
  <c r="D322" i="17"/>
  <c r="D321" i="17"/>
  <c r="D320" i="17"/>
  <c r="D319" i="17"/>
  <c r="D318" i="17"/>
  <c r="D317" i="17"/>
  <c r="D316" i="17"/>
  <c r="D315" i="17"/>
  <c r="D314" i="17"/>
  <c r="D313" i="17"/>
  <c r="D312" i="17"/>
  <c r="D311" i="17"/>
  <c r="D310" i="17"/>
  <c r="D309" i="17"/>
  <c r="D308" i="17"/>
  <c r="D307" i="17"/>
  <c r="D306" i="17"/>
  <c r="D305" i="17"/>
  <c r="D304" i="17"/>
  <c r="D303" i="17"/>
  <c r="D302" i="17"/>
  <c r="D301" i="17"/>
  <c r="D300" i="17"/>
  <c r="D299" i="17"/>
  <c r="D298" i="17"/>
  <c r="D297" i="17"/>
  <c r="D296" i="17"/>
  <c r="D295" i="17"/>
  <c r="D294" i="17"/>
  <c r="D293" i="17"/>
  <c r="D292" i="17"/>
  <c r="D291" i="17"/>
  <c r="D290" i="17"/>
  <c r="D289" i="17"/>
  <c r="D288" i="17"/>
  <c r="D287" i="17"/>
  <c r="D286" i="17"/>
  <c r="D285" i="17"/>
  <c r="D284" i="17"/>
  <c r="D283" i="17"/>
  <c r="D282" i="17"/>
  <c r="D281" i="17"/>
  <c r="D280" i="17"/>
  <c r="D279" i="17"/>
  <c r="D278" i="17"/>
  <c r="D277" i="17"/>
  <c r="D276" i="17"/>
  <c r="D275" i="17"/>
  <c r="D274" i="17"/>
  <c r="D273" i="17"/>
  <c r="D272" i="17"/>
  <c r="D271" i="17"/>
  <c r="D270" i="17"/>
  <c r="D269" i="17"/>
  <c r="D268" i="17"/>
  <c r="D267" i="17"/>
  <c r="D266" i="17"/>
  <c r="D265" i="17"/>
  <c r="D264" i="17"/>
  <c r="D263" i="17"/>
  <c r="D262" i="17"/>
  <c r="D261" i="17"/>
  <c r="D260" i="17"/>
  <c r="D259" i="17"/>
  <c r="D258" i="17"/>
  <c r="D257" i="17"/>
  <c r="D256" i="17"/>
  <c r="D255" i="17"/>
  <c r="D254" i="17"/>
  <c r="D253" i="17"/>
  <c r="D252" i="17"/>
  <c r="D251" i="17"/>
  <c r="D250" i="17"/>
  <c r="D249" i="17"/>
  <c r="D248" i="17"/>
  <c r="D247" i="17"/>
  <c r="D246" i="17"/>
  <c r="D245" i="17"/>
  <c r="D244" i="17"/>
  <c r="D243" i="17"/>
  <c r="D242" i="17"/>
  <c r="D241" i="17"/>
  <c r="D240" i="17"/>
  <c r="D239" i="17"/>
  <c r="D238" i="17"/>
  <c r="D237" i="17"/>
  <c r="D236" i="17"/>
  <c r="D235" i="17"/>
  <c r="D234" i="17"/>
  <c r="D233" i="17"/>
  <c r="D232" i="17"/>
  <c r="D231" i="17"/>
  <c r="D230" i="17"/>
  <c r="D229" i="17"/>
  <c r="D228" i="17"/>
  <c r="D227" i="17"/>
  <c r="D226" i="17"/>
  <c r="D225" i="17"/>
  <c r="D224" i="17"/>
  <c r="D223" i="17"/>
  <c r="D222" i="17"/>
  <c r="D221" i="17"/>
  <c r="D220" i="17"/>
  <c r="D219" i="17"/>
  <c r="D218" i="17"/>
  <c r="D217" i="17"/>
  <c r="D216" i="17"/>
  <c r="D215" i="17"/>
  <c r="D214" i="17"/>
  <c r="D213" i="17"/>
  <c r="D212" i="17"/>
  <c r="D211" i="17"/>
  <c r="D210" i="17"/>
  <c r="D209" i="17"/>
  <c r="D208" i="17"/>
  <c r="D207" i="17"/>
  <c r="D206" i="17"/>
  <c r="D205" i="17"/>
  <c r="D204" i="17"/>
  <c r="D203" i="17"/>
  <c r="D202" i="17"/>
  <c r="D201" i="17"/>
  <c r="D200" i="17"/>
  <c r="D199" i="17"/>
  <c r="D198" i="17"/>
  <c r="D197" i="17"/>
  <c r="D196" i="17"/>
  <c r="D195" i="17"/>
  <c r="D194" i="17"/>
  <c r="D193" i="17"/>
  <c r="D192" i="17"/>
  <c r="D191" i="17"/>
  <c r="D190" i="17"/>
  <c r="D189" i="17"/>
  <c r="D188" i="17"/>
  <c r="D187" i="17"/>
  <c r="D186" i="17"/>
  <c r="D185" i="17"/>
  <c r="D184" i="17"/>
  <c r="D183" i="17"/>
  <c r="D182" i="17"/>
  <c r="D181" i="17"/>
  <c r="D180" i="17"/>
  <c r="D179" i="17"/>
  <c r="D178" i="17"/>
  <c r="D177" i="17"/>
  <c r="D176" i="17"/>
  <c r="D175" i="17"/>
  <c r="D174" i="17"/>
  <c r="D173" i="17"/>
  <c r="D172" i="17"/>
  <c r="D171" i="17"/>
  <c r="D170" i="17"/>
  <c r="D169" i="17"/>
  <c r="D168" i="17"/>
  <c r="D167" i="17"/>
  <c r="D166" i="17"/>
  <c r="D165" i="17"/>
  <c r="D164" i="17"/>
  <c r="D163" i="17"/>
  <c r="D162" i="17"/>
  <c r="D161" i="17"/>
  <c r="D160" i="17"/>
  <c r="D159" i="17"/>
  <c r="D158" i="17"/>
  <c r="D157" i="17"/>
  <c r="D156" i="17"/>
  <c r="D155" i="17"/>
  <c r="D154" i="17"/>
  <c r="D153" i="17"/>
  <c r="D152" i="17"/>
  <c r="D151" i="17"/>
  <c r="D150" i="17"/>
  <c r="D149" i="17"/>
  <c r="D148" i="17"/>
  <c r="D147" i="17"/>
  <c r="D146" i="17"/>
  <c r="D145" i="17"/>
  <c r="D144" i="17"/>
  <c r="D143" i="17"/>
  <c r="D142" i="17"/>
  <c r="D141" i="17"/>
  <c r="D140" i="17"/>
  <c r="D139" i="17"/>
  <c r="D138" i="17"/>
  <c r="D137" i="17"/>
  <c r="D136" i="17"/>
  <c r="D135" i="17"/>
  <c r="D134" i="17"/>
  <c r="D133" i="17"/>
  <c r="D132" i="17"/>
  <c r="D131" i="17"/>
  <c r="D130" i="17"/>
  <c r="D129" i="17"/>
  <c r="D128" i="17"/>
  <c r="D127" i="17"/>
  <c r="D126" i="17"/>
  <c r="D125" i="17"/>
  <c r="D124" i="17"/>
  <c r="D123" i="17"/>
  <c r="D122" i="17"/>
  <c r="D121" i="17"/>
  <c r="D120" i="17"/>
  <c r="D119" i="17"/>
  <c r="D118" i="17"/>
  <c r="D117" i="17"/>
  <c r="D116" i="17"/>
  <c r="D115" i="17"/>
  <c r="D114" i="17"/>
  <c r="D113" i="17"/>
  <c r="D112" i="17"/>
  <c r="D111" i="17"/>
  <c r="D110" i="17"/>
  <c r="D109" i="17"/>
  <c r="D108" i="17"/>
  <c r="D107" i="17"/>
  <c r="D106" i="17"/>
  <c r="D105" i="17"/>
  <c r="D104" i="17"/>
  <c r="D103" i="17"/>
  <c r="D102" i="17"/>
  <c r="D101" i="17"/>
  <c r="D100" i="17"/>
  <c r="D99" i="17"/>
  <c r="D98" i="17"/>
  <c r="D97" i="17"/>
  <c r="D96" i="17"/>
  <c r="D95" i="17"/>
  <c r="D94" i="17"/>
  <c r="D93" i="17"/>
  <c r="D92" i="17"/>
  <c r="D91" i="17"/>
  <c r="D90" i="17"/>
  <c r="D89" i="17"/>
  <c r="D88" i="17"/>
  <c r="D87" i="17"/>
  <c r="D86" i="17"/>
  <c r="D85" i="17"/>
  <c r="D84" i="17"/>
  <c r="D83" i="17"/>
  <c r="D82" i="17"/>
  <c r="D81" i="17"/>
  <c r="D80" i="17"/>
  <c r="D79" i="17"/>
  <c r="D78" i="17"/>
  <c r="D77" i="17"/>
  <c r="D76" i="17"/>
  <c r="D75" i="17"/>
  <c r="D74" i="17"/>
  <c r="D73" i="17"/>
  <c r="D72" i="17"/>
  <c r="D71" i="17"/>
  <c r="D70" i="17"/>
  <c r="D69" i="17"/>
  <c r="D68" i="17"/>
  <c r="D67" i="17"/>
  <c r="D66" i="17"/>
  <c r="D65" i="17"/>
  <c r="D64" i="17"/>
  <c r="D63" i="17"/>
  <c r="D62" i="17"/>
  <c r="D61" i="17"/>
  <c r="D60" i="17"/>
  <c r="D59" i="17"/>
  <c r="D58" i="17"/>
  <c r="D57" i="17"/>
  <c r="D56" i="17"/>
  <c r="D55" i="17"/>
  <c r="D54" i="17"/>
  <c r="D53" i="17"/>
  <c r="D52" i="17"/>
  <c r="D51" i="17"/>
  <c r="D50" i="17"/>
  <c r="D49" i="17"/>
  <c r="D48" i="17"/>
  <c r="D47" i="17"/>
  <c r="D46" i="17"/>
  <c r="D45" i="17"/>
  <c r="D44" i="17"/>
  <c r="D43" i="17"/>
  <c r="D42" i="17"/>
  <c r="D41" i="17"/>
  <c r="D40" i="17"/>
  <c r="D39" i="17"/>
  <c r="D38" i="17"/>
  <c r="D37" i="17"/>
  <c r="D36" i="17"/>
  <c r="D35" i="17"/>
  <c r="D34" i="17"/>
  <c r="D33" i="17"/>
  <c r="D32" i="17"/>
  <c r="D31" i="17"/>
  <c r="D30" i="17"/>
  <c r="D29" i="17"/>
  <c r="D28" i="17"/>
  <c r="D27" i="17"/>
  <c r="D26" i="17"/>
  <c r="D25" i="17"/>
  <c r="D24" i="17"/>
  <c r="D23" i="17"/>
  <c r="D22" i="17"/>
  <c r="D21" i="17"/>
  <c r="D20" i="17"/>
  <c r="D19" i="17"/>
  <c r="D18" i="17"/>
  <c r="D17" i="17"/>
  <c r="D16" i="17"/>
  <c r="D15" i="17"/>
  <c r="D14" i="17"/>
  <c r="D13" i="17"/>
  <c r="D12" i="17"/>
  <c r="D11" i="17"/>
  <c r="D10" i="17"/>
  <c r="D9" i="17"/>
  <c r="D8" i="17"/>
  <c r="D7" i="17"/>
  <c r="D6" i="17"/>
  <c r="D5" i="17"/>
  <c r="C537" i="17"/>
  <c r="C536" i="17"/>
  <c r="C535" i="17"/>
  <c r="C534" i="17"/>
  <c r="C533" i="17"/>
  <c r="C532" i="17"/>
  <c r="C531" i="17"/>
  <c r="C530" i="17"/>
  <c r="C529" i="17"/>
  <c r="C528" i="17"/>
  <c r="C527" i="17"/>
  <c r="C526" i="17"/>
  <c r="C525" i="17"/>
  <c r="C524" i="17"/>
  <c r="C523" i="17"/>
  <c r="C522" i="17"/>
  <c r="C521" i="17"/>
  <c r="C520" i="17"/>
  <c r="C519" i="17"/>
  <c r="C518" i="17"/>
  <c r="C517" i="17"/>
  <c r="C516" i="17"/>
  <c r="C515" i="17"/>
  <c r="C514" i="17"/>
  <c r="C513" i="17"/>
  <c r="C512" i="17"/>
  <c r="C511" i="17"/>
  <c r="C510" i="17"/>
  <c r="C509" i="17"/>
  <c r="C508" i="17"/>
  <c r="C507" i="17"/>
  <c r="C506" i="17"/>
  <c r="C505" i="17"/>
  <c r="C504" i="17"/>
  <c r="C503" i="17"/>
  <c r="C502" i="17"/>
  <c r="C501" i="17"/>
  <c r="C500" i="17"/>
  <c r="C499" i="17"/>
  <c r="C498" i="17"/>
  <c r="C497" i="17"/>
  <c r="C496" i="17"/>
  <c r="C495" i="17"/>
  <c r="C494" i="17"/>
  <c r="C493" i="17"/>
  <c r="C492" i="17"/>
  <c r="C491" i="17"/>
  <c r="C490" i="17"/>
  <c r="C489" i="17"/>
  <c r="C488" i="17"/>
  <c r="C487" i="17"/>
  <c r="C486" i="17"/>
  <c r="C485" i="17"/>
  <c r="C484" i="17"/>
  <c r="C483" i="17"/>
  <c r="C482" i="17"/>
  <c r="C481" i="17"/>
  <c r="C480" i="17"/>
  <c r="C479" i="17"/>
  <c r="C478" i="17"/>
  <c r="C477" i="17"/>
  <c r="C476" i="17"/>
  <c r="C475" i="17"/>
  <c r="C474" i="17"/>
  <c r="C473" i="17"/>
  <c r="C472" i="17"/>
  <c r="C471" i="17"/>
  <c r="C470" i="17"/>
  <c r="C469" i="17"/>
  <c r="C468" i="17"/>
  <c r="C467" i="17"/>
  <c r="C466" i="17"/>
  <c r="C465" i="17"/>
  <c r="C464" i="17"/>
  <c r="C463" i="17"/>
  <c r="C462" i="17"/>
  <c r="C461" i="17"/>
  <c r="C460" i="17"/>
  <c r="C459" i="17"/>
  <c r="C458" i="17"/>
  <c r="C457" i="17"/>
  <c r="C456" i="17"/>
  <c r="C455" i="17"/>
  <c r="C454" i="17"/>
  <c r="C453" i="17"/>
  <c r="C452" i="17"/>
  <c r="C451" i="17"/>
  <c r="C450" i="17"/>
  <c r="C449" i="17"/>
  <c r="C448" i="17"/>
  <c r="C447" i="17"/>
  <c r="C446" i="17"/>
  <c r="C445" i="17"/>
  <c r="C444" i="17"/>
  <c r="C443" i="17"/>
  <c r="C442" i="17"/>
  <c r="C441" i="17"/>
  <c r="C440" i="17"/>
  <c r="C439" i="17"/>
  <c r="C438" i="17"/>
  <c r="C437" i="17"/>
  <c r="C436" i="17"/>
  <c r="C435" i="17"/>
  <c r="C434" i="17"/>
  <c r="C433" i="17"/>
  <c r="C432" i="17"/>
  <c r="C431" i="17"/>
  <c r="C430" i="17"/>
  <c r="C429" i="17"/>
  <c r="C428" i="17"/>
  <c r="C427" i="17"/>
  <c r="C426" i="17"/>
  <c r="C425" i="17"/>
  <c r="C424" i="17"/>
  <c r="C423" i="17"/>
  <c r="C422" i="17"/>
  <c r="C421" i="17"/>
  <c r="C420" i="17"/>
  <c r="C419" i="17"/>
  <c r="C418" i="17"/>
  <c r="C417" i="17"/>
  <c r="C416" i="17"/>
  <c r="C415" i="17"/>
  <c r="C414" i="17"/>
  <c r="C413" i="17"/>
  <c r="C412" i="17"/>
  <c r="C411" i="17"/>
  <c r="C410" i="17"/>
  <c r="C409" i="17"/>
  <c r="C408" i="17"/>
  <c r="C407" i="17"/>
  <c r="C406" i="17"/>
  <c r="C405" i="17"/>
  <c r="C404" i="17"/>
  <c r="C403" i="17"/>
  <c r="C402" i="17"/>
  <c r="C401" i="17"/>
  <c r="C400" i="17"/>
  <c r="C399" i="17"/>
  <c r="C398" i="17"/>
  <c r="C397" i="17"/>
  <c r="C396" i="17"/>
  <c r="C395" i="17"/>
  <c r="C394" i="17"/>
  <c r="C393" i="17"/>
  <c r="C392" i="17"/>
  <c r="C391" i="17"/>
  <c r="C390" i="17"/>
  <c r="C389" i="17"/>
  <c r="C388" i="17"/>
  <c r="C387" i="17"/>
  <c r="C386" i="17"/>
  <c r="C385" i="17"/>
  <c r="C384" i="17"/>
  <c r="C383" i="17"/>
  <c r="C382" i="17"/>
  <c r="C381" i="17"/>
  <c r="C380" i="17"/>
  <c r="C379" i="17"/>
  <c r="C378" i="17"/>
  <c r="C377" i="17"/>
  <c r="C376" i="17"/>
  <c r="C375" i="17"/>
  <c r="C374" i="17"/>
  <c r="C373" i="17"/>
  <c r="C372" i="17"/>
  <c r="C371" i="17"/>
  <c r="C370" i="17"/>
  <c r="C369" i="17"/>
  <c r="C368" i="17"/>
  <c r="C367" i="17"/>
  <c r="C366" i="17"/>
  <c r="C365" i="17"/>
  <c r="C364" i="17"/>
  <c r="C363" i="17"/>
  <c r="C362" i="17"/>
  <c r="C361" i="17"/>
  <c r="C360" i="17"/>
  <c r="C359" i="17"/>
  <c r="C358" i="17"/>
  <c r="C357" i="17"/>
  <c r="C356" i="17"/>
  <c r="C355" i="17"/>
  <c r="C354" i="17"/>
  <c r="C353" i="17"/>
  <c r="C352" i="17"/>
  <c r="C351" i="17"/>
  <c r="C350" i="17"/>
  <c r="C349" i="17"/>
  <c r="C348" i="17"/>
  <c r="C347" i="17"/>
  <c r="C346" i="17"/>
  <c r="C345" i="17"/>
  <c r="C344" i="17"/>
  <c r="C343" i="17"/>
  <c r="C342" i="17"/>
  <c r="C341" i="17"/>
  <c r="C340" i="17"/>
  <c r="C339" i="17"/>
  <c r="C338" i="17"/>
  <c r="C337" i="17"/>
  <c r="C336" i="17"/>
  <c r="C335" i="17"/>
  <c r="C334" i="17"/>
  <c r="C333" i="17"/>
  <c r="C332" i="17"/>
  <c r="C331" i="17"/>
  <c r="C330" i="17"/>
  <c r="C329" i="17"/>
  <c r="C328" i="17"/>
  <c r="C327" i="17"/>
  <c r="C326" i="17"/>
  <c r="C325" i="17"/>
  <c r="C324" i="17"/>
  <c r="C323" i="17"/>
  <c r="C322" i="17"/>
  <c r="C321" i="17"/>
  <c r="C320" i="17"/>
  <c r="C319" i="17"/>
  <c r="C318" i="17"/>
  <c r="C317" i="17"/>
  <c r="C316" i="17"/>
  <c r="C315" i="17"/>
  <c r="C314" i="17"/>
  <c r="C313" i="17"/>
  <c r="C312" i="17"/>
  <c r="C311" i="17"/>
  <c r="C310" i="17"/>
  <c r="C309" i="17"/>
  <c r="C308" i="17"/>
  <c r="C307" i="17"/>
  <c r="C306" i="17"/>
  <c r="C305" i="17"/>
  <c r="C304" i="17"/>
  <c r="C303" i="17"/>
  <c r="C302" i="17"/>
  <c r="C301" i="17"/>
  <c r="C300" i="17"/>
  <c r="C299" i="17"/>
  <c r="C298" i="17"/>
  <c r="C297" i="17"/>
  <c r="C296" i="17"/>
  <c r="C295" i="17"/>
  <c r="C294" i="17"/>
  <c r="C293" i="17"/>
  <c r="C292" i="17"/>
  <c r="C291" i="17"/>
  <c r="C290" i="17"/>
  <c r="C289" i="17"/>
  <c r="C288" i="17"/>
  <c r="C287" i="17"/>
  <c r="C286" i="17"/>
  <c r="C285" i="17"/>
  <c r="C284" i="17"/>
  <c r="C283" i="17"/>
  <c r="C282" i="17"/>
  <c r="C281" i="17"/>
  <c r="C280" i="17"/>
  <c r="C279" i="17"/>
  <c r="C278" i="17"/>
  <c r="C277" i="17"/>
  <c r="C276" i="17"/>
  <c r="C275" i="17"/>
  <c r="C274" i="17"/>
  <c r="C273" i="17"/>
  <c r="C272" i="17"/>
  <c r="C271" i="17"/>
  <c r="C270" i="17"/>
  <c r="C269" i="17"/>
  <c r="C268" i="17"/>
  <c r="C267" i="17"/>
  <c r="C266" i="17"/>
  <c r="C265" i="17"/>
  <c r="C264" i="17"/>
  <c r="C263" i="17"/>
  <c r="C262" i="17"/>
  <c r="C261" i="17"/>
  <c r="C260" i="17"/>
  <c r="C259" i="17"/>
  <c r="C258" i="17"/>
  <c r="C257" i="17"/>
  <c r="C256" i="17"/>
  <c r="C255" i="17"/>
  <c r="C254" i="17"/>
  <c r="C253" i="17"/>
  <c r="C252" i="17"/>
  <c r="C251" i="17"/>
  <c r="C250" i="17"/>
  <c r="C249" i="17"/>
  <c r="C248" i="17"/>
  <c r="C247" i="17"/>
  <c r="C246" i="17"/>
  <c r="C245" i="17"/>
  <c r="C244" i="17"/>
  <c r="C243" i="17"/>
  <c r="C242" i="17"/>
  <c r="C241" i="17"/>
  <c r="C240" i="17"/>
  <c r="C239" i="17"/>
  <c r="C238" i="17"/>
  <c r="C237" i="17"/>
  <c r="C236" i="17"/>
  <c r="C235" i="17"/>
  <c r="C234" i="17"/>
  <c r="C233" i="17"/>
  <c r="C232" i="17"/>
  <c r="C231" i="17"/>
  <c r="C230" i="17"/>
  <c r="C229" i="17"/>
  <c r="C228" i="17"/>
  <c r="C227" i="17"/>
  <c r="C226" i="17"/>
  <c r="C225" i="17"/>
  <c r="C224" i="17"/>
  <c r="C223" i="17"/>
  <c r="C222" i="17"/>
  <c r="C221" i="17"/>
  <c r="C220" i="17"/>
  <c r="C219" i="17"/>
  <c r="C218" i="17"/>
  <c r="C217" i="17"/>
  <c r="C216" i="17"/>
  <c r="C215" i="17"/>
  <c r="C214" i="17"/>
  <c r="C213" i="17"/>
  <c r="C212" i="17"/>
  <c r="C211" i="17"/>
  <c r="C210" i="17"/>
  <c r="C209" i="17"/>
  <c r="C208" i="17"/>
  <c r="C207" i="17"/>
  <c r="C206" i="17"/>
  <c r="C205" i="17"/>
  <c r="C204" i="17"/>
  <c r="C203" i="17"/>
  <c r="C202" i="17"/>
  <c r="C201" i="17"/>
  <c r="C200" i="17"/>
  <c r="C199" i="17"/>
  <c r="C198" i="17"/>
  <c r="C197" i="17"/>
  <c r="C196" i="17"/>
  <c r="C195" i="17"/>
  <c r="C194" i="17"/>
  <c r="C193" i="17"/>
  <c r="C192" i="17"/>
  <c r="C191" i="17"/>
  <c r="C190" i="17"/>
  <c r="C189" i="17"/>
  <c r="C188" i="17"/>
  <c r="C187" i="17"/>
  <c r="C186" i="17"/>
  <c r="C185" i="17"/>
  <c r="C184" i="17"/>
  <c r="C183" i="17"/>
  <c r="C182" i="17"/>
  <c r="C181" i="17"/>
  <c r="C180" i="17"/>
  <c r="C179" i="17"/>
  <c r="C178" i="17"/>
  <c r="C177" i="17"/>
  <c r="C176" i="17"/>
  <c r="C175" i="17"/>
  <c r="C174" i="17"/>
  <c r="C173" i="17"/>
  <c r="C172" i="17"/>
  <c r="C171" i="17"/>
  <c r="C170" i="17"/>
  <c r="C169" i="17"/>
  <c r="C168" i="17"/>
  <c r="C167" i="17"/>
  <c r="C166" i="17"/>
  <c r="C165" i="17"/>
  <c r="C164" i="17"/>
  <c r="C163" i="17"/>
  <c r="C162" i="17"/>
  <c r="C161" i="17"/>
  <c r="C160" i="17"/>
  <c r="C159" i="17"/>
  <c r="C158" i="17"/>
  <c r="C157" i="17"/>
  <c r="C156" i="17"/>
  <c r="C155" i="17"/>
  <c r="C154" i="17"/>
  <c r="C153" i="17"/>
  <c r="C152" i="17"/>
  <c r="C151" i="17"/>
  <c r="C150" i="17"/>
  <c r="C149" i="17"/>
  <c r="C148" i="17"/>
  <c r="C147" i="17"/>
  <c r="C146" i="17"/>
  <c r="C145" i="17"/>
  <c r="C144" i="17"/>
  <c r="C143" i="17"/>
  <c r="C142" i="17"/>
  <c r="C141" i="17"/>
  <c r="C140" i="17"/>
  <c r="C139" i="17"/>
  <c r="C138" i="17"/>
  <c r="C137" i="17"/>
  <c r="C136" i="17"/>
  <c r="C135" i="17"/>
  <c r="C134" i="17"/>
  <c r="C133" i="17"/>
  <c r="C132" i="17"/>
  <c r="C131" i="17"/>
  <c r="C130" i="17"/>
  <c r="C129" i="17"/>
  <c r="C128" i="17"/>
  <c r="C127" i="17"/>
  <c r="C126" i="17"/>
  <c r="C125" i="17"/>
  <c r="C124" i="17"/>
  <c r="C123" i="17"/>
  <c r="C122" i="17"/>
  <c r="C121" i="17"/>
  <c r="C120" i="17"/>
  <c r="C119" i="17"/>
  <c r="C118" i="17"/>
  <c r="C117" i="17"/>
  <c r="C116" i="17"/>
  <c r="C115" i="17"/>
  <c r="C114" i="17"/>
  <c r="C113" i="17"/>
  <c r="C112" i="17"/>
  <c r="C111" i="17"/>
  <c r="C110" i="17"/>
  <c r="C109" i="17"/>
  <c r="C108" i="17"/>
  <c r="C107" i="17"/>
  <c r="C106" i="17"/>
  <c r="C105" i="17"/>
  <c r="C104" i="17"/>
  <c r="C103" i="17"/>
  <c r="C102" i="17"/>
  <c r="C101" i="17"/>
  <c r="C100" i="17"/>
  <c r="C99" i="17"/>
  <c r="C98" i="17"/>
  <c r="C97" i="17"/>
  <c r="C96" i="17"/>
  <c r="C95" i="17"/>
  <c r="C94" i="17"/>
  <c r="C93" i="17"/>
  <c r="C92" i="17"/>
  <c r="C91" i="17"/>
  <c r="C90" i="17"/>
  <c r="C89" i="17"/>
  <c r="C88" i="17"/>
  <c r="C87" i="17"/>
  <c r="C86" i="17"/>
  <c r="C85" i="17"/>
  <c r="C84" i="17"/>
  <c r="C83" i="17"/>
  <c r="C82" i="17"/>
  <c r="C81" i="17"/>
  <c r="C80" i="17"/>
  <c r="C79" i="17"/>
  <c r="C78" i="17"/>
  <c r="C77" i="17"/>
  <c r="C76" i="17"/>
  <c r="C75" i="17"/>
  <c r="C74" i="17"/>
  <c r="C73" i="17"/>
  <c r="C72" i="17"/>
  <c r="C71" i="17"/>
  <c r="C70" i="17"/>
  <c r="C69" i="17"/>
  <c r="C68" i="17"/>
  <c r="C67" i="17"/>
  <c r="C66" i="17"/>
  <c r="C65" i="17"/>
  <c r="C64" i="17"/>
  <c r="C63" i="17"/>
  <c r="C62" i="17"/>
  <c r="C61" i="17"/>
  <c r="C60" i="17"/>
  <c r="C59" i="17"/>
  <c r="C58" i="17"/>
  <c r="C57" i="17"/>
  <c r="C56" i="17"/>
  <c r="C55" i="17"/>
  <c r="C54" i="17"/>
  <c r="C53" i="17"/>
  <c r="C52" i="17"/>
  <c r="C51" i="17"/>
  <c r="C50" i="17"/>
  <c r="C49" i="17"/>
  <c r="C48" i="17"/>
  <c r="C47" i="17"/>
  <c r="C46" i="17"/>
  <c r="C45" i="17"/>
  <c r="C44" i="17"/>
  <c r="C43" i="17"/>
  <c r="C42" i="17"/>
  <c r="C41" i="17"/>
  <c r="C40" i="17"/>
  <c r="C39" i="17"/>
  <c r="C38" i="17"/>
  <c r="C37" i="17"/>
  <c r="C36" i="17"/>
  <c r="C35" i="17"/>
  <c r="C34" i="17"/>
  <c r="C33" i="17"/>
  <c r="C32" i="17"/>
  <c r="C31" i="17"/>
  <c r="C30" i="17"/>
  <c r="C29" i="17"/>
  <c r="C28" i="17"/>
  <c r="C27" i="17"/>
  <c r="C26" i="17"/>
  <c r="C25" i="17"/>
  <c r="C24" i="17"/>
  <c r="C23" i="17"/>
  <c r="C22" i="17"/>
  <c r="C21" i="17"/>
  <c r="C20" i="17"/>
  <c r="C19" i="17"/>
  <c r="C18" i="17"/>
  <c r="C17" i="17"/>
  <c r="C16" i="17"/>
  <c r="C15" i="17"/>
  <c r="C14" i="17"/>
  <c r="C13" i="17"/>
  <c r="C12" i="17"/>
  <c r="C11" i="17"/>
  <c r="C10" i="17"/>
  <c r="C9" i="17"/>
  <c r="C8" i="17"/>
  <c r="C7" i="17"/>
  <c r="C6" i="17"/>
  <c r="C5" i="17"/>
  <c r="B6" i="17"/>
  <c r="B7" i="17"/>
  <c r="B8" i="17"/>
  <c r="B9" i="17"/>
  <c r="B10" i="17"/>
  <c r="B11" i="17"/>
  <c r="B12" i="17"/>
  <c r="B13" i="17"/>
  <c r="B14" i="17"/>
  <c r="B15" i="17"/>
  <c r="B16" i="17"/>
  <c r="B17" i="17"/>
  <c r="B18" i="17"/>
  <c r="B19" i="17"/>
  <c r="B20" i="17"/>
  <c r="B21" i="17"/>
  <c r="B22" i="17"/>
  <c r="B23" i="17"/>
  <c r="B24" i="17"/>
  <c r="B25" i="17"/>
  <c r="B26" i="17"/>
  <c r="B27" i="17"/>
  <c r="B28" i="17"/>
  <c r="B29" i="17"/>
  <c r="B30" i="17"/>
  <c r="B31" i="17"/>
  <c r="B32" i="17"/>
  <c r="B33" i="17"/>
  <c r="B34" i="17"/>
  <c r="B35" i="17"/>
  <c r="B36" i="17"/>
  <c r="B37" i="17"/>
  <c r="B38" i="17"/>
  <c r="B39" i="17"/>
  <c r="B40" i="17"/>
  <c r="B41" i="17"/>
  <c r="B42" i="17"/>
  <c r="B43" i="17"/>
  <c r="B44" i="17"/>
  <c r="B45" i="17"/>
  <c r="B46" i="17"/>
  <c r="B47" i="17"/>
  <c r="B48" i="17"/>
  <c r="B49" i="17"/>
  <c r="B50" i="17"/>
  <c r="B51" i="17"/>
  <c r="B52" i="17"/>
  <c r="B53" i="17"/>
  <c r="B54" i="17"/>
  <c r="B55" i="17"/>
  <c r="B56" i="17"/>
  <c r="B57" i="17"/>
  <c r="B58" i="17"/>
  <c r="B59" i="17"/>
  <c r="B60" i="17"/>
  <c r="B61" i="17"/>
  <c r="B62" i="17"/>
  <c r="B63" i="17"/>
  <c r="B64" i="17"/>
  <c r="B65" i="17"/>
  <c r="B66" i="17"/>
  <c r="B67" i="17"/>
  <c r="B68" i="17"/>
  <c r="B69" i="17"/>
  <c r="B70" i="17"/>
  <c r="B71" i="17"/>
  <c r="B72" i="17"/>
  <c r="B73" i="17"/>
  <c r="B74" i="17"/>
  <c r="B75" i="17"/>
  <c r="B76" i="17"/>
  <c r="B77" i="17"/>
  <c r="B78" i="17"/>
  <c r="B79" i="17"/>
  <c r="B80" i="17"/>
  <c r="B81" i="17"/>
  <c r="B82" i="17"/>
  <c r="B83" i="17"/>
  <c r="B84" i="17"/>
  <c r="B85" i="17"/>
  <c r="B86" i="17"/>
  <c r="B87" i="17"/>
  <c r="B88" i="17"/>
  <c r="B89" i="17"/>
  <c r="B90" i="17"/>
  <c r="B91" i="17"/>
  <c r="B92" i="17"/>
  <c r="B93" i="17"/>
  <c r="B94" i="17"/>
  <c r="B95" i="17"/>
  <c r="B96" i="17"/>
  <c r="B97" i="17"/>
  <c r="B98" i="17"/>
  <c r="B99" i="17"/>
  <c r="B100" i="17"/>
  <c r="B101" i="17"/>
  <c r="B102" i="17"/>
  <c r="B103" i="17"/>
  <c r="B104" i="17"/>
  <c r="B105" i="17"/>
  <c r="B106" i="17"/>
  <c r="B107" i="17"/>
  <c r="B108" i="17"/>
  <c r="B109" i="17"/>
  <c r="B110" i="17"/>
  <c r="B111" i="17"/>
  <c r="B112" i="17"/>
  <c r="B113" i="17"/>
  <c r="B114" i="17"/>
  <c r="B115" i="17"/>
  <c r="B116" i="17"/>
  <c r="B117" i="17"/>
  <c r="B118" i="17"/>
  <c r="B119" i="17"/>
  <c r="B120" i="17"/>
  <c r="B121" i="17"/>
  <c r="B122" i="17"/>
  <c r="B123" i="17"/>
  <c r="B124" i="17"/>
  <c r="B125" i="17"/>
  <c r="B126" i="17"/>
  <c r="B127" i="17"/>
  <c r="B128" i="17"/>
  <c r="B129" i="17"/>
  <c r="B130" i="17"/>
  <c r="B131" i="17"/>
  <c r="B132" i="17"/>
  <c r="B133" i="17"/>
  <c r="B134" i="17"/>
  <c r="B135" i="17"/>
  <c r="B136" i="17"/>
  <c r="B137" i="17"/>
  <c r="B138" i="17"/>
  <c r="B139" i="17"/>
  <c r="B140" i="17"/>
  <c r="B141" i="17"/>
  <c r="B142" i="17"/>
  <c r="B143" i="17"/>
  <c r="B144" i="17"/>
  <c r="B145" i="17"/>
  <c r="B146" i="17"/>
  <c r="B147" i="17"/>
  <c r="B148" i="17"/>
  <c r="B149" i="17"/>
  <c r="B150" i="17"/>
  <c r="B151" i="17"/>
  <c r="B152" i="17"/>
  <c r="B153" i="17"/>
  <c r="B154" i="17"/>
  <c r="B155" i="17"/>
  <c r="B156" i="17"/>
  <c r="B157" i="17"/>
  <c r="B158" i="17"/>
  <c r="B159" i="17"/>
  <c r="B160" i="17"/>
  <c r="B161" i="17"/>
  <c r="B162" i="17"/>
  <c r="B163" i="17"/>
  <c r="B164" i="17"/>
  <c r="B165" i="17"/>
  <c r="B166" i="17"/>
  <c r="B167" i="17"/>
  <c r="B168" i="17"/>
  <c r="B169" i="17"/>
  <c r="B170" i="17"/>
  <c r="B171" i="17"/>
  <c r="B172" i="17"/>
  <c r="B173" i="17"/>
  <c r="B174" i="17"/>
  <c r="B175" i="17"/>
  <c r="B176" i="17"/>
  <c r="B177" i="17"/>
  <c r="B178" i="17"/>
  <c r="B179" i="17"/>
  <c r="B180" i="17"/>
  <c r="B181" i="17"/>
  <c r="B182" i="17"/>
  <c r="B183" i="17"/>
  <c r="B184" i="17"/>
  <c r="B185" i="17"/>
  <c r="B186" i="17"/>
  <c r="B187" i="17"/>
  <c r="B188" i="17"/>
  <c r="B189" i="17"/>
  <c r="B190" i="17"/>
  <c r="B191" i="17"/>
  <c r="B192" i="17"/>
  <c r="B193" i="17"/>
  <c r="B194" i="17"/>
  <c r="B195" i="17"/>
  <c r="B196" i="17"/>
  <c r="B197" i="17"/>
  <c r="B198" i="17"/>
  <c r="B199" i="17"/>
  <c r="B200" i="17"/>
  <c r="B201" i="17"/>
  <c r="B202" i="17"/>
  <c r="B203" i="17"/>
  <c r="B204" i="17"/>
  <c r="B205" i="17"/>
  <c r="B206" i="17"/>
  <c r="B207" i="17"/>
  <c r="B208" i="17"/>
  <c r="B209" i="17"/>
  <c r="B210" i="17"/>
  <c r="B211" i="17"/>
  <c r="B212" i="17"/>
  <c r="B213" i="17"/>
  <c r="B214" i="17"/>
  <c r="B215" i="17"/>
  <c r="B216" i="17"/>
  <c r="B217" i="17"/>
  <c r="B218" i="17"/>
  <c r="B219" i="17"/>
  <c r="B220" i="17"/>
  <c r="B221" i="17"/>
  <c r="B222" i="17"/>
  <c r="B223" i="17"/>
  <c r="B224" i="17"/>
  <c r="B225" i="17"/>
  <c r="B226" i="17"/>
  <c r="B227" i="17"/>
  <c r="B228" i="17"/>
  <c r="B229" i="17"/>
  <c r="B230" i="17"/>
  <c r="B231" i="17"/>
  <c r="B232" i="17"/>
  <c r="B233" i="17"/>
  <c r="B234" i="17"/>
  <c r="B235" i="17"/>
  <c r="B236" i="17"/>
  <c r="B237" i="17"/>
  <c r="B238" i="17"/>
  <c r="B239" i="17"/>
  <c r="B240" i="17"/>
  <c r="B241" i="17"/>
  <c r="B242" i="17"/>
  <c r="B243" i="17"/>
  <c r="B244" i="17"/>
  <c r="B245" i="17"/>
  <c r="B246" i="17"/>
  <c r="B247" i="17"/>
  <c r="B248" i="17"/>
  <c r="B249" i="17"/>
  <c r="B250" i="17"/>
  <c r="B251" i="17"/>
  <c r="B252" i="17"/>
  <c r="B253" i="17"/>
  <c r="B254" i="17"/>
  <c r="B255" i="17"/>
  <c r="B256" i="17"/>
  <c r="B257" i="17"/>
  <c r="B258" i="17"/>
  <c r="B259" i="17"/>
  <c r="B260" i="17"/>
  <c r="B261" i="17"/>
  <c r="B262" i="17"/>
  <c r="B263" i="17"/>
  <c r="B264" i="17"/>
  <c r="B265" i="17"/>
  <c r="B266" i="17"/>
  <c r="B267" i="17"/>
  <c r="B268" i="17"/>
  <c r="B269" i="17"/>
  <c r="B270" i="17"/>
  <c r="B271" i="17"/>
  <c r="B272" i="17"/>
  <c r="B273" i="17"/>
  <c r="B274" i="17"/>
  <c r="B275" i="17"/>
  <c r="B276" i="17"/>
  <c r="B277" i="17"/>
  <c r="B278" i="17"/>
  <c r="B279" i="17"/>
  <c r="B280" i="17"/>
  <c r="B281" i="17"/>
  <c r="B282" i="17"/>
  <c r="B283" i="17"/>
  <c r="B284" i="17"/>
  <c r="B285" i="17"/>
  <c r="B286" i="17"/>
  <c r="B287" i="17"/>
  <c r="B288" i="17"/>
  <c r="B289" i="17"/>
  <c r="B290" i="17"/>
  <c r="B291" i="17"/>
  <c r="B292" i="17"/>
  <c r="B293" i="17"/>
  <c r="B294" i="17"/>
  <c r="B295" i="17"/>
  <c r="B296" i="17"/>
  <c r="B297" i="17"/>
  <c r="B298" i="17"/>
  <c r="B299" i="17"/>
  <c r="B300" i="17"/>
  <c r="B301" i="17"/>
  <c r="B302" i="17"/>
  <c r="B303" i="17"/>
  <c r="B304" i="17"/>
  <c r="B305" i="17"/>
  <c r="B306" i="17"/>
  <c r="B307" i="17"/>
  <c r="B308" i="17"/>
  <c r="B309" i="17"/>
  <c r="B310" i="17"/>
  <c r="B311" i="17"/>
  <c r="B312" i="17"/>
  <c r="B313" i="17"/>
  <c r="B314" i="17"/>
  <c r="B315" i="17"/>
  <c r="B316" i="17"/>
  <c r="B317" i="17"/>
  <c r="B318" i="17"/>
  <c r="B319" i="17"/>
  <c r="B320" i="17"/>
  <c r="B321" i="17"/>
  <c r="B322" i="17"/>
  <c r="B323" i="17"/>
  <c r="B324" i="17"/>
  <c r="B325" i="17"/>
  <c r="B326" i="17"/>
  <c r="B327" i="17"/>
  <c r="B328" i="17"/>
  <c r="B329" i="17"/>
  <c r="B330" i="17"/>
  <c r="B331" i="17"/>
  <c r="B332" i="17"/>
  <c r="B333" i="17"/>
  <c r="B334" i="17"/>
  <c r="B335" i="17"/>
  <c r="B336" i="17"/>
  <c r="B337" i="17"/>
  <c r="B338" i="17"/>
  <c r="B339" i="17"/>
  <c r="B340" i="17"/>
  <c r="B341" i="17"/>
  <c r="B342" i="17"/>
  <c r="B343" i="17"/>
  <c r="B344" i="17"/>
  <c r="B345" i="17"/>
  <c r="B346" i="17"/>
  <c r="B347" i="17"/>
  <c r="B348" i="17"/>
  <c r="B349" i="17"/>
  <c r="B350" i="17"/>
  <c r="B351" i="17"/>
  <c r="B352" i="17"/>
  <c r="B353" i="17"/>
  <c r="B354" i="17"/>
  <c r="B355" i="17"/>
  <c r="B356" i="17"/>
  <c r="B357" i="17"/>
  <c r="B358" i="17"/>
  <c r="B359" i="17"/>
  <c r="B360" i="17"/>
  <c r="B361" i="17"/>
  <c r="B362" i="17"/>
  <c r="B363" i="17"/>
  <c r="B364" i="17"/>
  <c r="B365" i="17"/>
  <c r="B366" i="17"/>
  <c r="B367" i="17"/>
  <c r="B368" i="17"/>
  <c r="B369" i="17"/>
  <c r="B370" i="17"/>
  <c r="B371" i="17"/>
  <c r="B372" i="17"/>
  <c r="B373" i="17"/>
  <c r="B374" i="17"/>
  <c r="B375" i="17"/>
  <c r="B376" i="17"/>
  <c r="B377" i="17"/>
  <c r="B378" i="17"/>
  <c r="B379" i="17"/>
  <c r="B380" i="17"/>
  <c r="B381" i="17"/>
  <c r="B382" i="17"/>
  <c r="B383" i="17"/>
  <c r="B384" i="17"/>
  <c r="B385" i="17"/>
  <c r="B386" i="17"/>
  <c r="B387" i="17"/>
  <c r="B388" i="17"/>
  <c r="B389" i="17"/>
  <c r="B390" i="17"/>
  <c r="B391" i="17"/>
  <c r="B392" i="17"/>
  <c r="B393" i="17"/>
  <c r="B394" i="17"/>
  <c r="B395" i="17"/>
  <c r="B396" i="17"/>
  <c r="B397" i="17"/>
  <c r="B398" i="17"/>
  <c r="B399" i="17"/>
  <c r="B400" i="17"/>
  <c r="B401" i="17"/>
  <c r="B402" i="17"/>
  <c r="B403" i="17"/>
  <c r="B404" i="17"/>
  <c r="B405" i="17"/>
  <c r="B406" i="17"/>
  <c r="B407" i="17"/>
  <c r="B408" i="17"/>
  <c r="B409" i="17"/>
  <c r="B410" i="17"/>
  <c r="B411" i="17"/>
  <c r="B412" i="17"/>
  <c r="B413" i="17"/>
  <c r="B414" i="17"/>
  <c r="B415" i="17"/>
  <c r="B416" i="17"/>
  <c r="B417" i="17"/>
  <c r="B418" i="17"/>
  <c r="B419" i="17"/>
  <c r="B420" i="17"/>
  <c r="B421" i="17"/>
  <c r="B422" i="17"/>
  <c r="B423" i="17"/>
  <c r="B424" i="17"/>
  <c r="B425" i="17"/>
  <c r="B426" i="17"/>
  <c r="B427" i="17"/>
  <c r="B428" i="17"/>
  <c r="B429" i="17"/>
  <c r="B430" i="17"/>
  <c r="B431" i="17"/>
  <c r="B432" i="17"/>
  <c r="B433" i="17"/>
  <c r="B434" i="17"/>
  <c r="B435" i="17"/>
  <c r="B436" i="17"/>
  <c r="B437" i="17"/>
  <c r="B438" i="17"/>
  <c r="B439" i="17"/>
  <c r="B440" i="17"/>
  <c r="B441" i="17"/>
  <c r="B442" i="17"/>
  <c r="B443" i="17"/>
  <c r="B444" i="17"/>
  <c r="B445" i="17"/>
  <c r="B446" i="17"/>
  <c r="B447" i="17"/>
  <c r="B448" i="17"/>
  <c r="B449" i="17"/>
  <c r="B450" i="17"/>
  <c r="B451" i="17"/>
  <c r="B452" i="17"/>
  <c r="B453" i="17"/>
  <c r="B454" i="17"/>
  <c r="B455" i="17"/>
  <c r="B456" i="17"/>
  <c r="B457" i="17"/>
  <c r="B458" i="17"/>
  <c r="B459" i="17"/>
  <c r="B460" i="17"/>
  <c r="B461" i="17"/>
  <c r="B462" i="17"/>
  <c r="B463" i="17"/>
  <c r="B464" i="17"/>
  <c r="B465" i="17"/>
  <c r="B466" i="17"/>
  <c r="B467" i="17"/>
  <c r="B468" i="17"/>
  <c r="B469" i="17"/>
  <c r="B470" i="17"/>
  <c r="B471" i="17"/>
  <c r="B472" i="17"/>
  <c r="B473" i="17"/>
  <c r="B474" i="17"/>
  <c r="B475" i="17"/>
  <c r="B476" i="17"/>
  <c r="B477" i="17"/>
  <c r="B478" i="17"/>
  <c r="B479" i="17"/>
  <c r="B480" i="17"/>
  <c r="B481" i="17"/>
  <c r="B482" i="17"/>
  <c r="B483" i="17"/>
  <c r="B484" i="17"/>
  <c r="B485" i="17"/>
  <c r="B486" i="17"/>
  <c r="B487" i="17"/>
  <c r="B488" i="17"/>
  <c r="B489" i="17"/>
  <c r="B490" i="17"/>
  <c r="B491" i="17"/>
  <c r="B492" i="17"/>
  <c r="B493" i="17"/>
  <c r="B494" i="17"/>
  <c r="B495" i="17"/>
  <c r="B496" i="17"/>
  <c r="B497" i="17"/>
  <c r="B498" i="17"/>
  <c r="B499" i="17"/>
  <c r="B500" i="17"/>
  <c r="B501" i="17"/>
  <c r="B502" i="17"/>
  <c r="B503" i="17"/>
  <c r="B504" i="17"/>
  <c r="B505" i="17"/>
  <c r="B506" i="17"/>
  <c r="B507" i="17"/>
  <c r="B508" i="17"/>
  <c r="B509" i="17"/>
  <c r="B510" i="17"/>
  <c r="B511" i="17"/>
  <c r="B512" i="17"/>
  <c r="B513" i="17"/>
  <c r="B514" i="17"/>
  <c r="B515" i="17"/>
  <c r="B516" i="17"/>
  <c r="B517" i="17"/>
  <c r="B518" i="17"/>
  <c r="B519" i="17"/>
  <c r="B520" i="17"/>
  <c r="B521" i="17"/>
  <c r="B522" i="17"/>
  <c r="B523" i="17"/>
  <c r="B524" i="17"/>
  <c r="B525" i="17"/>
  <c r="B526" i="17"/>
  <c r="B527" i="17"/>
  <c r="B528" i="17"/>
  <c r="B529" i="17"/>
  <c r="B530" i="17"/>
  <c r="B531" i="17"/>
  <c r="B532" i="17"/>
  <c r="B533" i="17"/>
  <c r="B534" i="17"/>
  <c r="B535" i="17"/>
  <c r="B536" i="17"/>
  <c r="B537" i="17"/>
  <c r="B5" i="17"/>
  <c r="P36" i="19" l="1"/>
  <c r="P33" i="19"/>
  <c r="P26" i="19"/>
  <c r="P25" i="19"/>
  <c r="P34" i="19"/>
  <c r="P24" i="19"/>
  <c r="Q109" i="19"/>
  <c r="P109" i="19"/>
  <c r="P108" i="19"/>
  <c r="Q107" i="19"/>
  <c r="P104" i="19"/>
  <c r="Q103" i="19"/>
  <c r="P100" i="19"/>
  <c r="Q99" i="19"/>
  <c r="P96" i="19"/>
  <c r="Q95" i="19"/>
  <c r="P92" i="19"/>
  <c r="Q91" i="19"/>
  <c r="P88" i="19"/>
  <c r="Q87" i="19"/>
  <c r="P84" i="19"/>
  <c r="Q83" i="19"/>
  <c r="P107" i="19"/>
  <c r="Q106" i="19"/>
  <c r="P103" i="19"/>
  <c r="Q102" i="19"/>
  <c r="P99" i="19"/>
  <c r="Q98" i="19"/>
  <c r="P95" i="19"/>
  <c r="Q94" i="19"/>
  <c r="P91" i="19"/>
  <c r="Q90" i="19"/>
  <c r="P87" i="19"/>
  <c r="Q86" i="19"/>
  <c r="P83" i="19"/>
  <c r="Q82" i="19"/>
  <c r="Q80" i="19"/>
  <c r="P106" i="19"/>
  <c r="Q105" i="19"/>
  <c r="P102" i="19"/>
  <c r="Q101" i="19"/>
  <c r="P98" i="19"/>
  <c r="Q97" i="19"/>
  <c r="P94" i="19"/>
  <c r="Q93" i="19"/>
  <c r="P90" i="19"/>
  <c r="Q89" i="19"/>
  <c r="P86" i="19"/>
  <c r="Q85" i="19"/>
  <c r="P82" i="19"/>
  <c r="Q81" i="19"/>
  <c r="P80" i="19"/>
  <c r="P79" i="19"/>
  <c r="P78" i="19"/>
  <c r="P77" i="19"/>
  <c r="P76" i="19"/>
  <c r="Q104" i="19"/>
  <c r="P97" i="19"/>
  <c r="Q88" i="19"/>
  <c r="P81" i="19"/>
  <c r="Q76" i="19"/>
  <c r="P75" i="19"/>
  <c r="P74" i="19"/>
  <c r="P73" i="19"/>
  <c r="P72" i="19"/>
  <c r="P71" i="19"/>
  <c r="P70" i="19"/>
  <c r="P69" i="19"/>
  <c r="P68" i="19"/>
  <c r="P67" i="19"/>
  <c r="P66" i="19"/>
  <c r="P65" i="19"/>
  <c r="P64" i="19"/>
  <c r="P63" i="19"/>
  <c r="P62" i="19"/>
  <c r="P61" i="19"/>
  <c r="P60" i="19"/>
  <c r="Q108" i="19"/>
  <c r="P101" i="19"/>
  <c r="Q92" i="19"/>
  <c r="P85" i="19"/>
  <c r="Q79" i="19"/>
  <c r="P105" i="19"/>
  <c r="Q96" i="19"/>
  <c r="P89" i="19"/>
  <c r="Q78" i="19"/>
  <c r="Q100" i="19"/>
  <c r="Q84" i="19"/>
  <c r="Q74" i="19"/>
  <c r="Q70" i="19"/>
  <c r="Q75" i="19"/>
  <c r="Q71" i="19"/>
  <c r="Q67" i="19"/>
  <c r="Q63" i="19"/>
  <c r="P59" i="19"/>
  <c r="Q58" i="19"/>
  <c r="P55" i="19"/>
  <c r="Q54" i="19"/>
  <c r="P51" i="19"/>
  <c r="Q50" i="19"/>
  <c r="P47" i="19"/>
  <c r="P46" i="19"/>
  <c r="P45" i="19"/>
  <c r="P44" i="19"/>
  <c r="P43" i="19"/>
  <c r="P42" i="19"/>
  <c r="P41" i="19"/>
  <c r="P40" i="19"/>
  <c r="P39" i="19"/>
  <c r="P38" i="19"/>
  <c r="P37" i="19"/>
  <c r="P93" i="19"/>
  <c r="Q73" i="19"/>
  <c r="Q69" i="19"/>
  <c r="Q65" i="19"/>
  <c r="Q61" i="19"/>
  <c r="P57" i="19"/>
  <c r="Q56" i="19"/>
  <c r="P53" i="19"/>
  <c r="Q77" i="19"/>
  <c r="Q66" i="19"/>
  <c r="Q59" i="19"/>
  <c r="P58" i="19"/>
  <c r="Q57" i="19"/>
  <c r="P56" i="19"/>
  <c r="Q55" i="19"/>
  <c r="P54" i="19"/>
  <c r="Q53" i="19"/>
  <c r="Q48" i="19"/>
  <c r="Q46" i="19"/>
  <c r="Q42" i="19"/>
  <c r="Q72" i="19"/>
  <c r="Q68" i="19"/>
  <c r="Q60" i="19"/>
  <c r="Q51" i="19"/>
  <c r="Q49" i="19"/>
  <c r="P48" i="19"/>
  <c r="Q45" i="19"/>
  <c r="Q41" i="19"/>
  <c r="Q37" i="19"/>
  <c r="Q64" i="19"/>
  <c r="P52" i="19"/>
  <c r="P50" i="19"/>
  <c r="Q47" i="19"/>
  <c r="Q43" i="19"/>
  <c r="Q39" i="19"/>
  <c r="Q36" i="19"/>
  <c r="Q35" i="19"/>
  <c r="Q34" i="19"/>
  <c r="Q33" i="19"/>
  <c r="Q32" i="19"/>
  <c r="Q31" i="19"/>
  <c r="Q30" i="19"/>
  <c r="Q29" i="19"/>
  <c r="Q28" i="19"/>
  <c r="Q27" i="19"/>
  <c r="Q26" i="19"/>
  <c r="Q25" i="19"/>
  <c r="Q24" i="19"/>
  <c r="Q23" i="19"/>
  <c r="Q22" i="19"/>
  <c r="Q21" i="19"/>
  <c r="Q20" i="19"/>
  <c r="Q19" i="19"/>
  <c r="Q18" i="19"/>
  <c r="Q17" i="19"/>
  <c r="Q16" i="19"/>
  <c r="Q15" i="19"/>
  <c r="Q14" i="19"/>
  <c r="Q13" i="19"/>
  <c r="Q12" i="19"/>
  <c r="I11" i="19"/>
  <c r="M11" i="19" s="1"/>
  <c r="P22" i="19"/>
  <c r="P20" i="19"/>
  <c r="P17" i="19"/>
  <c r="P15" i="19"/>
  <c r="P12" i="19"/>
  <c r="Q52" i="19"/>
  <c r="P49" i="19"/>
  <c r="P23" i="19"/>
  <c r="Q62" i="19"/>
  <c r="P14" i="19"/>
  <c r="Q44" i="19"/>
  <c r="Q38" i="19"/>
  <c r="Q40" i="19"/>
  <c r="P21" i="19"/>
  <c r="P19" i="19"/>
  <c r="P18" i="19"/>
  <c r="P16" i="19"/>
  <c r="P13" i="19"/>
  <c r="P30" i="19"/>
  <c r="J11" i="19"/>
  <c r="L11" i="19"/>
  <c r="P29" i="19"/>
  <c r="P32" i="19"/>
  <c r="P27" i="19"/>
  <c r="P31" i="19"/>
  <c r="G17" i="18" a="1"/>
  <c r="G17" i="18" s="1"/>
  <c r="G16" i="18"/>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41" i="9"/>
  <c r="F42" i="9"/>
  <c r="F43" i="9"/>
  <c r="F44" i="9"/>
  <c r="F45" i="9"/>
  <c r="F46" i="9"/>
  <c r="F47" i="9"/>
  <c r="F48" i="9"/>
  <c r="F49" i="9"/>
  <c r="F50" i="9"/>
  <c r="F51" i="9"/>
  <c r="F52"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F93" i="9"/>
  <c r="F94" i="9"/>
  <c r="F95" i="9"/>
  <c r="F96" i="9"/>
  <c r="F97" i="9"/>
  <c r="F98" i="9"/>
  <c r="F99" i="9"/>
  <c r="F100" i="9"/>
  <c r="F101" i="9"/>
  <c r="F102" i="9"/>
  <c r="F103" i="9"/>
  <c r="F104" i="9"/>
  <c r="F105" i="9"/>
  <c r="F106" i="9"/>
  <c r="F107" i="9"/>
  <c r="F108" i="9"/>
  <c r="F109" i="9"/>
  <c r="F110" i="9"/>
  <c r="F111" i="9"/>
  <c r="F112" i="9"/>
  <c r="F113" i="9"/>
  <c r="F114" i="9"/>
  <c r="F115" i="9"/>
  <c r="F116" i="9"/>
  <c r="F117" i="9"/>
  <c r="F118" i="9"/>
  <c r="F119" i="9"/>
  <c r="F120" i="9"/>
  <c r="F121" i="9"/>
  <c r="F122" i="9"/>
  <c r="F123" i="9"/>
  <c r="F124" i="9"/>
  <c r="F125" i="9"/>
  <c r="F126" i="9"/>
  <c r="F127" i="9"/>
  <c r="F128" i="9"/>
  <c r="F129" i="9"/>
  <c r="F130" i="9"/>
  <c r="F131" i="9"/>
  <c r="F132" i="9"/>
  <c r="F133" i="9"/>
  <c r="F134" i="9"/>
  <c r="F135" i="9"/>
  <c r="F136" i="9"/>
  <c r="F137" i="9"/>
  <c r="F138" i="9"/>
  <c r="F139" i="9"/>
  <c r="F140" i="9"/>
  <c r="F141" i="9"/>
  <c r="F142" i="9"/>
  <c r="F143" i="9"/>
  <c r="F144" i="9"/>
  <c r="F145" i="9"/>
  <c r="F146" i="9"/>
  <c r="F147" i="9"/>
  <c r="F148" i="9"/>
  <c r="F149" i="9"/>
  <c r="F150" i="9"/>
  <c r="F151" i="9"/>
  <c r="F152" i="9"/>
  <c r="F153" i="9"/>
  <c r="F154" i="9"/>
  <c r="F155" i="9"/>
  <c r="F156" i="9"/>
  <c r="F157" i="9"/>
  <c r="F158" i="9"/>
  <c r="F159" i="9"/>
  <c r="F160" i="9"/>
  <c r="F161" i="9"/>
  <c r="F162" i="9"/>
  <c r="F163" i="9"/>
  <c r="F164" i="9"/>
  <c r="F165" i="9"/>
  <c r="F166" i="9"/>
  <c r="F167" i="9"/>
  <c r="F168" i="9"/>
  <c r="F169" i="9"/>
  <c r="F170" i="9"/>
  <c r="F171" i="9"/>
  <c r="F172" i="9"/>
  <c r="F173" i="9"/>
  <c r="F174" i="9"/>
  <c r="F175" i="9"/>
  <c r="F176" i="9"/>
  <c r="F177" i="9"/>
  <c r="F178" i="9"/>
  <c r="F179" i="9"/>
  <c r="F180" i="9"/>
  <c r="F181" i="9"/>
  <c r="F182" i="9"/>
  <c r="F183" i="9"/>
  <c r="F184" i="9"/>
  <c r="F185" i="9"/>
  <c r="F186" i="9"/>
  <c r="F187" i="9"/>
  <c r="F188" i="9"/>
  <c r="F189" i="9"/>
  <c r="F190" i="9"/>
  <c r="F191" i="9"/>
  <c r="F192" i="9"/>
  <c r="F193" i="9"/>
  <c r="F194" i="9"/>
  <c r="F195" i="9"/>
  <c r="F196" i="9"/>
  <c r="F197" i="9"/>
  <c r="F198" i="9"/>
  <c r="F199" i="9"/>
  <c r="F200" i="9"/>
  <c r="F201" i="9"/>
  <c r="F202" i="9"/>
  <c r="F203" i="9"/>
  <c r="F204" i="9"/>
  <c r="F205" i="9"/>
  <c r="F206" i="9"/>
  <c r="F207" i="9"/>
  <c r="F208" i="9"/>
  <c r="F209" i="9"/>
  <c r="F210" i="9"/>
  <c r="F211" i="9"/>
  <c r="F212" i="9"/>
  <c r="F213" i="9"/>
  <c r="F214" i="9"/>
  <c r="F215" i="9"/>
  <c r="F216" i="9"/>
  <c r="F217" i="9"/>
  <c r="F218" i="9"/>
  <c r="F219" i="9"/>
  <c r="F220" i="9"/>
  <c r="F221" i="9"/>
  <c r="F222" i="9"/>
  <c r="F223" i="9"/>
  <c r="F224" i="9"/>
  <c r="F225" i="9"/>
  <c r="F226" i="9"/>
  <c r="F227" i="9"/>
  <c r="F228" i="9"/>
  <c r="F229" i="9"/>
  <c r="F230" i="9"/>
  <c r="F231" i="9"/>
  <c r="F232" i="9"/>
  <c r="F233" i="9"/>
  <c r="F234" i="9"/>
  <c r="F235" i="9"/>
  <c r="F236" i="9"/>
  <c r="F237" i="9"/>
  <c r="F238" i="9"/>
  <c r="F239" i="9"/>
  <c r="F240" i="9"/>
  <c r="F241" i="9"/>
  <c r="F242" i="9"/>
  <c r="F243" i="9"/>
  <c r="F244" i="9"/>
  <c r="F245" i="9"/>
  <c r="F246" i="9"/>
  <c r="F247" i="9"/>
  <c r="F248" i="9"/>
  <c r="F249" i="9"/>
  <c r="F250" i="9"/>
  <c r="F251" i="9"/>
  <c r="F252" i="9"/>
  <c r="F253" i="9"/>
  <c r="F254" i="9"/>
  <c r="F255" i="9"/>
  <c r="F256" i="9"/>
  <c r="F257" i="9"/>
  <c r="F258" i="9"/>
  <c r="F259" i="9"/>
  <c r="F260" i="9"/>
  <c r="F261" i="9"/>
  <c r="F262" i="9"/>
  <c r="F263" i="9"/>
  <c r="F264" i="9"/>
  <c r="F265" i="9"/>
  <c r="F266" i="9"/>
  <c r="F267" i="9"/>
  <c r="F268" i="9"/>
  <c r="F269" i="9"/>
  <c r="F270" i="9"/>
  <c r="F271" i="9"/>
  <c r="F272" i="9"/>
  <c r="F273" i="9"/>
  <c r="F274" i="9"/>
  <c r="F275" i="9"/>
  <c r="F276" i="9"/>
  <c r="F277" i="9"/>
  <c r="F278" i="9"/>
  <c r="F279" i="9"/>
  <c r="F280" i="9"/>
  <c r="F281" i="9"/>
  <c r="F282" i="9"/>
  <c r="F283" i="9"/>
  <c r="F284" i="9"/>
  <c r="F285" i="9"/>
  <c r="F286" i="9"/>
  <c r="F287" i="9"/>
  <c r="F288" i="9"/>
  <c r="F289" i="9"/>
  <c r="F290" i="9"/>
  <c r="F291" i="9"/>
  <c r="F292" i="9"/>
  <c r="F293" i="9"/>
  <c r="F294" i="9"/>
  <c r="F295" i="9"/>
  <c r="F296" i="9"/>
  <c r="F297" i="9"/>
  <c r="F298" i="9"/>
  <c r="F299" i="9"/>
  <c r="F300" i="9"/>
  <c r="F301" i="9"/>
  <c r="F302" i="9"/>
  <c r="F303" i="9"/>
  <c r="F304" i="9"/>
  <c r="F305" i="9"/>
  <c r="F306" i="9"/>
  <c r="F307" i="9"/>
  <c r="F308" i="9"/>
  <c r="F309" i="9"/>
  <c r="F310" i="9"/>
  <c r="F311" i="9"/>
  <c r="F312" i="9"/>
  <c r="F313" i="9"/>
  <c r="F314" i="9"/>
  <c r="F315" i="9"/>
  <c r="F316" i="9"/>
  <c r="F317" i="9"/>
  <c r="F318" i="9"/>
  <c r="F319" i="9"/>
  <c r="F320" i="9"/>
  <c r="F321" i="9"/>
  <c r="F322" i="9"/>
  <c r="F323" i="9"/>
  <c r="F324" i="9"/>
  <c r="F325" i="9"/>
  <c r="F326" i="9"/>
  <c r="F327" i="9"/>
  <c r="F328" i="9"/>
  <c r="F329" i="9"/>
  <c r="F330" i="9"/>
  <c r="F331" i="9"/>
  <c r="F332" i="9"/>
  <c r="F333" i="9"/>
  <c r="F334" i="9"/>
  <c r="F335" i="9"/>
  <c r="F336" i="9"/>
  <c r="F337" i="9"/>
  <c r="F338" i="9"/>
  <c r="F339" i="9"/>
  <c r="F340" i="9"/>
  <c r="F341" i="9"/>
  <c r="F342" i="9"/>
  <c r="F343" i="9"/>
  <c r="F344" i="9"/>
  <c r="F345" i="9"/>
  <c r="F346" i="9"/>
  <c r="F347" i="9"/>
  <c r="F348" i="9"/>
  <c r="F349" i="9"/>
  <c r="F350" i="9"/>
  <c r="F351" i="9"/>
  <c r="F352" i="9"/>
  <c r="F353" i="9"/>
  <c r="F354" i="9"/>
  <c r="F355" i="9"/>
  <c r="F356" i="9"/>
  <c r="F357" i="9"/>
  <c r="F358" i="9"/>
  <c r="F359" i="9"/>
  <c r="F360" i="9"/>
  <c r="F361" i="9"/>
  <c r="F362" i="9"/>
  <c r="F363" i="9"/>
  <c r="F364" i="9"/>
  <c r="F365" i="9"/>
  <c r="F366" i="9"/>
  <c r="F367" i="9"/>
  <c r="F368" i="9"/>
  <c r="F369" i="9"/>
  <c r="F370" i="9"/>
  <c r="F371" i="9"/>
  <c r="F372" i="9"/>
  <c r="F373" i="9"/>
  <c r="F374" i="9"/>
  <c r="F375" i="9"/>
  <c r="F376" i="9"/>
  <c r="F377" i="9"/>
  <c r="F378" i="9"/>
  <c r="F379" i="9"/>
  <c r="F380" i="9"/>
  <c r="F381" i="9"/>
  <c r="F382" i="9"/>
  <c r="F383" i="9"/>
  <c r="F384" i="9"/>
  <c r="F385" i="9"/>
  <c r="F386" i="9"/>
  <c r="F387" i="9"/>
  <c r="F388" i="9"/>
  <c r="F389" i="9"/>
  <c r="F390" i="9"/>
  <c r="F391" i="9"/>
  <c r="F392" i="9"/>
  <c r="F393" i="9"/>
  <c r="F394" i="9"/>
  <c r="F395" i="9"/>
  <c r="F396" i="9"/>
  <c r="F397" i="9"/>
  <c r="F398" i="9"/>
  <c r="F399" i="9"/>
  <c r="F400" i="9"/>
  <c r="F401" i="9"/>
  <c r="F402" i="9"/>
  <c r="F403" i="9"/>
  <c r="F404" i="9"/>
  <c r="F405" i="9"/>
  <c r="F406" i="9"/>
  <c r="F407" i="9"/>
  <c r="F408" i="9"/>
  <c r="F409" i="9"/>
  <c r="F410" i="9"/>
  <c r="F411" i="9"/>
  <c r="F412" i="9"/>
  <c r="F413" i="9"/>
  <c r="F414" i="9"/>
  <c r="F415" i="9"/>
  <c r="F416" i="9"/>
  <c r="F417" i="9"/>
  <c r="F418" i="9"/>
  <c r="F419" i="9"/>
  <c r="F420" i="9"/>
  <c r="F421" i="9"/>
  <c r="F422" i="9"/>
  <c r="F423" i="9"/>
  <c r="F424" i="9"/>
  <c r="F425" i="9"/>
  <c r="F426" i="9"/>
  <c r="F427" i="9"/>
  <c r="F428" i="9"/>
  <c r="F429" i="9"/>
  <c r="F430" i="9"/>
  <c r="F431" i="9"/>
  <c r="F432" i="9"/>
  <c r="F433" i="9"/>
  <c r="F434" i="9"/>
  <c r="F435" i="9"/>
  <c r="F436" i="9"/>
  <c r="F437" i="9"/>
  <c r="F438" i="9"/>
  <c r="F439" i="9"/>
  <c r="F440" i="9"/>
  <c r="F441" i="9"/>
  <c r="F442" i="9"/>
  <c r="F443" i="9"/>
  <c r="F444" i="9"/>
  <c r="F445" i="9"/>
  <c r="F446" i="9"/>
  <c r="F447" i="9"/>
  <c r="F448" i="9"/>
  <c r="F449" i="9"/>
  <c r="F450" i="9"/>
  <c r="F451" i="9"/>
  <c r="F452" i="9"/>
  <c r="F453" i="9"/>
  <c r="F454" i="9"/>
  <c r="F455" i="9"/>
  <c r="F456" i="9"/>
  <c r="F457" i="9"/>
  <c r="F458" i="9"/>
  <c r="F459" i="9"/>
  <c r="F460" i="9"/>
  <c r="F461" i="9"/>
  <c r="F462" i="9"/>
  <c r="F463" i="9"/>
  <c r="F464" i="9"/>
  <c r="F465" i="9"/>
  <c r="F466" i="9"/>
  <c r="F467" i="9"/>
  <c r="F468" i="9"/>
  <c r="F469" i="9"/>
  <c r="F470" i="9"/>
  <c r="F471" i="9"/>
  <c r="F472" i="9"/>
  <c r="F473" i="9"/>
  <c r="F474" i="9"/>
  <c r="F475" i="9"/>
  <c r="F476" i="9"/>
  <c r="F477" i="9"/>
  <c r="F478" i="9"/>
  <c r="F479" i="9"/>
  <c r="F480" i="9"/>
  <c r="F481" i="9"/>
  <c r="F482" i="9"/>
  <c r="F483" i="9"/>
  <c r="F484" i="9"/>
  <c r="F485" i="9"/>
  <c r="F486" i="9"/>
  <c r="F487" i="9"/>
  <c r="F488" i="9"/>
  <c r="F489" i="9"/>
  <c r="F490" i="9"/>
  <c r="F491" i="9"/>
  <c r="F492" i="9"/>
  <c r="F493" i="9"/>
  <c r="F494" i="9"/>
  <c r="F495" i="9"/>
  <c r="F496" i="9"/>
  <c r="F497" i="9"/>
  <c r="F498" i="9"/>
  <c r="F499" i="9"/>
  <c r="F500" i="9"/>
  <c r="F501" i="9"/>
  <c r="F502" i="9"/>
  <c r="F503" i="9"/>
  <c r="F504" i="9"/>
  <c r="F505" i="9"/>
  <c r="F506" i="9"/>
  <c r="F507" i="9"/>
  <c r="F508" i="9"/>
  <c r="F509" i="9"/>
  <c r="F510" i="9"/>
  <c r="F511" i="9"/>
  <c r="F512" i="9"/>
  <c r="F513" i="9"/>
  <c r="F514" i="9"/>
  <c r="F515" i="9"/>
  <c r="F516" i="9"/>
  <c r="F517" i="9"/>
  <c r="F518" i="9"/>
  <c r="F519" i="9"/>
  <c r="F520" i="9"/>
  <c r="F521" i="9"/>
  <c r="F522" i="9"/>
  <c r="F523" i="9"/>
  <c r="F524" i="9"/>
  <c r="F525" i="9"/>
  <c r="F526" i="9"/>
  <c r="F527" i="9"/>
  <c r="F528" i="9"/>
  <c r="F529" i="9"/>
  <c r="F530" i="9"/>
  <c r="F531" i="9"/>
  <c r="F532" i="9"/>
  <c r="F533" i="9"/>
  <c r="F534" i="9"/>
  <c r="G535" i="17" s="1"/>
  <c r="I535" i="17" s="1"/>
  <c r="J535" i="17" s="1"/>
  <c r="F535" i="9"/>
  <c r="F536" i="9"/>
  <c r="F12" i="8"/>
  <c r="F13" i="8"/>
  <c r="F10" i="8"/>
  <c r="F11" i="8"/>
  <c r="F14" i="8"/>
  <c r="D11" i="5"/>
  <c r="D12" i="5"/>
  <c r="D13" i="5"/>
  <c r="D14" i="5"/>
  <c r="D15" i="5"/>
  <c r="D10" i="5"/>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 i="6"/>
  <c r="F14" i="2"/>
  <c r="G14" i="2" s="1"/>
  <c r="H14" i="2" s="1"/>
  <c r="I9" i="2"/>
  <c r="E16" i="2"/>
  <c r="E15" i="2"/>
  <c r="E14" i="2"/>
  <c r="E13" i="2"/>
  <c r="E12" i="2"/>
  <c r="I12" i="19" l="1"/>
  <c r="M12" i="19" s="1"/>
  <c r="H12" i="19"/>
  <c r="J12" i="19" s="1"/>
  <c r="K11" i="19"/>
  <c r="G530" i="17"/>
  <c r="I530" i="17" s="1"/>
  <c r="J530" i="17" s="1"/>
  <c r="G518" i="17"/>
  <c r="I518" i="17" s="1"/>
  <c r="J518" i="17" s="1"/>
  <c r="G514" i="17"/>
  <c r="I514" i="17" s="1"/>
  <c r="J514" i="17" s="1"/>
  <c r="G502" i="17"/>
  <c r="I502" i="17" s="1"/>
  <c r="J502" i="17" s="1"/>
  <c r="G498" i="17"/>
  <c r="I498" i="17" s="1"/>
  <c r="J498" i="17" s="1"/>
  <c r="G494" i="17"/>
  <c r="I494" i="17" s="1"/>
  <c r="J494" i="17" s="1"/>
  <c r="G490" i="17"/>
  <c r="I490" i="17" s="1"/>
  <c r="J490" i="17" s="1"/>
  <c r="G486" i="17"/>
  <c r="I486" i="17" s="1"/>
  <c r="J486" i="17" s="1"/>
  <c r="G482" i="17"/>
  <c r="I482" i="17" s="1"/>
  <c r="J482" i="17" s="1"/>
  <c r="G478" i="17"/>
  <c r="I478" i="17" s="1"/>
  <c r="J478" i="17" s="1"/>
  <c r="G474" i="17"/>
  <c r="I474" i="17" s="1"/>
  <c r="J474" i="17" s="1"/>
  <c r="G470" i="17"/>
  <c r="I470" i="17" s="1"/>
  <c r="J470" i="17" s="1"/>
  <c r="G466" i="17"/>
  <c r="I466" i="17" s="1"/>
  <c r="J466" i="17" s="1"/>
  <c r="G462" i="17"/>
  <c r="I462" i="17" s="1"/>
  <c r="J462" i="17" s="1"/>
  <c r="G458" i="17"/>
  <c r="I458" i="17" s="1"/>
  <c r="J458" i="17" s="1"/>
  <c r="G454" i="17"/>
  <c r="I454" i="17" s="1"/>
  <c r="J454" i="17" s="1"/>
  <c r="G450" i="17"/>
  <c r="I450" i="17" s="1"/>
  <c r="J450" i="17" s="1"/>
  <c r="G446" i="17"/>
  <c r="I446" i="17" s="1"/>
  <c r="J446" i="17" s="1"/>
  <c r="G442" i="17"/>
  <c r="I442" i="17" s="1"/>
  <c r="J442" i="17" s="1"/>
  <c r="G438" i="17"/>
  <c r="I438" i="17" s="1"/>
  <c r="J438" i="17" s="1"/>
  <c r="G434" i="17"/>
  <c r="I434" i="17" s="1"/>
  <c r="J434" i="17" s="1"/>
  <c r="G430" i="17"/>
  <c r="I430" i="17" s="1"/>
  <c r="J430" i="17" s="1"/>
  <c r="G426" i="17"/>
  <c r="I426" i="17" s="1"/>
  <c r="J426" i="17" s="1"/>
  <c r="G422" i="17"/>
  <c r="I422" i="17" s="1"/>
  <c r="J422" i="17" s="1"/>
  <c r="G418" i="17"/>
  <c r="I418" i="17" s="1"/>
  <c r="J418" i="17" s="1"/>
  <c r="G414" i="17"/>
  <c r="I414" i="17" s="1"/>
  <c r="J414" i="17" s="1"/>
  <c r="G410" i="17"/>
  <c r="I410" i="17" s="1"/>
  <c r="J410" i="17" s="1"/>
  <c r="G406" i="17"/>
  <c r="I406" i="17" s="1"/>
  <c r="J406" i="17" s="1"/>
  <c r="G402" i="17"/>
  <c r="I402" i="17" s="1"/>
  <c r="J402" i="17" s="1"/>
  <c r="G398" i="17"/>
  <c r="I398" i="17" s="1"/>
  <c r="J398" i="17" s="1"/>
  <c r="G394" i="17"/>
  <c r="I394" i="17" s="1"/>
  <c r="J394" i="17" s="1"/>
  <c r="G390" i="17"/>
  <c r="I390" i="17" s="1"/>
  <c r="J390" i="17" s="1"/>
  <c r="G386" i="17"/>
  <c r="I386" i="17" s="1"/>
  <c r="J386" i="17" s="1"/>
  <c r="G382" i="17"/>
  <c r="I382" i="17" s="1"/>
  <c r="J382" i="17" s="1"/>
  <c r="G378" i="17"/>
  <c r="I378" i="17" s="1"/>
  <c r="J378" i="17" s="1"/>
  <c r="G374" i="17"/>
  <c r="I374" i="17" s="1"/>
  <c r="J374" i="17" s="1"/>
  <c r="G370" i="17"/>
  <c r="I370" i="17" s="1"/>
  <c r="J370" i="17" s="1"/>
  <c r="G366" i="17"/>
  <c r="I366" i="17" s="1"/>
  <c r="J366" i="17" s="1"/>
  <c r="G362" i="17"/>
  <c r="I362" i="17" s="1"/>
  <c r="J362" i="17" s="1"/>
  <c r="G358" i="17"/>
  <c r="I358" i="17" s="1"/>
  <c r="J358" i="17" s="1"/>
  <c r="G354" i="17"/>
  <c r="I354" i="17" s="1"/>
  <c r="J354" i="17" s="1"/>
  <c r="G350" i="17"/>
  <c r="I350" i="17" s="1"/>
  <c r="J350" i="17" s="1"/>
  <c r="G346" i="17"/>
  <c r="I346" i="17" s="1"/>
  <c r="J346" i="17" s="1"/>
  <c r="G342" i="17"/>
  <c r="I342" i="17" s="1"/>
  <c r="J342" i="17" s="1"/>
  <c r="G338" i="17"/>
  <c r="I338" i="17" s="1"/>
  <c r="J338" i="17" s="1"/>
  <c r="G334" i="17"/>
  <c r="I334" i="17" s="1"/>
  <c r="J334" i="17" s="1"/>
  <c r="G330" i="17"/>
  <c r="I330" i="17" s="1"/>
  <c r="J330" i="17" s="1"/>
  <c r="G326" i="17"/>
  <c r="I326" i="17" s="1"/>
  <c r="J326" i="17" s="1"/>
  <c r="G322" i="17"/>
  <c r="I322" i="17" s="1"/>
  <c r="J322" i="17" s="1"/>
  <c r="G318" i="17"/>
  <c r="I318" i="17" s="1"/>
  <c r="J318" i="17" s="1"/>
  <c r="G314" i="17"/>
  <c r="I314" i="17" s="1"/>
  <c r="J314" i="17" s="1"/>
  <c r="G310" i="17"/>
  <c r="I310" i="17" s="1"/>
  <c r="J310" i="17" s="1"/>
  <c r="G306" i="17"/>
  <c r="I306" i="17" s="1"/>
  <c r="J306" i="17" s="1"/>
  <c r="G302" i="17"/>
  <c r="I302" i="17" s="1"/>
  <c r="J302" i="17" s="1"/>
  <c r="G298" i="17"/>
  <c r="I298" i="17" s="1"/>
  <c r="J298" i="17" s="1"/>
  <c r="G294" i="17"/>
  <c r="I294" i="17" s="1"/>
  <c r="J294" i="17" s="1"/>
  <c r="G290" i="17"/>
  <c r="I290" i="17" s="1"/>
  <c r="J290" i="17" s="1"/>
  <c r="G286" i="17"/>
  <c r="I286" i="17" s="1"/>
  <c r="J286" i="17" s="1"/>
  <c r="G282" i="17"/>
  <c r="I282" i="17" s="1"/>
  <c r="J282" i="17" s="1"/>
  <c r="G278" i="17"/>
  <c r="I278" i="17" s="1"/>
  <c r="J278" i="17" s="1"/>
  <c r="G274" i="17"/>
  <c r="I274" i="17" s="1"/>
  <c r="J274" i="17" s="1"/>
  <c r="G270" i="17"/>
  <c r="I270" i="17" s="1"/>
  <c r="J270" i="17" s="1"/>
  <c r="G266" i="17"/>
  <c r="I266" i="17" s="1"/>
  <c r="J266" i="17" s="1"/>
  <c r="G262" i="17"/>
  <c r="I262" i="17" s="1"/>
  <c r="J262" i="17" s="1"/>
  <c r="G258" i="17"/>
  <c r="I258" i="17" s="1"/>
  <c r="J258" i="17" s="1"/>
  <c r="G254" i="17"/>
  <c r="I254" i="17" s="1"/>
  <c r="J254" i="17" s="1"/>
  <c r="G250" i="17"/>
  <c r="I250" i="17" s="1"/>
  <c r="J250" i="17" s="1"/>
  <c r="G246" i="17"/>
  <c r="I246" i="17" s="1"/>
  <c r="J246" i="17" s="1"/>
  <c r="G242" i="17"/>
  <c r="I242" i="17" s="1"/>
  <c r="J242" i="17" s="1"/>
  <c r="G238" i="17"/>
  <c r="I238" i="17" s="1"/>
  <c r="J238" i="17" s="1"/>
  <c r="G234" i="17"/>
  <c r="I234" i="17" s="1"/>
  <c r="J234" i="17" s="1"/>
  <c r="G230" i="17"/>
  <c r="I230" i="17" s="1"/>
  <c r="J230" i="17" s="1"/>
  <c r="G226" i="17"/>
  <c r="I226" i="17" s="1"/>
  <c r="J226" i="17" s="1"/>
  <c r="G222" i="17"/>
  <c r="I222" i="17" s="1"/>
  <c r="J222" i="17" s="1"/>
  <c r="G218" i="17"/>
  <c r="I218" i="17" s="1"/>
  <c r="J218" i="17" s="1"/>
  <c r="G214" i="17"/>
  <c r="I214" i="17" s="1"/>
  <c r="J214" i="17" s="1"/>
  <c r="G210" i="17"/>
  <c r="I210" i="17" s="1"/>
  <c r="J210" i="17" s="1"/>
  <c r="G206" i="17"/>
  <c r="I206" i="17" s="1"/>
  <c r="J206" i="17" s="1"/>
  <c r="G202" i="17"/>
  <c r="I202" i="17" s="1"/>
  <c r="J202" i="17" s="1"/>
  <c r="G198" i="17"/>
  <c r="I198" i="17" s="1"/>
  <c r="J198" i="17" s="1"/>
  <c r="G194" i="17"/>
  <c r="I194" i="17" s="1"/>
  <c r="J194" i="17" s="1"/>
  <c r="G190" i="17"/>
  <c r="I190" i="17" s="1"/>
  <c r="J190" i="17" s="1"/>
  <c r="G186" i="17"/>
  <c r="I186" i="17" s="1"/>
  <c r="J186" i="17" s="1"/>
  <c r="G182" i="17"/>
  <c r="I182" i="17" s="1"/>
  <c r="J182" i="17" s="1"/>
  <c r="G178" i="17"/>
  <c r="I178" i="17" s="1"/>
  <c r="J178" i="17" s="1"/>
  <c r="G174" i="17"/>
  <c r="I174" i="17" s="1"/>
  <c r="J174" i="17" s="1"/>
  <c r="G170" i="17"/>
  <c r="I170" i="17" s="1"/>
  <c r="J170" i="17" s="1"/>
  <c r="G166" i="17"/>
  <c r="I166" i="17" s="1"/>
  <c r="J166" i="17" s="1"/>
  <c r="G162" i="17"/>
  <c r="I162" i="17" s="1"/>
  <c r="J162" i="17" s="1"/>
  <c r="G158" i="17"/>
  <c r="I158" i="17" s="1"/>
  <c r="J158" i="17" s="1"/>
  <c r="G154" i="17"/>
  <c r="I154" i="17" s="1"/>
  <c r="J154" i="17" s="1"/>
  <c r="G534" i="17"/>
  <c r="I534" i="17" s="1"/>
  <c r="J534" i="17" s="1"/>
  <c r="G522" i="17"/>
  <c r="I522" i="17" s="1"/>
  <c r="J522" i="17" s="1"/>
  <c r="G510" i="17"/>
  <c r="I510" i="17" s="1"/>
  <c r="J510" i="17" s="1"/>
  <c r="G537" i="17"/>
  <c r="I537" i="17" s="1"/>
  <c r="J537" i="17" s="1"/>
  <c r="G533" i="17"/>
  <c r="I533" i="17" s="1"/>
  <c r="J533" i="17" s="1"/>
  <c r="G529" i="17"/>
  <c r="I529" i="17" s="1"/>
  <c r="J529" i="17" s="1"/>
  <c r="G525" i="17"/>
  <c r="I525" i="17" s="1"/>
  <c r="J525" i="17" s="1"/>
  <c r="G521" i="17"/>
  <c r="I521" i="17" s="1"/>
  <c r="J521" i="17" s="1"/>
  <c r="G517" i="17"/>
  <c r="I517" i="17" s="1"/>
  <c r="J517" i="17" s="1"/>
  <c r="G513" i="17"/>
  <c r="I513" i="17" s="1"/>
  <c r="J513" i="17" s="1"/>
  <c r="G509" i="17"/>
  <c r="I509" i="17" s="1"/>
  <c r="J509" i="17" s="1"/>
  <c r="G505" i="17"/>
  <c r="I505" i="17" s="1"/>
  <c r="J505" i="17" s="1"/>
  <c r="G501" i="17"/>
  <c r="I501" i="17" s="1"/>
  <c r="J501" i="17" s="1"/>
  <c r="G497" i="17"/>
  <c r="I497" i="17" s="1"/>
  <c r="J497" i="17" s="1"/>
  <c r="G493" i="17"/>
  <c r="I493" i="17" s="1"/>
  <c r="J493" i="17" s="1"/>
  <c r="G489" i="17"/>
  <c r="I489" i="17" s="1"/>
  <c r="J489" i="17" s="1"/>
  <c r="G485" i="17"/>
  <c r="I485" i="17" s="1"/>
  <c r="J485" i="17" s="1"/>
  <c r="G481" i="17"/>
  <c r="I481" i="17" s="1"/>
  <c r="J481" i="17" s="1"/>
  <c r="G477" i="17"/>
  <c r="I477" i="17" s="1"/>
  <c r="J477" i="17" s="1"/>
  <c r="G473" i="17"/>
  <c r="I473" i="17" s="1"/>
  <c r="J473" i="17" s="1"/>
  <c r="G469" i="17"/>
  <c r="I469" i="17" s="1"/>
  <c r="J469" i="17" s="1"/>
  <c r="G465" i="17"/>
  <c r="I465" i="17" s="1"/>
  <c r="J465" i="17" s="1"/>
  <c r="G461" i="17"/>
  <c r="I461" i="17" s="1"/>
  <c r="J461" i="17" s="1"/>
  <c r="G457" i="17"/>
  <c r="I457" i="17" s="1"/>
  <c r="J457" i="17" s="1"/>
  <c r="G453" i="17"/>
  <c r="I453" i="17" s="1"/>
  <c r="J453" i="17" s="1"/>
  <c r="G449" i="17"/>
  <c r="I449" i="17" s="1"/>
  <c r="J449" i="17" s="1"/>
  <c r="G445" i="17"/>
  <c r="I445" i="17" s="1"/>
  <c r="J445" i="17" s="1"/>
  <c r="G441" i="17"/>
  <c r="I441" i="17" s="1"/>
  <c r="J441" i="17" s="1"/>
  <c r="G437" i="17"/>
  <c r="I437" i="17" s="1"/>
  <c r="J437" i="17" s="1"/>
  <c r="G433" i="17"/>
  <c r="I433" i="17" s="1"/>
  <c r="J433" i="17" s="1"/>
  <c r="G429" i="17"/>
  <c r="I429" i="17" s="1"/>
  <c r="J429" i="17" s="1"/>
  <c r="G425" i="17"/>
  <c r="I425" i="17" s="1"/>
  <c r="J425" i="17" s="1"/>
  <c r="G421" i="17"/>
  <c r="I421" i="17" s="1"/>
  <c r="J421" i="17" s="1"/>
  <c r="G417" i="17"/>
  <c r="I417" i="17" s="1"/>
  <c r="J417" i="17" s="1"/>
  <c r="G413" i="17"/>
  <c r="I413" i="17" s="1"/>
  <c r="J413" i="17" s="1"/>
  <c r="G409" i="17"/>
  <c r="I409" i="17" s="1"/>
  <c r="J409" i="17" s="1"/>
  <c r="G405" i="17"/>
  <c r="I405" i="17" s="1"/>
  <c r="J405" i="17" s="1"/>
  <c r="G401" i="17"/>
  <c r="I401" i="17" s="1"/>
  <c r="J401" i="17" s="1"/>
  <c r="G397" i="17"/>
  <c r="I397" i="17" s="1"/>
  <c r="J397" i="17" s="1"/>
  <c r="G393" i="17"/>
  <c r="I393" i="17" s="1"/>
  <c r="J393" i="17" s="1"/>
  <c r="G389" i="17"/>
  <c r="I389" i="17" s="1"/>
  <c r="J389" i="17" s="1"/>
  <c r="G385" i="17"/>
  <c r="I385" i="17" s="1"/>
  <c r="J385" i="17" s="1"/>
  <c r="G381" i="17"/>
  <c r="I381" i="17" s="1"/>
  <c r="J381" i="17" s="1"/>
  <c r="G377" i="17"/>
  <c r="I377" i="17" s="1"/>
  <c r="J377" i="17" s="1"/>
  <c r="G373" i="17"/>
  <c r="I373" i="17" s="1"/>
  <c r="J373" i="17" s="1"/>
  <c r="G369" i="17"/>
  <c r="I369" i="17" s="1"/>
  <c r="J369" i="17" s="1"/>
  <c r="G365" i="17"/>
  <c r="I365" i="17" s="1"/>
  <c r="J365" i="17" s="1"/>
  <c r="G361" i="17"/>
  <c r="I361" i="17" s="1"/>
  <c r="J361" i="17" s="1"/>
  <c r="G357" i="17"/>
  <c r="I357" i="17" s="1"/>
  <c r="J357" i="17" s="1"/>
  <c r="G353" i="17"/>
  <c r="I353" i="17" s="1"/>
  <c r="J353" i="17" s="1"/>
  <c r="G349" i="17"/>
  <c r="I349" i="17" s="1"/>
  <c r="J349" i="17" s="1"/>
  <c r="G345" i="17"/>
  <c r="I345" i="17" s="1"/>
  <c r="J345" i="17" s="1"/>
  <c r="G341" i="17"/>
  <c r="I341" i="17" s="1"/>
  <c r="J341" i="17" s="1"/>
  <c r="G337" i="17"/>
  <c r="I337" i="17" s="1"/>
  <c r="J337" i="17" s="1"/>
  <c r="G333" i="17"/>
  <c r="I333" i="17" s="1"/>
  <c r="J333" i="17" s="1"/>
  <c r="G329" i="17"/>
  <c r="I329" i="17" s="1"/>
  <c r="J329" i="17" s="1"/>
  <c r="G325" i="17"/>
  <c r="I325" i="17" s="1"/>
  <c r="J325" i="17" s="1"/>
  <c r="G321" i="17"/>
  <c r="I321" i="17" s="1"/>
  <c r="J321" i="17" s="1"/>
  <c r="G317" i="17"/>
  <c r="I317" i="17" s="1"/>
  <c r="J317" i="17" s="1"/>
  <c r="G313" i="17"/>
  <c r="I313" i="17" s="1"/>
  <c r="J313" i="17" s="1"/>
  <c r="G309" i="17"/>
  <c r="I309" i="17" s="1"/>
  <c r="J309" i="17" s="1"/>
  <c r="G305" i="17"/>
  <c r="I305" i="17" s="1"/>
  <c r="J305" i="17" s="1"/>
  <c r="G301" i="17"/>
  <c r="I301" i="17" s="1"/>
  <c r="J301" i="17" s="1"/>
  <c r="G297" i="17"/>
  <c r="I297" i="17" s="1"/>
  <c r="J297" i="17" s="1"/>
  <c r="G293" i="17"/>
  <c r="I293" i="17" s="1"/>
  <c r="J293" i="17" s="1"/>
  <c r="G289" i="17"/>
  <c r="I289" i="17" s="1"/>
  <c r="J289" i="17" s="1"/>
  <c r="G285" i="17"/>
  <c r="I285" i="17" s="1"/>
  <c r="J285" i="17" s="1"/>
  <c r="G281" i="17"/>
  <c r="I281" i="17" s="1"/>
  <c r="J281" i="17" s="1"/>
  <c r="G277" i="17"/>
  <c r="I277" i="17" s="1"/>
  <c r="J277" i="17" s="1"/>
  <c r="G273" i="17"/>
  <c r="I273" i="17" s="1"/>
  <c r="J273" i="17" s="1"/>
  <c r="G269" i="17"/>
  <c r="I269" i="17" s="1"/>
  <c r="J269" i="17" s="1"/>
  <c r="G265" i="17"/>
  <c r="I265" i="17" s="1"/>
  <c r="J265" i="17" s="1"/>
  <c r="G261" i="17"/>
  <c r="I261" i="17" s="1"/>
  <c r="J261" i="17" s="1"/>
  <c r="G257" i="17"/>
  <c r="I257" i="17" s="1"/>
  <c r="J257" i="17" s="1"/>
  <c r="G253" i="17"/>
  <c r="I253" i="17" s="1"/>
  <c r="J253" i="17" s="1"/>
  <c r="G249" i="17"/>
  <c r="I249" i="17" s="1"/>
  <c r="J249" i="17" s="1"/>
  <c r="G245" i="17"/>
  <c r="I245" i="17" s="1"/>
  <c r="J245" i="17" s="1"/>
  <c r="G241" i="17"/>
  <c r="I241" i="17" s="1"/>
  <c r="J241" i="17" s="1"/>
  <c r="G237" i="17"/>
  <c r="I237" i="17" s="1"/>
  <c r="J237" i="17" s="1"/>
  <c r="G233" i="17"/>
  <c r="I233" i="17" s="1"/>
  <c r="J233" i="17" s="1"/>
  <c r="G229" i="17"/>
  <c r="I229" i="17" s="1"/>
  <c r="J229" i="17" s="1"/>
  <c r="G225" i="17"/>
  <c r="I225" i="17" s="1"/>
  <c r="J225" i="17" s="1"/>
  <c r="G221" i="17"/>
  <c r="I221" i="17" s="1"/>
  <c r="J221" i="17" s="1"/>
  <c r="G217" i="17"/>
  <c r="I217" i="17" s="1"/>
  <c r="J217" i="17" s="1"/>
  <c r="G213" i="17"/>
  <c r="I213" i="17" s="1"/>
  <c r="J213" i="17" s="1"/>
  <c r="G209" i="17"/>
  <c r="I209" i="17" s="1"/>
  <c r="J209" i="17" s="1"/>
  <c r="G205" i="17"/>
  <c r="I205" i="17" s="1"/>
  <c r="J205" i="17" s="1"/>
  <c r="G526" i="17"/>
  <c r="I526" i="17" s="1"/>
  <c r="J526" i="17" s="1"/>
  <c r="G506" i="17"/>
  <c r="I506" i="17" s="1"/>
  <c r="J506" i="17" s="1"/>
  <c r="D18" i="5"/>
  <c r="G536" i="17"/>
  <c r="I536" i="17" s="1"/>
  <c r="J536" i="17" s="1"/>
  <c r="G532" i="17"/>
  <c r="I532" i="17" s="1"/>
  <c r="J532" i="17" s="1"/>
  <c r="G528" i="17"/>
  <c r="I528" i="17" s="1"/>
  <c r="J528" i="17" s="1"/>
  <c r="G524" i="17"/>
  <c r="I524" i="17" s="1"/>
  <c r="J524" i="17" s="1"/>
  <c r="G520" i="17"/>
  <c r="I520" i="17" s="1"/>
  <c r="J520" i="17" s="1"/>
  <c r="G516" i="17"/>
  <c r="I516" i="17" s="1"/>
  <c r="J516" i="17" s="1"/>
  <c r="G512" i="17"/>
  <c r="I512" i="17" s="1"/>
  <c r="J512" i="17" s="1"/>
  <c r="G508" i="17"/>
  <c r="I508" i="17" s="1"/>
  <c r="J508" i="17" s="1"/>
  <c r="G504" i="17"/>
  <c r="I504" i="17" s="1"/>
  <c r="J504" i="17" s="1"/>
  <c r="G500" i="17"/>
  <c r="I500" i="17" s="1"/>
  <c r="J500" i="17" s="1"/>
  <c r="G496" i="17"/>
  <c r="I496" i="17" s="1"/>
  <c r="J496" i="17" s="1"/>
  <c r="G492" i="17"/>
  <c r="I492" i="17" s="1"/>
  <c r="J492" i="17" s="1"/>
  <c r="G488" i="17"/>
  <c r="I488" i="17" s="1"/>
  <c r="J488" i="17" s="1"/>
  <c r="G484" i="17"/>
  <c r="I484" i="17" s="1"/>
  <c r="J484" i="17" s="1"/>
  <c r="G480" i="17"/>
  <c r="I480" i="17" s="1"/>
  <c r="J480" i="17" s="1"/>
  <c r="G476" i="17"/>
  <c r="I476" i="17" s="1"/>
  <c r="J476" i="17" s="1"/>
  <c r="G472" i="17"/>
  <c r="I472" i="17" s="1"/>
  <c r="J472" i="17" s="1"/>
  <c r="G468" i="17"/>
  <c r="I468" i="17" s="1"/>
  <c r="J468" i="17" s="1"/>
  <c r="G464" i="17"/>
  <c r="I464" i="17" s="1"/>
  <c r="J464" i="17" s="1"/>
  <c r="G460" i="17"/>
  <c r="I460" i="17" s="1"/>
  <c r="J460" i="17" s="1"/>
  <c r="G456" i="17"/>
  <c r="I456" i="17" s="1"/>
  <c r="J456" i="17" s="1"/>
  <c r="G452" i="17"/>
  <c r="I452" i="17" s="1"/>
  <c r="J452" i="17" s="1"/>
  <c r="G448" i="17"/>
  <c r="I448" i="17" s="1"/>
  <c r="J448" i="17" s="1"/>
  <c r="G444" i="17"/>
  <c r="I444" i="17" s="1"/>
  <c r="J444" i="17" s="1"/>
  <c r="G440" i="17"/>
  <c r="I440" i="17" s="1"/>
  <c r="J440" i="17" s="1"/>
  <c r="G436" i="17"/>
  <c r="I436" i="17" s="1"/>
  <c r="J436" i="17" s="1"/>
  <c r="G432" i="17"/>
  <c r="I432" i="17" s="1"/>
  <c r="J432" i="17" s="1"/>
  <c r="G428" i="17"/>
  <c r="I428" i="17" s="1"/>
  <c r="J428" i="17" s="1"/>
  <c r="G424" i="17"/>
  <c r="I424" i="17" s="1"/>
  <c r="J424" i="17" s="1"/>
  <c r="G420" i="17"/>
  <c r="I420" i="17" s="1"/>
  <c r="J420" i="17" s="1"/>
  <c r="G416" i="17"/>
  <c r="I416" i="17" s="1"/>
  <c r="J416" i="17" s="1"/>
  <c r="G412" i="17"/>
  <c r="I412" i="17" s="1"/>
  <c r="J412" i="17" s="1"/>
  <c r="G408" i="17"/>
  <c r="I408" i="17" s="1"/>
  <c r="J408" i="17" s="1"/>
  <c r="G404" i="17"/>
  <c r="I404" i="17" s="1"/>
  <c r="J404" i="17" s="1"/>
  <c r="G400" i="17"/>
  <c r="I400" i="17" s="1"/>
  <c r="J400" i="17" s="1"/>
  <c r="G396" i="17"/>
  <c r="I396" i="17" s="1"/>
  <c r="J396" i="17" s="1"/>
  <c r="G392" i="17"/>
  <c r="I392" i="17" s="1"/>
  <c r="J392" i="17" s="1"/>
  <c r="G388" i="17"/>
  <c r="I388" i="17" s="1"/>
  <c r="J388" i="17" s="1"/>
  <c r="G384" i="17"/>
  <c r="I384" i="17" s="1"/>
  <c r="J384" i="17" s="1"/>
  <c r="G380" i="17"/>
  <c r="I380" i="17" s="1"/>
  <c r="J380" i="17" s="1"/>
  <c r="G376" i="17"/>
  <c r="I376" i="17" s="1"/>
  <c r="J376" i="17" s="1"/>
  <c r="G372" i="17"/>
  <c r="I372" i="17" s="1"/>
  <c r="J372" i="17" s="1"/>
  <c r="G368" i="17"/>
  <c r="I368" i="17" s="1"/>
  <c r="J368" i="17" s="1"/>
  <c r="G364" i="17"/>
  <c r="I364" i="17" s="1"/>
  <c r="J364" i="17" s="1"/>
  <c r="G360" i="17"/>
  <c r="I360" i="17" s="1"/>
  <c r="J360" i="17" s="1"/>
  <c r="G356" i="17"/>
  <c r="I356" i="17" s="1"/>
  <c r="J356" i="17" s="1"/>
  <c r="G352" i="17"/>
  <c r="I352" i="17" s="1"/>
  <c r="J352" i="17" s="1"/>
  <c r="G348" i="17"/>
  <c r="I348" i="17" s="1"/>
  <c r="J348" i="17" s="1"/>
  <c r="G344" i="17"/>
  <c r="I344" i="17" s="1"/>
  <c r="J344" i="17" s="1"/>
  <c r="G340" i="17"/>
  <c r="I340" i="17" s="1"/>
  <c r="J340" i="17" s="1"/>
  <c r="G336" i="17"/>
  <c r="I336" i="17" s="1"/>
  <c r="J336" i="17" s="1"/>
  <c r="G332" i="17"/>
  <c r="I332" i="17" s="1"/>
  <c r="J332" i="17" s="1"/>
  <c r="G328" i="17"/>
  <c r="I328" i="17" s="1"/>
  <c r="J328" i="17" s="1"/>
  <c r="G324" i="17"/>
  <c r="I324" i="17" s="1"/>
  <c r="J324" i="17" s="1"/>
  <c r="G320" i="17"/>
  <c r="I320" i="17" s="1"/>
  <c r="J320" i="17" s="1"/>
  <c r="G316" i="17"/>
  <c r="I316" i="17" s="1"/>
  <c r="J316" i="17" s="1"/>
  <c r="G312" i="17"/>
  <c r="I312" i="17" s="1"/>
  <c r="J312" i="17" s="1"/>
  <c r="G308" i="17"/>
  <c r="I308" i="17" s="1"/>
  <c r="J308" i="17" s="1"/>
  <c r="G304" i="17"/>
  <c r="I304" i="17" s="1"/>
  <c r="J304" i="17" s="1"/>
  <c r="G300" i="17"/>
  <c r="I300" i="17" s="1"/>
  <c r="J300" i="17" s="1"/>
  <c r="G296" i="17"/>
  <c r="I296" i="17" s="1"/>
  <c r="J296" i="17" s="1"/>
  <c r="G292" i="17"/>
  <c r="I292" i="17" s="1"/>
  <c r="J292" i="17" s="1"/>
  <c r="G288" i="17"/>
  <c r="I288" i="17" s="1"/>
  <c r="J288" i="17" s="1"/>
  <c r="G284" i="17"/>
  <c r="I284" i="17" s="1"/>
  <c r="J284" i="17" s="1"/>
  <c r="G280" i="17"/>
  <c r="I280" i="17" s="1"/>
  <c r="J280" i="17" s="1"/>
  <c r="G276" i="17"/>
  <c r="I276" i="17" s="1"/>
  <c r="J276" i="17" s="1"/>
  <c r="G272" i="17"/>
  <c r="I272" i="17" s="1"/>
  <c r="J272" i="17" s="1"/>
  <c r="G268" i="17"/>
  <c r="I268" i="17" s="1"/>
  <c r="J268" i="17" s="1"/>
  <c r="G264" i="17"/>
  <c r="I264" i="17" s="1"/>
  <c r="J264" i="17" s="1"/>
  <c r="G260" i="17"/>
  <c r="I260" i="17" s="1"/>
  <c r="J260" i="17" s="1"/>
  <c r="G256" i="17"/>
  <c r="I256" i="17" s="1"/>
  <c r="J256" i="17" s="1"/>
  <c r="G252" i="17"/>
  <c r="I252" i="17" s="1"/>
  <c r="J252" i="17" s="1"/>
  <c r="G248" i="17"/>
  <c r="I248" i="17" s="1"/>
  <c r="J248" i="17" s="1"/>
  <c r="G244" i="17"/>
  <c r="I244" i="17" s="1"/>
  <c r="J244" i="17" s="1"/>
  <c r="G240" i="17"/>
  <c r="I240" i="17" s="1"/>
  <c r="J240" i="17" s="1"/>
  <c r="G236" i="17"/>
  <c r="I236" i="17" s="1"/>
  <c r="J236" i="17" s="1"/>
  <c r="G232" i="17"/>
  <c r="I232" i="17" s="1"/>
  <c r="J232" i="17" s="1"/>
  <c r="G228" i="17"/>
  <c r="I228" i="17" s="1"/>
  <c r="J228" i="17" s="1"/>
  <c r="G224" i="17"/>
  <c r="I224" i="17" s="1"/>
  <c r="J224" i="17" s="1"/>
  <c r="G220" i="17"/>
  <c r="I220" i="17" s="1"/>
  <c r="J220" i="17" s="1"/>
  <c r="G216" i="17"/>
  <c r="I216" i="17" s="1"/>
  <c r="J216" i="17" s="1"/>
  <c r="G212" i="17"/>
  <c r="I212" i="17" s="1"/>
  <c r="J212" i="17" s="1"/>
  <c r="G208" i="17"/>
  <c r="I208" i="17" s="1"/>
  <c r="J208" i="17" s="1"/>
  <c r="G531" i="17"/>
  <c r="I531" i="17" s="1"/>
  <c r="J531" i="17" s="1"/>
  <c r="G527" i="17"/>
  <c r="I527" i="17" s="1"/>
  <c r="J527" i="17" s="1"/>
  <c r="G523" i="17"/>
  <c r="I523" i="17" s="1"/>
  <c r="J523" i="17" s="1"/>
  <c r="G519" i="17"/>
  <c r="I519" i="17" s="1"/>
  <c r="J519" i="17" s="1"/>
  <c r="G515" i="17"/>
  <c r="I515" i="17" s="1"/>
  <c r="J515" i="17" s="1"/>
  <c r="G511" i="17"/>
  <c r="I511" i="17" s="1"/>
  <c r="J511" i="17" s="1"/>
  <c r="G507" i="17"/>
  <c r="I507" i="17" s="1"/>
  <c r="J507" i="17" s="1"/>
  <c r="G503" i="17"/>
  <c r="I503" i="17" s="1"/>
  <c r="J503" i="17" s="1"/>
  <c r="G499" i="17"/>
  <c r="I499" i="17" s="1"/>
  <c r="J499" i="17" s="1"/>
  <c r="G495" i="17"/>
  <c r="I495" i="17" s="1"/>
  <c r="J495" i="17" s="1"/>
  <c r="G491" i="17"/>
  <c r="I491" i="17" s="1"/>
  <c r="J491" i="17" s="1"/>
  <c r="G487" i="17"/>
  <c r="I487" i="17" s="1"/>
  <c r="J487" i="17" s="1"/>
  <c r="G483" i="17"/>
  <c r="I483" i="17" s="1"/>
  <c r="J483" i="17" s="1"/>
  <c r="G479" i="17"/>
  <c r="I479" i="17" s="1"/>
  <c r="J479" i="17" s="1"/>
  <c r="G475" i="17"/>
  <c r="I475" i="17" s="1"/>
  <c r="J475" i="17" s="1"/>
  <c r="G471" i="17"/>
  <c r="I471" i="17" s="1"/>
  <c r="J471" i="17" s="1"/>
  <c r="G467" i="17"/>
  <c r="I467" i="17" s="1"/>
  <c r="J467" i="17" s="1"/>
  <c r="G463" i="17"/>
  <c r="I463" i="17" s="1"/>
  <c r="J463" i="17" s="1"/>
  <c r="G459" i="17"/>
  <c r="I459" i="17" s="1"/>
  <c r="J459" i="17" s="1"/>
  <c r="G455" i="17"/>
  <c r="I455" i="17" s="1"/>
  <c r="J455" i="17" s="1"/>
  <c r="G451" i="17"/>
  <c r="I451" i="17" s="1"/>
  <c r="J451" i="17" s="1"/>
  <c r="G447" i="17"/>
  <c r="I447" i="17" s="1"/>
  <c r="J447" i="17" s="1"/>
  <c r="G443" i="17"/>
  <c r="I443" i="17" s="1"/>
  <c r="J443" i="17" s="1"/>
  <c r="G439" i="17"/>
  <c r="I439" i="17" s="1"/>
  <c r="J439" i="17" s="1"/>
  <c r="G435" i="17"/>
  <c r="I435" i="17" s="1"/>
  <c r="J435" i="17" s="1"/>
  <c r="G431" i="17"/>
  <c r="I431" i="17" s="1"/>
  <c r="J431" i="17" s="1"/>
  <c r="G427" i="17"/>
  <c r="I427" i="17" s="1"/>
  <c r="J427" i="17" s="1"/>
  <c r="G423" i="17"/>
  <c r="I423" i="17" s="1"/>
  <c r="J423" i="17" s="1"/>
  <c r="G419" i="17"/>
  <c r="I419" i="17" s="1"/>
  <c r="J419" i="17" s="1"/>
  <c r="G415" i="17"/>
  <c r="I415" i="17" s="1"/>
  <c r="J415" i="17" s="1"/>
  <c r="G411" i="17"/>
  <c r="I411" i="17" s="1"/>
  <c r="J411" i="17" s="1"/>
  <c r="G407" i="17"/>
  <c r="I407" i="17" s="1"/>
  <c r="J407" i="17" s="1"/>
  <c r="G403" i="17"/>
  <c r="I403" i="17" s="1"/>
  <c r="J403" i="17" s="1"/>
  <c r="G399" i="17"/>
  <c r="I399" i="17" s="1"/>
  <c r="J399" i="17" s="1"/>
  <c r="G395" i="17"/>
  <c r="I395" i="17" s="1"/>
  <c r="J395" i="17" s="1"/>
  <c r="G391" i="17"/>
  <c r="I391" i="17" s="1"/>
  <c r="J391" i="17" s="1"/>
  <c r="G387" i="17"/>
  <c r="I387" i="17" s="1"/>
  <c r="J387" i="17" s="1"/>
  <c r="G383" i="17"/>
  <c r="I383" i="17" s="1"/>
  <c r="J383" i="17" s="1"/>
  <c r="G379" i="17"/>
  <c r="I379" i="17" s="1"/>
  <c r="J379" i="17" s="1"/>
  <c r="G375" i="17"/>
  <c r="I375" i="17" s="1"/>
  <c r="J375" i="17" s="1"/>
  <c r="G371" i="17"/>
  <c r="I371" i="17" s="1"/>
  <c r="J371" i="17" s="1"/>
  <c r="G367" i="17"/>
  <c r="I367" i="17" s="1"/>
  <c r="J367" i="17" s="1"/>
  <c r="G363" i="17"/>
  <c r="I363" i="17" s="1"/>
  <c r="J363" i="17" s="1"/>
  <c r="G359" i="17"/>
  <c r="I359" i="17" s="1"/>
  <c r="J359" i="17" s="1"/>
  <c r="G355" i="17"/>
  <c r="I355" i="17" s="1"/>
  <c r="J355" i="17" s="1"/>
  <c r="G351" i="17"/>
  <c r="I351" i="17" s="1"/>
  <c r="J351" i="17" s="1"/>
  <c r="G347" i="17"/>
  <c r="I347" i="17" s="1"/>
  <c r="J347" i="17" s="1"/>
  <c r="G343" i="17"/>
  <c r="I343" i="17" s="1"/>
  <c r="J343" i="17" s="1"/>
  <c r="G339" i="17"/>
  <c r="I339" i="17" s="1"/>
  <c r="J339" i="17" s="1"/>
  <c r="G335" i="17"/>
  <c r="I335" i="17" s="1"/>
  <c r="J335" i="17" s="1"/>
  <c r="G331" i="17"/>
  <c r="I331" i="17" s="1"/>
  <c r="J331" i="17" s="1"/>
  <c r="G327" i="17"/>
  <c r="I327" i="17" s="1"/>
  <c r="J327" i="17" s="1"/>
  <c r="G323" i="17"/>
  <c r="I323" i="17" s="1"/>
  <c r="J323" i="17" s="1"/>
  <c r="G319" i="17"/>
  <c r="I319" i="17" s="1"/>
  <c r="J319" i="17" s="1"/>
  <c r="G315" i="17"/>
  <c r="I315" i="17" s="1"/>
  <c r="J315" i="17" s="1"/>
  <c r="G311" i="17"/>
  <c r="I311" i="17" s="1"/>
  <c r="J311" i="17" s="1"/>
  <c r="G307" i="17"/>
  <c r="I307" i="17" s="1"/>
  <c r="J307" i="17" s="1"/>
  <c r="G303" i="17"/>
  <c r="I303" i="17" s="1"/>
  <c r="J303" i="17" s="1"/>
  <c r="G299" i="17"/>
  <c r="I299" i="17" s="1"/>
  <c r="J299" i="17" s="1"/>
  <c r="G295" i="17"/>
  <c r="I295" i="17" s="1"/>
  <c r="J295" i="17" s="1"/>
  <c r="G291" i="17"/>
  <c r="I291" i="17" s="1"/>
  <c r="J291" i="17" s="1"/>
  <c r="G287" i="17"/>
  <c r="I287" i="17" s="1"/>
  <c r="J287" i="17" s="1"/>
  <c r="G283" i="17"/>
  <c r="I283" i="17" s="1"/>
  <c r="J283" i="17" s="1"/>
  <c r="G279" i="17"/>
  <c r="I279" i="17" s="1"/>
  <c r="J279" i="17" s="1"/>
  <c r="G275" i="17"/>
  <c r="I275" i="17" s="1"/>
  <c r="J275" i="17" s="1"/>
  <c r="G271" i="17"/>
  <c r="I271" i="17" s="1"/>
  <c r="J271" i="17" s="1"/>
  <c r="G267" i="17"/>
  <c r="I267" i="17" s="1"/>
  <c r="J267" i="17" s="1"/>
  <c r="G263" i="17"/>
  <c r="I263" i="17" s="1"/>
  <c r="J263" i="17" s="1"/>
  <c r="G259" i="17"/>
  <c r="I259" i="17" s="1"/>
  <c r="J259" i="17" s="1"/>
  <c r="G255" i="17"/>
  <c r="I255" i="17" s="1"/>
  <c r="J255" i="17" s="1"/>
  <c r="G251" i="17"/>
  <c r="I251" i="17" s="1"/>
  <c r="J251" i="17" s="1"/>
  <c r="G247" i="17"/>
  <c r="I247" i="17" s="1"/>
  <c r="J247" i="17" s="1"/>
  <c r="G243" i="17"/>
  <c r="I243" i="17" s="1"/>
  <c r="J243" i="17" s="1"/>
  <c r="G239" i="17"/>
  <c r="I239" i="17" s="1"/>
  <c r="J239" i="17" s="1"/>
  <c r="G235" i="17"/>
  <c r="I235" i="17" s="1"/>
  <c r="J235" i="17" s="1"/>
  <c r="G231" i="17"/>
  <c r="I231" i="17" s="1"/>
  <c r="J231" i="17" s="1"/>
  <c r="G227" i="17"/>
  <c r="I227" i="17" s="1"/>
  <c r="J227" i="17" s="1"/>
  <c r="G223" i="17"/>
  <c r="I223" i="17" s="1"/>
  <c r="J223" i="17" s="1"/>
  <c r="G219" i="17"/>
  <c r="I219" i="17" s="1"/>
  <c r="J219" i="17" s="1"/>
  <c r="G215" i="17"/>
  <c r="I215" i="17" s="1"/>
  <c r="J215" i="17" s="1"/>
  <c r="G211" i="17"/>
  <c r="I211" i="17" s="1"/>
  <c r="J211" i="17" s="1"/>
  <c r="G207" i="17"/>
  <c r="I207" i="17" s="1"/>
  <c r="J207" i="17" s="1"/>
  <c r="G203" i="17"/>
  <c r="I203" i="17" s="1"/>
  <c r="J203" i="17" s="1"/>
  <c r="G199" i="17"/>
  <c r="I199" i="17" s="1"/>
  <c r="J199" i="17" s="1"/>
  <c r="G195" i="17"/>
  <c r="I195" i="17" s="1"/>
  <c r="J195" i="17" s="1"/>
  <c r="G191" i="17"/>
  <c r="I191" i="17" s="1"/>
  <c r="J191" i="17" s="1"/>
  <c r="G187" i="17"/>
  <c r="I187" i="17" s="1"/>
  <c r="J187" i="17" s="1"/>
  <c r="G183" i="17"/>
  <c r="I183" i="17" s="1"/>
  <c r="J183" i="17" s="1"/>
  <c r="G179" i="17"/>
  <c r="I179" i="17" s="1"/>
  <c r="J179" i="17" s="1"/>
  <c r="G175" i="17"/>
  <c r="I175" i="17" s="1"/>
  <c r="J175" i="17" s="1"/>
  <c r="G171" i="17"/>
  <c r="I171" i="17" s="1"/>
  <c r="J171" i="17" s="1"/>
  <c r="G167" i="17"/>
  <c r="I167" i="17" s="1"/>
  <c r="J167" i="17" s="1"/>
  <c r="G163" i="17"/>
  <c r="I163" i="17" s="1"/>
  <c r="J163" i="17" s="1"/>
  <c r="G159" i="17"/>
  <c r="I159" i="17" s="1"/>
  <c r="J159" i="17" s="1"/>
  <c r="G155" i="17"/>
  <c r="I155" i="17" s="1"/>
  <c r="J155" i="17" s="1"/>
  <c r="G151" i="17"/>
  <c r="I151" i="17" s="1"/>
  <c r="J151" i="17" s="1"/>
  <c r="G147" i="17"/>
  <c r="I147" i="17" s="1"/>
  <c r="J147" i="17" s="1"/>
  <c r="G143" i="17"/>
  <c r="I143" i="17" s="1"/>
  <c r="J143" i="17" s="1"/>
  <c r="G139" i="17"/>
  <c r="I139" i="17" s="1"/>
  <c r="J139" i="17" s="1"/>
  <c r="G135" i="17"/>
  <c r="I135" i="17" s="1"/>
  <c r="J135" i="17" s="1"/>
  <c r="G131" i="17"/>
  <c r="I131" i="17" s="1"/>
  <c r="J131" i="17" s="1"/>
  <c r="G127" i="17"/>
  <c r="I127" i="17" s="1"/>
  <c r="J127" i="17" s="1"/>
  <c r="G123" i="17"/>
  <c r="I123" i="17" s="1"/>
  <c r="J123" i="17" s="1"/>
  <c r="G119" i="17"/>
  <c r="I119" i="17" s="1"/>
  <c r="J119" i="17" s="1"/>
  <c r="G115" i="17"/>
  <c r="I115" i="17" s="1"/>
  <c r="J115" i="17" s="1"/>
  <c r="G111" i="17"/>
  <c r="I111" i="17" s="1"/>
  <c r="J111" i="17" s="1"/>
  <c r="G107" i="17"/>
  <c r="I107" i="17" s="1"/>
  <c r="J107" i="17" s="1"/>
  <c r="G103" i="17"/>
  <c r="I103" i="17" s="1"/>
  <c r="J103" i="17" s="1"/>
  <c r="G99" i="17"/>
  <c r="I99" i="17" s="1"/>
  <c r="J99" i="17" s="1"/>
  <c r="G95" i="17"/>
  <c r="I95" i="17" s="1"/>
  <c r="J95" i="17" s="1"/>
  <c r="G91" i="17"/>
  <c r="I91" i="17" s="1"/>
  <c r="J91" i="17" s="1"/>
  <c r="G87" i="17"/>
  <c r="I87" i="17" s="1"/>
  <c r="J87" i="17" s="1"/>
  <c r="G83" i="17"/>
  <c r="I83" i="17" s="1"/>
  <c r="J83" i="17" s="1"/>
  <c r="G79" i="17"/>
  <c r="I79" i="17" s="1"/>
  <c r="J79" i="17" s="1"/>
  <c r="G75" i="17"/>
  <c r="I75" i="17" s="1"/>
  <c r="J75" i="17" s="1"/>
  <c r="G71" i="17"/>
  <c r="I71" i="17" s="1"/>
  <c r="J71" i="17" s="1"/>
  <c r="G67" i="17"/>
  <c r="I67" i="17" s="1"/>
  <c r="J67" i="17" s="1"/>
  <c r="G63" i="17"/>
  <c r="I63" i="17" s="1"/>
  <c r="J63" i="17" s="1"/>
  <c r="G59" i="17"/>
  <c r="I59" i="17" s="1"/>
  <c r="J59" i="17" s="1"/>
  <c r="G55" i="17"/>
  <c r="I55" i="17" s="1"/>
  <c r="J55" i="17" s="1"/>
  <c r="G51" i="17"/>
  <c r="I51" i="17" s="1"/>
  <c r="J51" i="17" s="1"/>
  <c r="G47" i="17"/>
  <c r="I47" i="17" s="1"/>
  <c r="J47" i="17" s="1"/>
  <c r="G43" i="17"/>
  <c r="I43" i="17" s="1"/>
  <c r="J43" i="17" s="1"/>
  <c r="G39" i="17"/>
  <c r="I39" i="17" s="1"/>
  <c r="J39" i="17" s="1"/>
  <c r="G35" i="17"/>
  <c r="I35" i="17" s="1"/>
  <c r="J35" i="17" s="1"/>
  <c r="G31" i="17"/>
  <c r="I31" i="17" s="1"/>
  <c r="J31" i="17" s="1"/>
  <c r="G27" i="17"/>
  <c r="I27" i="17" s="1"/>
  <c r="J27" i="17" s="1"/>
  <c r="G23" i="17"/>
  <c r="I23" i="17" s="1"/>
  <c r="J23" i="17" s="1"/>
  <c r="G19" i="17"/>
  <c r="I19" i="17" s="1"/>
  <c r="J19" i="17" s="1"/>
  <c r="G15" i="17"/>
  <c r="I15" i="17" s="1"/>
  <c r="J15" i="17" s="1"/>
  <c r="G11" i="17"/>
  <c r="I11" i="17" s="1"/>
  <c r="J11" i="17" s="1"/>
  <c r="G7" i="17"/>
  <c r="I7" i="17" s="1"/>
  <c r="J7" i="17" s="1"/>
  <c r="G150" i="17"/>
  <c r="I150" i="17" s="1"/>
  <c r="J150" i="17" s="1"/>
  <c r="G146" i="17"/>
  <c r="I146" i="17" s="1"/>
  <c r="J146" i="17" s="1"/>
  <c r="G142" i="17"/>
  <c r="I142" i="17" s="1"/>
  <c r="J142" i="17" s="1"/>
  <c r="G138" i="17"/>
  <c r="I138" i="17" s="1"/>
  <c r="J138" i="17" s="1"/>
  <c r="G134" i="17"/>
  <c r="I134" i="17" s="1"/>
  <c r="J134" i="17" s="1"/>
  <c r="G130" i="17"/>
  <c r="I130" i="17" s="1"/>
  <c r="J130" i="17" s="1"/>
  <c r="G126" i="17"/>
  <c r="I126" i="17" s="1"/>
  <c r="J126" i="17" s="1"/>
  <c r="G122" i="17"/>
  <c r="I122" i="17" s="1"/>
  <c r="J122" i="17" s="1"/>
  <c r="G118" i="17"/>
  <c r="I118" i="17" s="1"/>
  <c r="J118" i="17" s="1"/>
  <c r="G114" i="17"/>
  <c r="I114" i="17" s="1"/>
  <c r="J114" i="17" s="1"/>
  <c r="G110" i="17"/>
  <c r="I110" i="17" s="1"/>
  <c r="J110" i="17" s="1"/>
  <c r="G106" i="17"/>
  <c r="I106" i="17" s="1"/>
  <c r="J106" i="17" s="1"/>
  <c r="G102" i="17"/>
  <c r="I102" i="17" s="1"/>
  <c r="J102" i="17" s="1"/>
  <c r="G98" i="17"/>
  <c r="I98" i="17" s="1"/>
  <c r="J98" i="17" s="1"/>
  <c r="G94" i="17"/>
  <c r="I94" i="17" s="1"/>
  <c r="J94" i="17" s="1"/>
  <c r="G90" i="17"/>
  <c r="I90" i="17" s="1"/>
  <c r="J90" i="17" s="1"/>
  <c r="G86" i="17"/>
  <c r="I86" i="17" s="1"/>
  <c r="J86" i="17" s="1"/>
  <c r="G82" i="17"/>
  <c r="I82" i="17" s="1"/>
  <c r="J82" i="17" s="1"/>
  <c r="G78" i="17"/>
  <c r="I78" i="17" s="1"/>
  <c r="J78" i="17" s="1"/>
  <c r="G74" i="17"/>
  <c r="I74" i="17" s="1"/>
  <c r="J74" i="17" s="1"/>
  <c r="G70" i="17"/>
  <c r="I70" i="17" s="1"/>
  <c r="J70" i="17" s="1"/>
  <c r="G66" i="17"/>
  <c r="I66" i="17" s="1"/>
  <c r="J66" i="17" s="1"/>
  <c r="G62" i="17"/>
  <c r="I62" i="17" s="1"/>
  <c r="J62" i="17" s="1"/>
  <c r="G58" i="17"/>
  <c r="I58" i="17" s="1"/>
  <c r="J58" i="17" s="1"/>
  <c r="G54" i="17"/>
  <c r="I54" i="17" s="1"/>
  <c r="J54" i="17" s="1"/>
  <c r="G50" i="17"/>
  <c r="I50" i="17" s="1"/>
  <c r="J50" i="17" s="1"/>
  <c r="G46" i="17"/>
  <c r="I46" i="17" s="1"/>
  <c r="J46" i="17" s="1"/>
  <c r="G42" i="17"/>
  <c r="I42" i="17" s="1"/>
  <c r="J42" i="17" s="1"/>
  <c r="G38" i="17"/>
  <c r="I38" i="17" s="1"/>
  <c r="J38" i="17" s="1"/>
  <c r="G34" i="17"/>
  <c r="I34" i="17" s="1"/>
  <c r="J34" i="17" s="1"/>
  <c r="G30" i="17"/>
  <c r="I30" i="17" s="1"/>
  <c r="J30" i="17" s="1"/>
  <c r="G26" i="17"/>
  <c r="I26" i="17" s="1"/>
  <c r="J26" i="17" s="1"/>
  <c r="G22" i="17"/>
  <c r="I22" i="17" s="1"/>
  <c r="J22" i="17" s="1"/>
  <c r="G18" i="17"/>
  <c r="I18" i="17" s="1"/>
  <c r="J18" i="17" s="1"/>
  <c r="G14" i="17"/>
  <c r="I14" i="17" s="1"/>
  <c r="J14" i="17" s="1"/>
  <c r="G10" i="17"/>
  <c r="I10" i="17" s="1"/>
  <c r="J10" i="17" s="1"/>
  <c r="G6" i="17"/>
  <c r="I6" i="17" s="1"/>
  <c r="J6" i="17" s="1"/>
  <c r="G201" i="17"/>
  <c r="I201" i="17" s="1"/>
  <c r="J201" i="17" s="1"/>
  <c r="G197" i="17"/>
  <c r="I197" i="17" s="1"/>
  <c r="J197" i="17" s="1"/>
  <c r="G193" i="17"/>
  <c r="I193" i="17" s="1"/>
  <c r="J193" i="17" s="1"/>
  <c r="G189" i="17"/>
  <c r="I189" i="17" s="1"/>
  <c r="J189" i="17" s="1"/>
  <c r="G185" i="17"/>
  <c r="I185" i="17" s="1"/>
  <c r="J185" i="17" s="1"/>
  <c r="G181" i="17"/>
  <c r="I181" i="17" s="1"/>
  <c r="J181" i="17" s="1"/>
  <c r="G177" i="17"/>
  <c r="I177" i="17" s="1"/>
  <c r="J177" i="17" s="1"/>
  <c r="G173" i="17"/>
  <c r="I173" i="17" s="1"/>
  <c r="J173" i="17" s="1"/>
  <c r="G169" i="17"/>
  <c r="I169" i="17" s="1"/>
  <c r="J169" i="17" s="1"/>
  <c r="G165" i="17"/>
  <c r="I165" i="17" s="1"/>
  <c r="J165" i="17" s="1"/>
  <c r="G161" i="17"/>
  <c r="I161" i="17" s="1"/>
  <c r="J161" i="17" s="1"/>
  <c r="G157" i="17"/>
  <c r="I157" i="17" s="1"/>
  <c r="J157" i="17" s="1"/>
  <c r="G153" i="17"/>
  <c r="I153" i="17" s="1"/>
  <c r="J153" i="17" s="1"/>
  <c r="G149" i="17"/>
  <c r="I149" i="17" s="1"/>
  <c r="J149" i="17" s="1"/>
  <c r="G145" i="17"/>
  <c r="I145" i="17" s="1"/>
  <c r="J145" i="17" s="1"/>
  <c r="G141" i="17"/>
  <c r="I141" i="17" s="1"/>
  <c r="J141" i="17" s="1"/>
  <c r="G137" i="17"/>
  <c r="I137" i="17" s="1"/>
  <c r="J137" i="17" s="1"/>
  <c r="G133" i="17"/>
  <c r="I133" i="17" s="1"/>
  <c r="J133" i="17" s="1"/>
  <c r="G129" i="17"/>
  <c r="I129" i="17" s="1"/>
  <c r="J129" i="17" s="1"/>
  <c r="G125" i="17"/>
  <c r="I125" i="17" s="1"/>
  <c r="J125" i="17" s="1"/>
  <c r="G121" i="17"/>
  <c r="I121" i="17" s="1"/>
  <c r="J121" i="17" s="1"/>
  <c r="G117" i="17"/>
  <c r="I117" i="17" s="1"/>
  <c r="J117" i="17" s="1"/>
  <c r="G113" i="17"/>
  <c r="I113" i="17" s="1"/>
  <c r="J113" i="17" s="1"/>
  <c r="G109" i="17"/>
  <c r="I109" i="17" s="1"/>
  <c r="J109" i="17" s="1"/>
  <c r="G105" i="17"/>
  <c r="I105" i="17" s="1"/>
  <c r="J105" i="17" s="1"/>
  <c r="G101" i="17"/>
  <c r="I101" i="17" s="1"/>
  <c r="J101" i="17" s="1"/>
  <c r="G97" i="17"/>
  <c r="I97" i="17" s="1"/>
  <c r="J97" i="17" s="1"/>
  <c r="G93" i="17"/>
  <c r="I93" i="17" s="1"/>
  <c r="J93" i="17" s="1"/>
  <c r="G89" i="17"/>
  <c r="I89" i="17" s="1"/>
  <c r="J89" i="17" s="1"/>
  <c r="G85" i="17"/>
  <c r="I85" i="17" s="1"/>
  <c r="J85" i="17" s="1"/>
  <c r="G81" i="17"/>
  <c r="I81" i="17" s="1"/>
  <c r="J81" i="17" s="1"/>
  <c r="G77" i="17"/>
  <c r="I77" i="17" s="1"/>
  <c r="J77" i="17" s="1"/>
  <c r="G73" i="17"/>
  <c r="I73" i="17" s="1"/>
  <c r="J73" i="17" s="1"/>
  <c r="G69" i="17"/>
  <c r="I69" i="17" s="1"/>
  <c r="J69" i="17" s="1"/>
  <c r="G65" i="17"/>
  <c r="I65" i="17" s="1"/>
  <c r="J65" i="17" s="1"/>
  <c r="G61" i="17"/>
  <c r="I61" i="17" s="1"/>
  <c r="J61" i="17" s="1"/>
  <c r="G57" i="17"/>
  <c r="I57" i="17" s="1"/>
  <c r="J57" i="17" s="1"/>
  <c r="G53" i="17"/>
  <c r="I53" i="17" s="1"/>
  <c r="J53" i="17" s="1"/>
  <c r="G49" i="17"/>
  <c r="I49" i="17" s="1"/>
  <c r="J49" i="17" s="1"/>
  <c r="G45" i="17"/>
  <c r="I45" i="17" s="1"/>
  <c r="J45" i="17" s="1"/>
  <c r="G41" i="17"/>
  <c r="I41" i="17" s="1"/>
  <c r="J41" i="17" s="1"/>
  <c r="G37" i="17"/>
  <c r="I37" i="17" s="1"/>
  <c r="J37" i="17" s="1"/>
  <c r="G33" i="17"/>
  <c r="I33" i="17" s="1"/>
  <c r="J33" i="17" s="1"/>
  <c r="G29" i="17"/>
  <c r="I29" i="17" s="1"/>
  <c r="J29" i="17" s="1"/>
  <c r="G25" i="17"/>
  <c r="I25" i="17" s="1"/>
  <c r="J25" i="17" s="1"/>
  <c r="G21" i="17"/>
  <c r="I21" i="17" s="1"/>
  <c r="J21" i="17" s="1"/>
  <c r="G17" i="17"/>
  <c r="I17" i="17" s="1"/>
  <c r="J17" i="17" s="1"/>
  <c r="G13" i="17"/>
  <c r="I13" i="17" s="1"/>
  <c r="J13" i="17" s="1"/>
  <c r="G9" i="17"/>
  <c r="I9" i="17" s="1"/>
  <c r="J9" i="17" s="1"/>
  <c r="G5" i="17"/>
  <c r="I5" i="17" s="1"/>
  <c r="J5" i="17" s="1"/>
  <c r="G204" i="17"/>
  <c r="I204" i="17" s="1"/>
  <c r="J204" i="17" s="1"/>
  <c r="G200" i="17"/>
  <c r="I200" i="17" s="1"/>
  <c r="J200" i="17" s="1"/>
  <c r="G196" i="17"/>
  <c r="I196" i="17" s="1"/>
  <c r="J196" i="17" s="1"/>
  <c r="G192" i="17"/>
  <c r="I192" i="17" s="1"/>
  <c r="J192" i="17" s="1"/>
  <c r="G188" i="17"/>
  <c r="I188" i="17" s="1"/>
  <c r="J188" i="17" s="1"/>
  <c r="G184" i="17"/>
  <c r="I184" i="17" s="1"/>
  <c r="J184" i="17" s="1"/>
  <c r="G180" i="17"/>
  <c r="I180" i="17" s="1"/>
  <c r="J180" i="17" s="1"/>
  <c r="G176" i="17"/>
  <c r="I176" i="17" s="1"/>
  <c r="J176" i="17" s="1"/>
  <c r="G172" i="17"/>
  <c r="I172" i="17" s="1"/>
  <c r="J172" i="17" s="1"/>
  <c r="G168" i="17"/>
  <c r="I168" i="17" s="1"/>
  <c r="J168" i="17" s="1"/>
  <c r="G164" i="17"/>
  <c r="I164" i="17" s="1"/>
  <c r="J164" i="17" s="1"/>
  <c r="G160" i="17"/>
  <c r="I160" i="17" s="1"/>
  <c r="J160" i="17" s="1"/>
  <c r="G156" i="17"/>
  <c r="I156" i="17" s="1"/>
  <c r="J156" i="17" s="1"/>
  <c r="G152" i="17"/>
  <c r="I152" i="17" s="1"/>
  <c r="J152" i="17" s="1"/>
  <c r="G148" i="17"/>
  <c r="I148" i="17" s="1"/>
  <c r="J148" i="17" s="1"/>
  <c r="G144" i="17"/>
  <c r="I144" i="17" s="1"/>
  <c r="J144" i="17" s="1"/>
  <c r="G140" i="17"/>
  <c r="I140" i="17" s="1"/>
  <c r="J140" i="17" s="1"/>
  <c r="G136" i="17"/>
  <c r="I136" i="17" s="1"/>
  <c r="J136" i="17" s="1"/>
  <c r="G132" i="17"/>
  <c r="I132" i="17" s="1"/>
  <c r="J132" i="17" s="1"/>
  <c r="G128" i="17"/>
  <c r="I128" i="17" s="1"/>
  <c r="J128" i="17" s="1"/>
  <c r="G124" i="17"/>
  <c r="I124" i="17" s="1"/>
  <c r="J124" i="17" s="1"/>
  <c r="G120" i="17"/>
  <c r="I120" i="17" s="1"/>
  <c r="J120" i="17" s="1"/>
  <c r="G116" i="17"/>
  <c r="I116" i="17" s="1"/>
  <c r="J116" i="17" s="1"/>
  <c r="G112" i="17"/>
  <c r="I112" i="17" s="1"/>
  <c r="J112" i="17" s="1"/>
  <c r="G108" i="17"/>
  <c r="I108" i="17" s="1"/>
  <c r="J108" i="17" s="1"/>
  <c r="G104" i="17"/>
  <c r="I104" i="17" s="1"/>
  <c r="J104" i="17" s="1"/>
  <c r="G100" i="17"/>
  <c r="I100" i="17" s="1"/>
  <c r="J100" i="17" s="1"/>
  <c r="G96" i="17"/>
  <c r="I96" i="17" s="1"/>
  <c r="J96" i="17" s="1"/>
  <c r="G92" i="17"/>
  <c r="I92" i="17" s="1"/>
  <c r="J92" i="17" s="1"/>
  <c r="G88" i="17"/>
  <c r="I88" i="17" s="1"/>
  <c r="J88" i="17" s="1"/>
  <c r="G84" i="17"/>
  <c r="I84" i="17" s="1"/>
  <c r="J84" i="17" s="1"/>
  <c r="G80" i="17"/>
  <c r="I80" i="17" s="1"/>
  <c r="J80" i="17" s="1"/>
  <c r="G76" i="17"/>
  <c r="I76" i="17" s="1"/>
  <c r="J76" i="17" s="1"/>
  <c r="G72" i="17"/>
  <c r="I72" i="17" s="1"/>
  <c r="J72" i="17" s="1"/>
  <c r="G68" i="17"/>
  <c r="I68" i="17" s="1"/>
  <c r="J68" i="17" s="1"/>
  <c r="G64" i="17"/>
  <c r="I64" i="17" s="1"/>
  <c r="J64" i="17" s="1"/>
  <c r="G60" i="17"/>
  <c r="I60" i="17" s="1"/>
  <c r="J60" i="17" s="1"/>
  <c r="G56" i="17"/>
  <c r="I56" i="17" s="1"/>
  <c r="J56" i="17" s="1"/>
  <c r="G52" i="17"/>
  <c r="I52" i="17" s="1"/>
  <c r="J52" i="17" s="1"/>
  <c r="G48" i="17"/>
  <c r="I48" i="17" s="1"/>
  <c r="J48" i="17" s="1"/>
  <c r="G44" i="17"/>
  <c r="I44" i="17" s="1"/>
  <c r="J44" i="17" s="1"/>
  <c r="G40" i="17"/>
  <c r="I40" i="17" s="1"/>
  <c r="J40" i="17" s="1"/>
  <c r="G36" i="17"/>
  <c r="I36" i="17" s="1"/>
  <c r="J36" i="17" s="1"/>
  <c r="G32" i="17"/>
  <c r="I32" i="17" s="1"/>
  <c r="J32" i="17" s="1"/>
  <c r="G28" i="17"/>
  <c r="I28" i="17" s="1"/>
  <c r="J28" i="17" s="1"/>
  <c r="G24" i="17"/>
  <c r="I24" i="17" s="1"/>
  <c r="J24" i="17" s="1"/>
  <c r="G20" i="17"/>
  <c r="I20" i="17" s="1"/>
  <c r="J20" i="17" s="1"/>
  <c r="G16" i="17"/>
  <c r="I16" i="17" s="1"/>
  <c r="J16" i="17" s="1"/>
  <c r="G12" i="17"/>
  <c r="I12" i="17" s="1"/>
  <c r="J12" i="17" s="1"/>
  <c r="G8" i="17"/>
  <c r="I8" i="17" s="1"/>
  <c r="J8" i="17" s="1"/>
  <c r="J3" i="17" s="1"/>
  <c r="L3" i="17" s="1"/>
  <c r="F17" i="8" a="1"/>
  <c r="F17" i="8" s="1"/>
  <c r="F16" i="8"/>
  <c r="F16" i="2"/>
  <c r="G16" i="2" s="1"/>
  <c r="H16" i="2" s="1"/>
  <c r="F15" i="2"/>
  <c r="G15" i="2" s="1"/>
  <c r="H15" i="2" s="1"/>
  <c r="F13" i="2"/>
  <c r="G13" i="2" s="1"/>
  <c r="H13" i="2" s="1"/>
  <c r="F12" i="2"/>
  <c r="G12" i="2" s="1"/>
  <c r="G1" i="1" a="1"/>
  <c r="G1" i="1" s="1"/>
  <c r="H2" i="1" s="1"/>
  <c r="L22" i="1"/>
  <c r="M20" i="1"/>
  <c r="G23" i="1"/>
  <c r="L23" i="1" s="1"/>
  <c r="G21" i="1"/>
  <c r="L21" i="1" s="1"/>
  <c r="F23" i="1"/>
  <c r="K23" i="1" s="1"/>
  <c r="F25" i="1"/>
  <c r="K25" i="1" s="1"/>
  <c r="F32" i="1"/>
  <c r="F22" i="1" s="1"/>
  <c r="K22" i="1" s="1"/>
  <c r="G32" i="1"/>
  <c r="F33" i="1"/>
  <c r="G33" i="1"/>
  <c r="F34" i="1"/>
  <c r="F24" i="1" s="1"/>
  <c r="K24" i="1" s="1"/>
  <c r="G34" i="1"/>
  <c r="G24" i="1" s="1"/>
  <c r="L24" i="1" s="1"/>
  <c r="F35" i="1"/>
  <c r="G35" i="1"/>
  <c r="G25" i="1" s="1"/>
  <c r="L25" i="1" s="1"/>
  <c r="F36" i="1"/>
  <c r="F26" i="1" s="1"/>
  <c r="K26" i="1" s="1"/>
  <c r="G36" i="1"/>
  <c r="G26" i="1" s="1"/>
  <c r="L26" i="1" s="1"/>
  <c r="G31" i="1"/>
  <c r="F31" i="1"/>
  <c r="F21" i="1" s="1"/>
  <c r="K21" i="1" s="1"/>
  <c r="L20" i="1"/>
  <c r="K20" i="1"/>
  <c r="M10" i="1"/>
  <c r="M7" i="1"/>
  <c r="F8" i="1"/>
  <c r="L8" i="1" s="1"/>
  <c r="F9" i="1"/>
  <c r="L9" i="1" s="1"/>
  <c r="F10" i="1"/>
  <c r="L10" i="1" s="1"/>
  <c r="F11" i="1"/>
  <c r="L11" i="1" s="1"/>
  <c r="F12" i="1"/>
  <c r="L12" i="1" s="1"/>
  <c r="D9" i="1"/>
  <c r="M9" i="1" s="1"/>
  <c r="D10" i="1"/>
  <c r="D11" i="1"/>
  <c r="M11" i="1" s="1"/>
  <c r="D12" i="1"/>
  <c r="M12" i="1" s="1"/>
  <c r="D8" i="1"/>
  <c r="M8" i="1" s="1"/>
  <c r="L12" i="19" l="1"/>
  <c r="I13" i="19"/>
  <c r="M13" i="19" s="1"/>
  <c r="H13" i="19"/>
  <c r="J13" i="19" s="1"/>
  <c r="K12" i="19"/>
  <c r="H12" i="2"/>
  <c r="G7" i="2" a="1"/>
  <c r="G6" i="2"/>
  <c r="G8" i="2"/>
  <c r="G7" i="2"/>
  <c r="I1" i="1"/>
  <c r="I2" i="1" s="1"/>
  <c r="E9" i="1" s="1"/>
  <c r="K9" i="1" s="1"/>
  <c r="H1" i="1"/>
  <c r="G2" i="1" s="1"/>
  <c r="F26" i="4"/>
  <c r="H26" i="4" s="1"/>
  <c r="E26" i="4"/>
  <c r="G26" i="4" s="1"/>
  <c r="F25" i="4"/>
  <c r="H25" i="4" s="1"/>
  <c r="E25" i="4"/>
  <c r="G25" i="4" s="1"/>
  <c r="F24" i="4"/>
  <c r="H24" i="4" s="1"/>
  <c r="E24" i="4"/>
  <c r="G24" i="4" s="1"/>
  <c r="F23" i="4"/>
  <c r="H23" i="4" s="1"/>
  <c r="E23" i="4"/>
  <c r="G23" i="4" s="1"/>
  <c r="F22" i="4"/>
  <c r="H22" i="4" s="1"/>
  <c r="E22" i="4"/>
  <c r="G22" i="4" s="1"/>
  <c r="F21" i="4"/>
  <c r="H21" i="4" s="1"/>
  <c r="E21" i="4"/>
  <c r="G21" i="4" s="1"/>
  <c r="E12" i="4"/>
  <c r="G12" i="4" s="1"/>
  <c r="D12" i="4"/>
  <c r="F12" i="4" s="1"/>
  <c r="E11" i="4"/>
  <c r="G11" i="4" s="1"/>
  <c r="D11" i="4"/>
  <c r="F11" i="4" s="1"/>
  <c r="E10" i="4"/>
  <c r="G10" i="4" s="1"/>
  <c r="D10" i="4"/>
  <c r="F10" i="4" s="1"/>
  <c r="E9" i="4"/>
  <c r="G9" i="4" s="1"/>
  <c r="D9" i="4"/>
  <c r="F9" i="4" s="1"/>
  <c r="E8" i="4"/>
  <c r="G8" i="4" s="1"/>
  <c r="D8" i="4"/>
  <c r="F8" i="4" s="1"/>
  <c r="N12" i="19" l="1"/>
  <c r="O12" i="19" s="1"/>
  <c r="K13" i="19"/>
  <c r="I14" i="19"/>
  <c r="M14" i="19" s="1"/>
  <c r="L13" i="19"/>
  <c r="F13" i="4"/>
  <c r="F14" i="4" a="1"/>
  <c r="G13" i="4"/>
  <c r="E8" i="1"/>
  <c r="K8" i="1" s="1"/>
  <c r="E11" i="1"/>
  <c r="K11" i="1" s="1"/>
  <c r="E12" i="1"/>
  <c r="K12" i="1" s="1"/>
  <c r="E10" i="1"/>
  <c r="K10" i="1" s="1"/>
  <c r="F14" i="4"/>
  <c r="G28" i="4"/>
  <c r="H28" i="4"/>
  <c r="G14" i="4" a="1"/>
  <c r="G14" i="4" s="1"/>
  <c r="H26" i="1"/>
  <c r="I26" i="1"/>
  <c r="I24" i="1"/>
  <c r="H12" i="1"/>
  <c r="H11" i="1"/>
  <c r="H10" i="1"/>
  <c r="H9" i="1"/>
  <c r="H8" i="1"/>
  <c r="G9" i="1"/>
  <c r="G10" i="1"/>
  <c r="G11" i="1"/>
  <c r="G8" i="1"/>
  <c r="I22" i="1"/>
  <c r="I23" i="1"/>
  <c r="I25" i="1"/>
  <c r="I21" i="1"/>
  <c r="H22" i="1"/>
  <c r="H23" i="1"/>
  <c r="H24" i="1"/>
  <c r="H25" i="1"/>
  <c r="H21" i="1"/>
  <c r="I15" i="19" l="1"/>
  <c r="M15" i="19" s="1"/>
  <c r="N13" i="19"/>
  <c r="O13" i="19" s="1"/>
  <c r="H14" i="19"/>
  <c r="J14" i="19" s="1"/>
  <c r="G12" i="1"/>
  <c r="G15" i="1" s="1"/>
  <c r="H15" i="1"/>
  <c r="H14" i="1" a="1"/>
  <c r="H28" i="1"/>
  <c r="I28" i="1"/>
  <c r="H13" i="1"/>
  <c r="H14" i="1"/>
  <c r="L14" i="19" l="1"/>
  <c r="I16" i="19"/>
  <c r="M16" i="19" s="1"/>
  <c r="H15" i="19"/>
  <c r="L15" i="19" s="1"/>
  <c r="K14" i="19"/>
  <c r="G14" i="1" a="1"/>
  <c r="G14" i="1" s="1"/>
  <c r="G13" i="1"/>
  <c r="J14" i="1"/>
  <c r="J15" i="19" l="1"/>
  <c r="H16" i="19"/>
  <c r="L16" i="19" s="1"/>
  <c r="I17" i="19"/>
  <c r="M17" i="19" s="1"/>
  <c r="N14" i="19"/>
  <c r="O14" i="19" s="1"/>
  <c r="K15" i="19"/>
  <c r="J16" i="19" l="1"/>
  <c r="H17" i="19"/>
  <c r="L17" i="19" s="1"/>
  <c r="N15" i="19"/>
  <c r="O15" i="19" s="1"/>
  <c r="K16" i="19"/>
  <c r="I18" i="19"/>
  <c r="M18" i="19" s="1"/>
  <c r="H18" i="19" l="1"/>
  <c r="L18" i="19" s="1"/>
  <c r="J17" i="19"/>
  <c r="J18" i="19" s="1"/>
  <c r="N16" i="19"/>
  <c r="O16" i="19" s="1"/>
  <c r="K17" i="19"/>
  <c r="I19" i="19"/>
  <c r="M19" i="19" s="1"/>
  <c r="I20" i="19" l="1"/>
  <c r="M20" i="19" s="1"/>
  <c r="H19" i="19"/>
  <c r="J19" i="19" s="1"/>
  <c r="N17" i="19"/>
  <c r="O17" i="19" s="1"/>
  <c r="K18" i="19"/>
  <c r="I21" i="19" l="1"/>
  <c r="M21" i="19" s="1"/>
  <c r="N18" i="19"/>
  <c r="O18" i="19" s="1"/>
  <c r="K19" i="19"/>
  <c r="L19" i="19"/>
  <c r="I22" i="19" l="1"/>
  <c r="M22" i="19" s="1"/>
  <c r="H20" i="19"/>
  <c r="J20" i="19" s="1"/>
  <c r="N19" i="19"/>
  <c r="O19" i="19" s="1"/>
  <c r="L20" i="19" l="1"/>
  <c r="K20" i="19"/>
  <c r="N20" i="19" s="1"/>
  <c r="O20" i="19" s="1"/>
  <c r="I23" i="19"/>
  <c r="M23" i="19" s="1"/>
  <c r="L21" i="19"/>
  <c r="H21" i="19"/>
  <c r="J21" i="19"/>
  <c r="K21" i="19" l="1"/>
  <c r="I24" i="19"/>
  <c r="M24" i="19" s="1"/>
  <c r="H22" i="19"/>
  <c r="L22" i="19" s="1"/>
  <c r="N21" i="19"/>
  <c r="O21" i="19" s="1"/>
  <c r="H23" i="19" l="1"/>
  <c r="L23" i="19" s="1"/>
  <c r="I25" i="19"/>
  <c r="M25" i="19" s="1"/>
  <c r="K22" i="19"/>
  <c r="J22" i="19"/>
  <c r="J23" i="19" s="1"/>
  <c r="H24" i="19" l="1"/>
  <c r="L24" i="19" s="1"/>
  <c r="I26" i="19"/>
  <c r="M26" i="19" s="1"/>
  <c r="J24" i="19"/>
  <c r="K23" i="19"/>
  <c r="N22" i="19"/>
  <c r="O22" i="19" s="1"/>
  <c r="H25" i="19" l="1"/>
  <c r="L25" i="19" s="1"/>
  <c r="I27" i="19"/>
  <c r="M27" i="19" s="1"/>
  <c r="K24" i="19"/>
  <c r="N23" i="19"/>
  <c r="O23" i="19" s="1"/>
  <c r="J25" i="19"/>
  <c r="H26" i="19" l="1"/>
  <c r="L26" i="19" s="1"/>
  <c r="J26" i="19"/>
  <c r="I28" i="19"/>
  <c r="M28" i="19" s="1"/>
  <c r="K25" i="19"/>
  <c r="N24" i="19"/>
  <c r="O24" i="19" s="1"/>
  <c r="I29" i="19" l="1"/>
  <c r="M29" i="19" s="1"/>
  <c r="H27" i="19"/>
  <c r="L27" i="19" s="1"/>
  <c r="K26" i="19"/>
  <c r="N25" i="19"/>
  <c r="O25" i="19" s="1"/>
  <c r="J27" i="19" l="1"/>
  <c r="I30" i="19"/>
  <c r="M30" i="19" s="1"/>
  <c r="H28" i="19"/>
  <c r="J28" i="19" s="1"/>
  <c r="K27" i="19"/>
  <c r="N26" i="19"/>
  <c r="O26" i="19" s="1"/>
  <c r="L28" i="19" l="1"/>
  <c r="I31" i="19"/>
  <c r="M31" i="19" s="1"/>
  <c r="H29" i="19"/>
  <c r="L29" i="19" s="1"/>
  <c r="K28" i="19"/>
  <c r="N27" i="19"/>
  <c r="O27" i="19" s="1"/>
  <c r="J29" i="19" l="1"/>
  <c r="I32" i="19"/>
  <c r="M32" i="19" s="1"/>
  <c r="K29" i="19"/>
  <c r="N28" i="19"/>
  <c r="O28" i="19" s="1"/>
  <c r="H30" i="19"/>
  <c r="L30" i="19" s="1"/>
  <c r="J30" i="19"/>
  <c r="H31" i="19" l="1"/>
  <c r="L31" i="19" s="1"/>
  <c r="I33" i="19"/>
  <c r="M33" i="19" s="1"/>
  <c r="K30" i="19"/>
  <c r="N29" i="19"/>
  <c r="O29" i="19" s="1"/>
  <c r="J31" i="19"/>
  <c r="H32" i="19" l="1"/>
  <c r="L32" i="19" s="1"/>
  <c r="J32" i="19"/>
  <c r="I34" i="19"/>
  <c r="M34" i="19" s="1"/>
  <c r="K31" i="19"/>
  <c r="N30" i="19"/>
  <c r="O30" i="19" s="1"/>
  <c r="I35" i="19" l="1"/>
  <c r="M35" i="19" s="1"/>
  <c r="H33" i="19"/>
  <c r="L33" i="19" s="1"/>
  <c r="K32" i="19"/>
  <c r="N31" i="19"/>
  <c r="O31" i="19" s="1"/>
  <c r="J33" i="19" l="1"/>
  <c r="I36" i="19"/>
  <c r="M36" i="19" s="1"/>
  <c r="H34" i="19"/>
  <c r="L34" i="19" s="1"/>
  <c r="K33" i="19"/>
  <c r="N32" i="19"/>
  <c r="O32" i="19" s="1"/>
  <c r="J34" i="19"/>
  <c r="I37" i="19" l="1"/>
  <c r="M37" i="19" s="1"/>
  <c r="H35" i="19"/>
  <c r="L35" i="19" s="1"/>
  <c r="K34" i="19"/>
  <c r="N33" i="19"/>
  <c r="O33" i="19" s="1"/>
  <c r="H36" i="19" l="1"/>
  <c r="L36" i="19" s="1"/>
  <c r="I38" i="19"/>
  <c r="M38" i="19" s="1"/>
  <c r="K35" i="19"/>
  <c r="N34" i="19"/>
  <c r="O34" i="19" s="1"/>
  <c r="J35" i="19"/>
  <c r="J36" i="19" s="1"/>
  <c r="I39" i="19" l="1"/>
  <c r="M39" i="19" s="1"/>
  <c r="H37" i="19"/>
  <c r="L37" i="19" s="1"/>
  <c r="K36" i="19"/>
  <c r="N35" i="19"/>
  <c r="O35" i="19" s="1"/>
  <c r="J37" i="19" l="1"/>
  <c r="I40" i="19"/>
  <c r="M40" i="19" s="1"/>
  <c r="L38" i="19"/>
  <c r="H38" i="19"/>
  <c r="K37" i="19"/>
  <c r="N36" i="19"/>
  <c r="O36" i="19" s="1"/>
  <c r="J38" i="19"/>
  <c r="I41" i="19" l="1"/>
  <c r="M41" i="19" s="1"/>
  <c r="H39" i="19"/>
  <c r="L39" i="19" s="1"/>
  <c r="N37" i="19"/>
  <c r="O37" i="19" s="1"/>
  <c r="K38" i="19"/>
  <c r="J39" i="19" l="1"/>
  <c r="I42" i="19"/>
  <c r="M42" i="19" s="1"/>
  <c r="K39" i="19"/>
  <c r="N38" i="19"/>
  <c r="O38" i="19" s="1"/>
  <c r="H40" i="19"/>
  <c r="L40" i="19" s="1"/>
  <c r="H41" i="19" l="1"/>
  <c r="L41" i="19" s="1"/>
  <c r="I43" i="19"/>
  <c r="M43" i="19" s="1"/>
  <c r="J40" i="19"/>
  <c r="J41" i="19" s="1"/>
  <c r="N39" i="19"/>
  <c r="O39" i="19" s="1"/>
  <c r="K40" i="19"/>
  <c r="H42" i="19" l="1"/>
  <c r="L42" i="19" s="1"/>
  <c r="K41" i="19"/>
  <c r="N40" i="19"/>
  <c r="O40" i="19" s="1"/>
  <c r="I44" i="19"/>
  <c r="M44" i="19" s="1"/>
  <c r="J42" i="19"/>
  <c r="I45" i="19" l="1"/>
  <c r="M45" i="19" s="1"/>
  <c r="H43" i="19"/>
  <c r="L43" i="19" s="1"/>
  <c r="N41" i="19"/>
  <c r="O41" i="19" s="1"/>
  <c r="K42" i="19"/>
  <c r="J43" i="19" l="1"/>
  <c r="I46" i="19"/>
  <c r="M46" i="19" s="1"/>
  <c r="K43" i="19"/>
  <c r="N42" i="19"/>
  <c r="O42" i="19" s="1"/>
  <c r="H44" i="19"/>
  <c r="L44" i="19" s="1"/>
  <c r="H45" i="19" l="1"/>
  <c r="L45" i="19" s="1"/>
  <c r="I47" i="19"/>
  <c r="M47" i="19" s="1"/>
  <c r="J44" i="19"/>
  <c r="J45" i="19" s="1"/>
  <c r="N43" i="19"/>
  <c r="O43" i="19" s="1"/>
  <c r="K44" i="19"/>
  <c r="H46" i="19" l="1"/>
  <c r="L46" i="19" s="1"/>
  <c r="N44" i="19"/>
  <c r="O44" i="19" s="1"/>
  <c r="K45" i="19"/>
  <c r="I48" i="19"/>
  <c r="M48" i="19" s="1"/>
  <c r="J46" i="19"/>
  <c r="I49" i="19" l="1"/>
  <c r="M49" i="19" s="1"/>
  <c r="H47" i="19"/>
  <c r="L47" i="19" s="1"/>
  <c r="K46" i="19"/>
  <c r="N45" i="19"/>
  <c r="O45" i="19" s="1"/>
  <c r="J47" i="19" l="1"/>
  <c r="I50" i="19"/>
  <c r="M50" i="19" s="1"/>
  <c r="L48" i="19"/>
  <c r="H48" i="19"/>
  <c r="K47" i="19"/>
  <c r="N46" i="19"/>
  <c r="O46" i="19" s="1"/>
  <c r="J48" i="19"/>
  <c r="I51" i="19" l="1"/>
  <c r="M51" i="19" s="1"/>
  <c r="H49" i="19"/>
  <c r="L49" i="19" s="1"/>
  <c r="K48" i="19"/>
  <c r="N47" i="19"/>
  <c r="O47" i="19" s="1"/>
  <c r="H50" i="19" l="1"/>
  <c r="L50" i="19" s="1"/>
  <c r="I52" i="19"/>
  <c r="M52" i="19" s="1"/>
  <c r="J49" i="19"/>
  <c r="J50" i="19" s="1"/>
  <c r="N48" i="19"/>
  <c r="O48" i="19" s="1"/>
  <c r="K49" i="19"/>
  <c r="H51" i="19" l="1"/>
  <c r="L51" i="19" s="1"/>
  <c r="N49" i="19"/>
  <c r="O49" i="19" s="1"/>
  <c r="K50" i="19"/>
  <c r="I53" i="19"/>
  <c r="M53" i="19" s="1"/>
  <c r="J51" i="19"/>
  <c r="I54" i="19" l="1"/>
  <c r="M54" i="19" s="1"/>
  <c r="H52" i="19"/>
  <c r="L52" i="19" s="1"/>
  <c r="N50" i="19"/>
  <c r="O50" i="19" s="1"/>
  <c r="K51" i="19"/>
  <c r="J52" i="19" l="1"/>
  <c r="I55" i="19"/>
  <c r="M55" i="19" s="1"/>
  <c r="N51" i="19"/>
  <c r="O51" i="19" s="1"/>
  <c r="K52" i="19"/>
  <c r="H53" i="19"/>
  <c r="L53" i="19" s="1"/>
  <c r="H54" i="19" l="1"/>
  <c r="L54" i="19" s="1"/>
  <c r="I56" i="19"/>
  <c r="M56" i="19" s="1"/>
  <c r="J53" i="19"/>
  <c r="J54" i="19" s="1"/>
  <c r="N52" i="19"/>
  <c r="O52" i="19" s="1"/>
  <c r="K53" i="19"/>
  <c r="H55" i="19" l="1"/>
  <c r="L55" i="19" s="1"/>
  <c r="N53" i="19"/>
  <c r="O53" i="19" s="1"/>
  <c r="K54" i="19"/>
  <c r="I57" i="19"/>
  <c r="M57" i="19" s="1"/>
  <c r="J55" i="19"/>
  <c r="I58" i="19" l="1"/>
  <c r="M58" i="19" s="1"/>
  <c r="H56" i="19"/>
  <c r="L56" i="19" s="1"/>
  <c r="N54" i="19"/>
  <c r="O54" i="19" s="1"/>
  <c r="K55" i="19"/>
  <c r="J56" i="19" l="1"/>
  <c r="I59" i="19"/>
  <c r="M59" i="19" s="1"/>
  <c r="H57" i="19"/>
  <c r="J57" i="19" s="1"/>
  <c r="N55" i="19"/>
  <c r="O55" i="19" s="1"/>
  <c r="K56" i="19"/>
  <c r="L57" i="19" l="1"/>
  <c r="I60" i="19"/>
  <c r="M60" i="19" s="1"/>
  <c r="N56" i="19"/>
  <c r="O56" i="19" s="1"/>
  <c r="K57" i="19"/>
  <c r="H58" i="19"/>
  <c r="L58" i="19" s="1"/>
  <c r="J58" i="19" l="1"/>
  <c r="H59" i="19"/>
  <c r="L59" i="19" s="1"/>
  <c r="I61" i="19"/>
  <c r="M61" i="19" s="1"/>
  <c r="N57" i="19"/>
  <c r="O57" i="19" s="1"/>
  <c r="K58" i="19"/>
  <c r="J59" i="19" l="1"/>
  <c r="H60" i="19"/>
  <c r="L60" i="19" s="1"/>
  <c r="N58" i="19"/>
  <c r="O58" i="19" s="1"/>
  <c r="K59" i="19"/>
  <c r="I62" i="19"/>
  <c r="M62" i="19" s="1"/>
  <c r="J60" i="19" l="1"/>
  <c r="I63" i="19"/>
  <c r="M63" i="19" s="1"/>
  <c r="H61" i="19"/>
  <c r="L61" i="19" s="1"/>
  <c r="N59" i="19"/>
  <c r="O59" i="19" s="1"/>
  <c r="K60" i="19"/>
  <c r="J61" i="19" l="1"/>
  <c r="I64" i="19"/>
  <c r="M64" i="19" s="1"/>
  <c r="H62" i="19"/>
  <c r="J62" i="19" s="1"/>
  <c r="K61" i="19"/>
  <c r="N60" i="19"/>
  <c r="O60" i="19" s="1"/>
  <c r="L62" i="19" l="1"/>
  <c r="I65" i="19"/>
  <c r="M65" i="19" s="1"/>
  <c r="H63" i="19"/>
  <c r="L63" i="19" s="1"/>
  <c r="K62" i="19"/>
  <c r="N61" i="19"/>
  <c r="O61" i="19" s="1"/>
  <c r="J63" i="19" l="1"/>
  <c r="I66" i="19"/>
  <c r="M66" i="19" s="1"/>
  <c r="H64" i="19"/>
  <c r="L64" i="19" s="1"/>
  <c r="K63" i="19"/>
  <c r="N62" i="19"/>
  <c r="O62" i="19" s="1"/>
  <c r="J64" i="19" l="1"/>
  <c r="I67" i="19"/>
  <c r="M67" i="19" s="1"/>
  <c r="H65" i="19"/>
  <c r="L65" i="19" s="1"/>
  <c r="K64" i="19"/>
  <c r="N63" i="19"/>
  <c r="O63" i="19" s="1"/>
  <c r="J65" i="19" l="1"/>
  <c r="I68" i="19"/>
  <c r="M68" i="19" s="1"/>
  <c r="H66" i="19"/>
  <c r="L66" i="19" s="1"/>
  <c r="K65" i="19"/>
  <c r="N64" i="19"/>
  <c r="O64" i="19" s="1"/>
  <c r="H67" i="19" l="1"/>
  <c r="L67" i="19" s="1"/>
  <c r="I69" i="19"/>
  <c r="M69" i="19" s="1"/>
  <c r="J66" i="19"/>
  <c r="J67" i="19" s="1"/>
  <c r="K66" i="19"/>
  <c r="N65" i="19"/>
  <c r="O65" i="19" s="1"/>
  <c r="H68" i="19" l="1"/>
  <c r="L68" i="19" s="1"/>
  <c r="I70" i="19"/>
  <c r="M70" i="19" s="1"/>
  <c r="K67" i="19"/>
  <c r="N66" i="19"/>
  <c r="O66" i="19" s="1"/>
  <c r="J68" i="19"/>
  <c r="H69" i="19" l="1"/>
  <c r="L69" i="19" s="1"/>
  <c r="J69" i="19"/>
  <c r="I71" i="19"/>
  <c r="M71" i="19" s="1"/>
  <c r="K68" i="19"/>
  <c r="N67" i="19"/>
  <c r="O67" i="19" s="1"/>
  <c r="I72" i="19" l="1"/>
  <c r="M72" i="19"/>
  <c r="H70" i="19"/>
  <c r="L70" i="19" s="1"/>
  <c r="K69" i="19"/>
  <c r="N68" i="19"/>
  <c r="O68" i="19" s="1"/>
  <c r="J70" i="19" l="1"/>
  <c r="H71" i="19"/>
  <c r="J71" i="19" s="1"/>
  <c r="I73" i="19"/>
  <c r="M73" i="19" s="1"/>
  <c r="K70" i="19"/>
  <c r="N69" i="19"/>
  <c r="O69" i="19" s="1"/>
  <c r="I74" i="19" l="1"/>
  <c r="M74" i="19" s="1"/>
  <c r="K71" i="19"/>
  <c r="N70" i="19"/>
  <c r="O70" i="19" s="1"/>
  <c r="L71" i="19"/>
  <c r="I75" i="19" l="1"/>
  <c r="M75" i="19" s="1"/>
  <c r="H72" i="19"/>
  <c r="J72" i="19" s="1"/>
  <c r="N71" i="19"/>
  <c r="O71" i="19" s="1"/>
  <c r="K72" i="19" l="1"/>
  <c r="L72" i="19"/>
  <c r="I76" i="19"/>
  <c r="M76" i="19" s="1"/>
  <c r="H73" i="19"/>
  <c r="J73" i="19" s="1"/>
  <c r="N72" i="19"/>
  <c r="O72" i="19" s="1"/>
  <c r="L73" i="19" l="1"/>
  <c r="K73" i="19"/>
  <c r="N73" i="19" s="1"/>
  <c r="O73" i="19" s="1"/>
  <c r="H74" i="19"/>
  <c r="J74" i="19" s="1"/>
  <c r="I77" i="19"/>
  <c r="M77" i="19" s="1"/>
  <c r="I78" i="19" l="1"/>
  <c r="M78" i="19" s="1"/>
  <c r="L74" i="19"/>
  <c r="K74" i="19"/>
  <c r="I79" i="19" l="1"/>
  <c r="M79" i="19" s="1"/>
  <c r="N74" i="19"/>
  <c r="O74" i="19" s="1"/>
  <c r="H75" i="19"/>
  <c r="J75" i="19" s="1"/>
  <c r="I80" i="19" l="1"/>
  <c r="M80" i="19" s="1"/>
  <c r="K75" i="19"/>
  <c r="L75" i="19"/>
  <c r="I81" i="19" l="1"/>
  <c r="M81" i="19" s="1"/>
  <c r="N75" i="19"/>
  <c r="O75" i="19" s="1"/>
  <c r="H76" i="19"/>
  <c r="J76" i="19" s="1"/>
  <c r="I82" i="19" l="1"/>
  <c r="M82" i="19" s="1"/>
  <c r="K76" i="19"/>
  <c r="L76" i="19"/>
  <c r="I83" i="19" l="1"/>
  <c r="M83" i="19" s="1"/>
  <c r="H77" i="19"/>
  <c r="J77" i="19" s="1"/>
  <c r="N76" i="19"/>
  <c r="O76" i="19" s="1"/>
  <c r="L77" i="19" l="1"/>
  <c r="K77" i="19"/>
  <c r="N77" i="19" s="1"/>
  <c r="O77" i="19" s="1"/>
  <c r="I84" i="19"/>
  <c r="M84" i="19" s="1"/>
  <c r="L78" i="19"/>
  <c r="H78" i="19"/>
  <c r="J78" i="19"/>
  <c r="K78" i="19" l="1"/>
  <c r="I85" i="19"/>
  <c r="M85" i="19" s="1"/>
  <c r="H79" i="19"/>
  <c r="L79" i="19" s="1"/>
  <c r="N78" i="19"/>
  <c r="O78" i="19" s="1"/>
  <c r="J79" i="19" l="1"/>
  <c r="K79" i="19"/>
  <c r="N79" i="19" s="1"/>
  <c r="O79" i="19" s="1"/>
  <c r="H80" i="19"/>
  <c r="L80" i="19" s="1"/>
  <c r="M86" i="19"/>
  <c r="I86" i="19"/>
  <c r="K80" i="19" l="1"/>
  <c r="J80" i="19"/>
  <c r="H81" i="19"/>
  <c r="L81" i="19" s="1"/>
  <c r="M87" i="19"/>
  <c r="I87" i="19"/>
  <c r="N80" i="19"/>
  <c r="O80" i="19" s="1"/>
  <c r="K81" i="19" l="1"/>
  <c r="J81" i="19"/>
  <c r="J82" i="19" s="1"/>
  <c r="H82" i="19"/>
  <c r="L82" i="19"/>
  <c r="I88" i="19"/>
  <c r="M88" i="19" s="1"/>
  <c r="N81" i="19"/>
  <c r="O81" i="19" s="1"/>
  <c r="K82" i="19"/>
  <c r="N82" i="19" l="1"/>
  <c r="O82" i="19" s="1"/>
  <c r="I89" i="19"/>
  <c r="M89" i="19" s="1"/>
  <c r="H83" i="19"/>
  <c r="J83" i="19" s="1"/>
  <c r="I90" i="19" l="1"/>
  <c r="M90" i="19" s="1"/>
  <c r="K83" i="19"/>
  <c r="L83" i="19"/>
  <c r="I91" i="19" l="1"/>
  <c r="M91" i="19" s="1"/>
  <c r="H84" i="19"/>
  <c r="J84" i="19" s="1"/>
  <c r="N83" i="19"/>
  <c r="O83" i="19" s="1"/>
  <c r="L84" i="19" l="1"/>
  <c r="K84" i="19"/>
  <c r="N84" i="19" s="1"/>
  <c r="O84" i="19" s="1"/>
  <c r="I92" i="19"/>
  <c r="M92" i="19" s="1"/>
  <c r="H85" i="19"/>
  <c r="L85" i="19" s="1"/>
  <c r="J85" i="19" l="1"/>
  <c r="H86" i="19"/>
  <c r="J86" i="19" s="1"/>
  <c r="L86" i="19"/>
  <c r="M93" i="19"/>
  <c r="I93" i="19"/>
  <c r="K85" i="19"/>
  <c r="I94" i="19" l="1"/>
  <c r="M94" i="19" s="1"/>
  <c r="H87" i="19"/>
  <c r="L87" i="19" s="1"/>
  <c r="N85" i="19"/>
  <c r="O85" i="19" s="1"/>
  <c r="K86" i="19"/>
  <c r="J87" i="19" l="1"/>
  <c r="H88" i="19"/>
  <c r="L88" i="19" s="1"/>
  <c r="I95" i="19"/>
  <c r="M95" i="19" s="1"/>
  <c r="N86" i="19"/>
  <c r="O86" i="19" s="1"/>
  <c r="K87" i="19"/>
  <c r="J88" i="19" l="1"/>
  <c r="H89" i="19"/>
  <c r="L89" i="19" s="1"/>
  <c r="N87" i="19"/>
  <c r="O87" i="19" s="1"/>
  <c r="K88" i="19"/>
  <c r="I96" i="19"/>
  <c r="M96" i="19" s="1"/>
  <c r="J89" i="19" l="1"/>
  <c r="I97" i="19"/>
  <c r="M97" i="19" s="1"/>
  <c r="N88" i="19"/>
  <c r="O88" i="19" s="1"/>
  <c r="K89" i="19"/>
  <c r="H90" i="19"/>
  <c r="L90" i="19"/>
  <c r="J90" i="19" l="1"/>
  <c r="I98" i="19"/>
  <c r="M98" i="19" s="1"/>
  <c r="N89" i="19"/>
  <c r="O89" i="19" s="1"/>
  <c r="K90" i="19"/>
  <c r="H91" i="19"/>
  <c r="L91" i="19" s="1"/>
  <c r="H92" i="19" l="1"/>
  <c r="L92" i="19" s="1"/>
  <c r="I99" i="19"/>
  <c r="M99" i="19" s="1"/>
  <c r="J91" i="19"/>
  <c r="N90" i="19"/>
  <c r="O90" i="19" s="1"/>
  <c r="K91" i="19"/>
  <c r="J92" i="19" l="1"/>
  <c r="H93" i="19"/>
  <c r="L93" i="19" s="1"/>
  <c r="N91" i="19"/>
  <c r="O91" i="19" s="1"/>
  <c r="K92" i="19"/>
  <c r="I100" i="19"/>
  <c r="M100" i="19" s="1"/>
  <c r="J93" i="19" l="1"/>
  <c r="I101" i="19"/>
  <c r="M101" i="19" s="1"/>
  <c r="N92" i="19"/>
  <c r="O92" i="19" s="1"/>
  <c r="K93" i="19"/>
  <c r="H94" i="19"/>
  <c r="J94" i="19" s="1"/>
  <c r="I102" i="19" l="1"/>
  <c r="M102" i="19" s="1"/>
  <c r="L94" i="19"/>
  <c r="N93" i="19"/>
  <c r="O93" i="19" s="1"/>
  <c r="K94" i="19"/>
  <c r="I103" i="19" l="1"/>
  <c r="M103" i="19" s="1"/>
  <c r="N94" i="19"/>
  <c r="O94" i="19" s="1"/>
  <c r="H95" i="19"/>
  <c r="J95" i="19" s="1"/>
  <c r="I104" i="19" l="1"/>
  <c r="M104" i="19" s="1"/>
  <c r="L95" i="19"/>
  <c r="K95" i="19"/>
  <c r="I105" i="19" l="1"/>
  <c r="M105" i="19" s="1"/>
  <c r="N95" i="19"/>
  <c r="O95" i="19" s="1"/>
  <c r="H96" i="19"/>
  <c r="J96" i="19" s="1"/>
  <c r="I106" i="19" l="1"/>
  <c r="M106" i="19" s="1"/>
  <c r="L96" i="19"/>
  <c r="K96" i="19"/>
  <c r="I107" i="19" l="1"/>
  <c r="M107" i="19" s="1"/>
  <c r="H97" i="19"/>
  <c r="J97" i="19" s="1"/>
  <c r="N96" i="19"/>
  <c r="O96" i="19" s="1"/>
  <c r="I108" i="19" l="1"/>
  <c r="M108" i="19" s="1"/>
  <c r="K97" i="19"/>
  <c r="L97" i="19"/>
  <c r="I109" i="19" l="1"/>
  <c r="M109" i="19" s="1"/>
  <c r="H98" i="19"/>
  <c r="J98" i="19" s="1"/>
  <c r="N97" i="19"/>
  <c r="O97" i="19" s="1"/>
  <c r="K98" i="19" l="1"/>
  <c r="L98" i="19"/>
  <c r="H99" i="19" l="1"/>
  <c r="J99" i="19" s="1"/>
  <c r="N98" i="19"/>
  <c r="O98" i="19" s="1"/>
  <c r="K99" i="19"/>
  <c r="N99" i="19" l="1"/>
  <c r="L99" i="19"/>
  <c r="H100" i="19" l="1"/>
  <c r="O99" i="19"/>
  <c r="K100" i="19" l="1"/>
  <c r="J100" i="19"/>
  <c r="L100" i="19"/>
  <c r="H101" i="19" l="1"/>
  <c r="L101" i="19"/>
  <c r="J101" i="19"/>
  <c r="N100" i="19"/>
  <c r="O100" i="19" s="1"/>
  <c r="K101" i="19"/>
  <c r="H102" i="19" l="1"/>
  <c r="J102" i="19" s="1"/>
  <c r="L102" i="19"/>
  <c r="N101" i="19"/>
  <c r="O101" i="19" s="1"/>
  <c r="H103" i="19" l="1"/>
  <c r="J103" i="19" s="1"/>
  <c r="K102" i="19"/>
  <c r="N102" i="19" l="1"/>
  <c r="O102" i="19" s="1"/>
  <c r="K103" i="19"/>
  <c r="L103" i="19"/>
  <c r="H104" i="19" l="1"/>
  <c r="J104" i="19" s="1"/>
  <c r="N103" i="19"/>
  <c r="O103" i="19" s="1"/>
  <c r="K104" i="19"/>
  <c r="N104" i="19" l="1"/>
  <c r="L104" i="19"/>
  <c r="H105" i="19" l="1"/>
  <c r="L105" i="19"/>
  <c r="O104" i="19"/>
  <c r="H106" i="19" l="1"/>
  <c r="L106" i="19" s="1"/>
  <c r="K105" i="19"/>
  <c r="J105" i="19"/>
  <c r="J106" i="19" s="1"/>
  <c r="H107" i="19" l="1"/>
  <c r="L107" i="19" s="1"/>
  <c r="N105" i="19"/>
  <c r="O105" i="19" s="1"/>
  <c r="K106" i="19"/>
  <c r="H108" i="19" l="1"/>
  <c r="L108" i="19" s="1"/>
  <c r="N106" i="19"/>
  <c r="O106" i="19" s="1"/>
  <c r="K107" i="19"/>
  <c r="J107" i="19"/>
  <c r="H109" i="19" l="1"/>
  <c r="L109" i="19"/>
  <c r="N107" i="19"/>
  <c r="O107" i="19" s="1"/>
  <c r="K108" i="19"/>
  <c r="J108" i="19"/>
  <c r="J109" i="19" s="1"/>
  <c r="N108" i="19" l="1"/>
  <c r="O108" i="19" s="1"/>
  <c r="K109" i="19"/>
  <c r="N109" i="19" s="1"/>
  <c r="O109" i="19" s="1"/>
</calcChain>
</file>

<file path=xl/sharedStrings.xml><?xml version="1.0" encoding="utf-8"?>
<sst xmlns="http://schemas.openxmlformats.org/spreadsheetml/2006/main" count="1458" uniqueCount="769">
  <si>
    <t>GeneA</t>
  </si>
  <si>
    <t>GeneB</t>
  </si>
  <si>
    <t>ChemicalX</t>
  </si>
  <si>
    <t>Got Cancer?</t>
  </si>
  <si>
    <t>Prediction1</t>
  </si>
  <si>
    <t>Prediction2</t>
  </si>
  <si>
    <t>resid1</t>
  </si>
  <si>
    <t>resid2</t>
  </si>
  <si>
    <t>LogLike1</t>
  </si>
  <si>
    <t>LogLike2</t>
  </si>
  <si>
    <t>sum:</t>
  </si>
  <si>
    <t>units: copies per cell</t>
  </si>
  <si>
    <t>Predict1</t>
  </si>
  <si>
    <t>Predict2</t>
  </si>
  <si>
    <t>Protein H</t>
  </si>
  <si>
    <t>GeneQ</t>
  </si>
  <si>
    <t>Noise formula:</t>
  </si>
  <si>
    <t>orig:</t>
  </si>
  <si>
    <t>noise:</t>
  </si>
  <si>
    <t>no</t>
  </si>
  <si>
    <t>yes</t>
  </si>
  <si>
    <t>sumsq</t>
  </si>
  <si>
    <t>sum(abs)</t>
  </si>
  <si>
    <t>sum</t>
  </si>
  <si>
    <t>RANDBETWEEN(-100,100)</t>
  </si>
  <si>
    <t>Intercept</t>
  </si>
  <si>
    <t>Prediction</t>
  </si>
  <si>
    <t>Residual</t>
  </si>
  <si>
    <t>HelperVar</t>
  </si>
  <si>
    <t>MinusResid</t>
  </si>
  <si>
    <t>sum(abs())</t>
  </si>
  <si>
    <t>Typical standard form (not shifted or scaled) :</t>
  </si>
  <si>
    <t>1/(1+e^-x), written in most languages as 1/(1+exp(-x))</t>
  </si>
  <si>
    <t>The Logistic function (note that it is quite different than a Log function, which is also called a Logarithmic function)</t>
  </si>
  <si>
    <t>x</t>
  </si>
  <si>
    <t>Original Logistic</t>
  </si>
  <si>
    <t>Shifted &amp; Scaled</t>
  </si>
  <si>
    <t>shift:</t>
  </si>
  <si>
    <t>scale:</t>
  </si>
  <si>
    <t>Interesting facts:</t>
  </si>
  <si>
    <t>The logistic curve is a shifted and scaled version of arctanh (hyperbolic arc-tangent).</t>
  </si>
  <si>
    <t>Other, similar curves include arctangent (the non-hyperbolic version)</t>
  </si>
  <si>
    <t>and Error Function "erf" and the Cumulative Distribution Function for a Normal random variable.</t>
  </si>
  <si>
    <t>Term</t>
  </si>
  <si>
    <t>Overall product:</t>
  </si>
  <si>
    <t>We can shift and scale that using 1/(1+exp( -scale*(x-shift) ) )</t>
  </si>
  <si>
    <t>Another way to shift and scale it that is more common in textbooks is 1/(1+exp(-m*x + b) )</t>
  </si>
  <si>
    <t>Problem 1: Two teams of biologists did a study and predicted how much of "Protein H" was in a few different types of cell. Then they measured it. Here is what happened:</t>
  </si>
  <si>
    <t>The question is: Which team had the better predictions?  Quantify (put a number to) your answer.</t>
  </si>
  <si>
    <t>Measurement</t>
  </si>
  <si>
    <t xml:space="preserve"> then observed them over the course of 10 years to see who actually got cancer. Here is what happened:</t>
  </si>
  <si>
    <t>Problem 2: Another 2 teams of biologists predicted the probability of cancer for a group of 6 patients,</t>
  </si>
  <si>
    <t>intercept</t>
  </si>
  <si>
    <t>coefA</t>
  </si>
  <si>
    <t>coefQ</t>
  </si>
  <si>
    <t>sumsq:</t>
  </si>
  <si>
    <t>This sheet has a Solver set up to minimize the L1 norm (sum of absolute residuals). It uses a special method to make the entire problem linear, rather than using abs() which is nonlinear.</t>
  </si>
  <si>
    <t>You may ignore this sheet.</t>
  </si>
  <si>
    <t>We also currently have a constraint that forces the sum of the residuals to zero; this gives a worse total objective function value, though.</t>
  </si>
  <si>
    <t>This method is not as important when doing a Big Data regression, since we're just solving that inexactly using Stochastic Gradient anyway.</t>
  </si>
  <si>
    <t>Yough SD</t>
  </si>
  <si>
    <t>York Suburban SD</t>
  </si>
  <si>
    <t>York County School of Technology</t>
  </si>
  <si>
    <t>York City SD</t>
  </si>
  <si>
    <t>Wyomissing Area SD</t>
  </si>
  <si>
    <t>Wyoming Valley West SD</t>
  </si>
  <si>
    <t>Wyoming Area SD</t>
  </si>
  <si>
    <t>Wyalusing Area SD</t>
  </si>
  <si>
    <t>World Communications CS</t>
  </si>
  <si>
    <t>Woodland Hills SD</t>
  </si>
  <si>
    <t>Wissahickon SD</t>
  </si>
  <si>
    <t>Windber Area SD</t>
  </si>
  <si>
    <t>Wilson Area SD</t>
  </si>
  <si>
    <t>Wilson  SD</t>
  </si>
  <si>
    <t>Wilmington Area SD</t>
  </si>
  <si>
    <t>Williamsport Area SD</t>
  </si>
  <si>
    <t>Williamsburg Community SD</t>
  </si>
  <si>
    <t>Williams Valley SD</t>
  </si>
  <si>
    <t>William Penn SD</t>
  </si>
  <si>
    <t>Wilkinsburg Borough SD</t>
  </si>
  <si>
    <t>Wilkes-Barre Area SD</t>
  </si>
  <si>
    <t>Whitehall-Coplay SD</t>
  </si>
  <si>
    <t>Westmont Hilltop SD</t>
  </si>
  <si>
    <t>Western Wayne SD</t>
  </si>
  <si>
    <t>Western Ctr for Tech Studies</t>
  </si>
  <si>
    <t>Western Beaver County SD</t>
  </si>
  <si>
    <t>West York Area SD</t>
  </si>
  <si>
    <t>West Side AVTS</t>
  </si>
  <si>
    <t>West Shore SD</t>
  </si>
  <si>
    <t>West Perry SD</t>
  </si>
  <si>
    <t>West Mifflin Area SD</t>
  </si>
  <si>
    <t>West Middlesex Area SD</t>
  </si>
  <si>
    <t>West Jefferson Hills SD</t>
  </si>
  <si>
    <t>West Greene SD</t>
  </si>
  <si>
    <t>West Chester Area SD</t>
  </si>
  <si>
    <t>West Branch Area SD</t>
  </si>
  <si>
    <t>West Allegheny SD</t>
  </si>
  <si>
    <t>Wellsboro Area SD</t>
  </si>
  <si>
    <t>Weatherly Area SD</t>
  </si>
  <si>
    <t>Waynesboro Area SD</t>
  </si>
  <si>
    <t>Wayne Highlands SD</t>
  </si>
  <si>
    <t>Wattsburg Area SD</t>
  </si>
  <si>
    <t>Washington SD</t>
  </si>
  <si>
    <t>Warwick SD</t>
  </si>
  <si>
    <t>Warrior Run SD</t>
  </si>
  <si>
    <t>Warren County SD</t>
  </si>
  <si>
    <t>Wallingford-Swarthmore SD</t>
  </si>
  <si>
    <t>Wallenpaupack Area SD</t>
  </si>
  <si>
    <t>Village CS of Chester-Upland</t>
  </si>
  <si>
    <t>Valley View SD</t>
  </si>
  <si>
    <t>Valley Grove SD</t>
  </si>
  <si>
    <t>Upper Saint Clair SD</t>
  </si>
  <si>
    <t>Upper Perkiomen SD</t>
  </si>
  <si>
    <t>Upper Moreland Township SD</t>
  </si>
  <si>
    <t>Upper Merion Area SD</t>
  </si>
  <si>
    <t>Upper Dublin SD</t>
  </si>
  <si>
    <t>Upper Dauphin Area SD</t>
  </si>
  <si>
    <t>Upper Darby SD</t>
  </si>
  <si>
    <t>Upper Adams SD</t>
  </si>
  <si>
    <t>United SD</t>
  </si>
  <si>
    <t>Unionville-Chadds Ford SD</t>
  </si>
  <si>
    <t>Uniontown Area SD</t>
  </si>
  <si>
    <t>Union City Area SD</t>
  </si>
  <si>
    <t>Union Area SD</t>
  </si>
  <si>
    <t>Union  SD</t>
  </si>
  <si>
    <t>Tyrone Area SD</t>
  </si>
  <si>
    <t>Twin Valley SD</t>
  </si>
  <si>
    <t>Tussey Mountain SD</t>
  </si>
  <si>
    <t>Tuscarora SD</t>
  </si>
  <si>
    <t>Turkeyfoot Valley Area SD</t>
  </si>
  <si>
    <t>Tunkhannock Area SD</t>
  </si>
  <si>
    <t>Tulpehocken Area SD</t>
  </si>
  <si>
    <t>Troy Area SD</t>
  </si>
  <si>
    <t>Tri-Valley SD</t>
  </si>
  <si>
    <t>Trinity Area SD</t>
  </si>
  <si>
    <t>Tredyffrin-Easttown SD</t>
  </si>
  <si>
    <t>Towanda Area SD</t>
  </si>
  <si>
    <t>Titusville Area SD</t>
  </si>
  <si>
    <t>Tamaqua Area SD</t>
  </si>
  <si>
    <t>Susquenita SD</t>
  </si>
  <si>
    <t>Susquehanna Township SD</t>
  </si>
  <si>
    <t>Susquehanna Community SD</t>
  </si>
  <si>
    <t>Sullivan County SD</t>
  </si>
  <si>
    <t>Sugar Valley Rural CS</t>
  </si>
  <si>
    <t>Stroudsburg Area SD</t>
  </si>
  <si>
    <t>Sto-Rox SD</t>
  </si>
  <si>
    <t>Steelton-Highspire SD</t>
  </si>
  <si>
    <t>Steel Valley SD</t>
  </si>
  <si>
    <t>State College Area SD</t>
  </si>
  <si>
    <t>Spring-Ford Area SD</t>
  </si>
  <si>
    <t>Springfield Township SD</t>
  </si>
  <si>
    <t>Springfield SD</t>
  </si>
  <si>
    <t>Spring Grove Area SD</t>
  </si>
  <si>
    <t>Spring Cove SD</t>
  </si>
  <si>
    <t>Spectrum CS</t>
  </si>
  <si>
    <t>Southmoreland SD</t>
  </si>
  <si>
    <t>Southern York County SD</t>
  </si>
  <si>
    <t>Southern Tioga SD</t>
  </si>
  <si>
    <t>Southern Lehigh SD</t>
  </si>
  <si>
    <t>Southern Huntingdon County SD</t>
  </si>
  <si>
    <t>Southern Fulton SD</t>
  </si>
  <si>
    <t>Southern Columbia Area SD</t>
  </si>
  <si>
    <t>Southeastern Greene SD</t>
  </si>
  <si>
    <t>Southeast Delco SD</t>
  </si>
  <si>
    <t>South Williamsport Area SD</t>
  </si>
  <si>
    <t>South Western SD</t>
  </si>
  <si>
    <t>South Side Area SD</t>
  </si>
  <si>
    <t>South Park SD</t>
  </si>
  <si>
    <t>South Middleton SD</t>
  </si>
  <si>
    <t>South Fayette Township SD</t>
  </si>
  <si>
    <t>South Eastern SD</t>
  </si>
  <si>
    <t>South Butler County SD</t>
  </si>
  <si>
    <t>South Allegheny SD</t>
  </si>
  <si>
    <t>Souderton Area SD</t>
  </si>
  <si>
    <t>Somerset Area SD</t>
  </si>
  <si>
    <t>Solanco SD</t>
  </si>
  <si>
    <t>Smethport Area SD</t>
  </si>
  <si>
    <t>Slippery Rock Area SD</t>
  </si>
  <si>
    <t>Shippensburg Area SD</t>
  </si>
  <si>
    <t>Shikellamy SD</t>
  </si>
  <si>
    <t>Shenango Area SD</t>
  </si>
  <si>
    <t>Shenandoah Valley SD</t>
  </si>
  <si>
    <t>Sharpsville Area SD</t>
  </si>
  <si>
    <t>Sharon City SD</t>
  </si>
  <si>
    <t>Shanksville-Stonycreek SD</t>
  </si>
  <si>
    <t>Shamokin Area SD</t>
  </si>
  <si>
    <t>Shaler Area SD</t>
  </si>
  <si>
    <t>Shade-Central City SD</t>
  </si>
  <si>
    <t>Seneca Valley SD</t>
  </si>
  <si>
    <t>Selinsgrove Area SD</t>
  </si>
  <si>
    <t>Scranton SD</t>
  </si>
  <si>
    <t>Schuylkill Valley SD</t>
  </si>
  <si>
    <t>Schuylkill Haven Area SD</t>
  </si>
  <si>
    <t>Sayre Area SD</t>
  </si>
  <si>
    <t>Saucon Valley SD</t>
  </si>
  <si>
    <t>Salisbury-Elk Lick SD</t>
  </si>
  <si>
    <t>Salisbury Township SD</t>
  </si>
  <si>
    <t>Saint Marys Area SD</t>
  </si>
  <si>
    <t>Rose Tree Media SD</t>
  </si>
  <si>
    <t>Rockwood Area SD</t>
  </si>
  <si>
    <t>Rochester Area SD</t>
  </si>
  <si>
    <t>Roberto Clemente CS</t>
  </si>
  <si>
    <t>Riverview SD</t>
  </si>
  <si>
    <t>Riverside Beaver County SD</t>
  </si>
  <si>
    <t>Riverside  SD</t>
  </si>
  <si>
    <t>Ringgold SD</t>
  </si>
  <si>
    <t>Ridley SD</t>
  </si>
  <si>
    <t>Ridgway Area SD</t>
  </si>
  <si>
    <t>Ridgeview Academy CS</t>
  </si>
  <si>
    <t>Richland SD</t>
  </si>
  <si>
    <t>Reynolds SD</t>
  </si>
  <si>
    <t>Redbank Valley SD</t>
  </si>
  <si>
    <t>Red Lion Area SD</t>
  </si>
  <si>
    <t>Reading SD</t>
  </si>
  <si>
    <t>Radnor Township SD</t>
  </si>
  <si>
    <t>Quakertown Community SD</t>
  </si>
  <si>
    <t>Quaker Valley SD</t>
  </si>
  <si>
    <t>Purchase Line SD</t>
  </si>
  <si>
    <t>Punxsutawney Area SD</t>
  </si>
  <si>
    <t>Preparatory CS</t>
  </si>
  <si>
    <t>Pottsville Area SD</t>
  </si>
  <si>
    <t>Pottstown SD</t>
  </si>
  <si>
    <t>Pottsgrove SD</t>
  </si>
  <si>
    <t>Portage Area SD</t>
  </si>
  <si>
    <t>Port Allegany SD</t>
  </si>
  <si>
    <t>Pocono Mountain SD</t>
  </si>
  <si>
    <t>Plum Borough SD</t>
  </si>
  <si>
    <t>Pleasant Valley SD</t>
  </si>
  <si>
    <t>Pittston Area SD</t>
  </si>
  <si>
    <t>Pittsburgh SD</t>
  </si>
  <si>
    <t>Pine-Richland SD</t>
  </si>
  <si>
    <t>Pine Grove Area SD</t>
  </si>
  <si>
    <t>Phoenixville Area SD</t>
  </si>
  <si>
    <t>Philipsburg-Osceola Area SD</t>
  </si>
  <si>
    <t>Philadelphia City SD</t>
  </si>
  <si>
    <t>Peters Township SD</t>
  </si>
  <si>
    <t>Perkiomen Valley SD</t>
  </si>
  <si>
    <t>Pequea Valley SD</t>
  </si>
  <si>
    <t>Penn-Trafford SD</t>
  </si>
  <si>
    <t>Pennsbury SD</t>
  </si>
  <si>
    <t>Penns Valley Area SD</t>
  </si>
  <si>
    <t>Penns Manor Area SD</t>
  </si>
  <si>
    <t>Pennridge SD</t>
  </si>
  <si>
    <t>Penn-Delco SD</t>
  </si>
  <si>
    <t>Penncrest SD</t>
  </si>
  <si>
    <t>Penn Manor SD</t>
  </si>
  <si>
    <t>Penn Hills SD</t>
  </si>
  <si>
    <t>Penn Cambria SD</t>
  </si>
  <si>
    <t>Pen Argyl Area SD</t>
  </si>
  <si>
    <t>Parkland SD</t>
  </si>
  <si>
    <t>Panther Valley SD</t>
  </si>
  <si>
    <t>Palmyra Area SD</t>
  </si>
  <si>
    <t>Palmerton Area SD</t>
  </si>
  <si>
    <t>Palisades SD</t>
  </si>
  <si>
    <t>Oxford Area SD</t>
  </si>
  <si>
    <t>Owen J Roberts SD</t>
  </si>
  <si>
    <t>Otto-Eldred SD</t>
  </si>
  <si>
    <t>Oswayo Valley SD</t>
  </si>
  <si>
    <t>Oley Valley SD</t>
  </si>
  <si>
    <t>Old Forge SD</t>
  </si>
  <si>
    <t>Oil City Area SD</t>
  </si>
  <si>
    <t>Octorara Area SD</t>
  </si>
  <si>
    <t>Norwin SD</t>
  </si>
  <si>
    <t>Northwestern Lehigh SD</t>
  </si>
  <si>
    <t>Northwestern  SD</t>
  </si>
  <si>
    <t>Northwest Area SD</t>
  </si>
  <si>
    <t>Northside Urban Pathways CS</t>
  </si>
  <si>
    <t>Northgate SD</t>
  </si>
  <si>
    <t>Northern York County SD</t>
  </si>
  <si>
    <t>Northern Tioga SD</t>
  </si>
  <si>
    <t>Northern Potter SD</t>
  </si>
  <si>
    <t>Northern Lehigh SD</t>
  </si>
  <si>
    <t>Northern Lebanon SD</t>
  </si>
  <si>
    <t>Northern Cambria SD</t>
  </si>
  <si>
    <t>Northern Bedford County SD</t>
  </si>
  <si>
    <t>Northeastern York SD</t>
  </si>
  <si>
    <t>Northeast CS</t>
  </si>
  <si>
    <t>Northeast Bradford SD</t>
  </si>
  <si>
    <t>Northampton Area SD</t>
  </si>
  <si>
    <t>North Star SD</t>
  </si>
  <si>
    <t>North Schuylkill SD</t>
  </si>
  <si>
    <t>North Pocono SD</t>
  </si>
  <si>
    <t>North Penn SD</t>
  </si>
  <si>
    <t>North Montco Tech Career Ctr</t>
  </si>
  <si>
    <t>North Hills SD</t>
  </si>
  <si>
    <t>North East SD</t>
  </si>
  <si>
    <t>North Clarion County SD</t>
  </si>
  <si>
    <t>North Allegheny SD</t>
  </si>
  <si>
    <t>Norristown Area SD</t>
  </si>
  <si>
    <t>Newport SD</t>
  </si>
  <si>
    <t>New Kensington-Arnold SD</t>
  </si>
  <si>
    <t>New Hope-Solebury SD</t>
  </si>
  <si>
    <t>New Castle Area SD</t>
  </si>
  <si>
    <t>New Brighton Area SD</t>
  </si>
  <si>
    <t>Neshannock Township SD</t>
  </si>
  <si>
    <t>Neshaminy SD</t>
  </si>
  <si>
    <t>Nazareth Area SD</t>
  </si>
  <si>
    <t>Muncy SD</t>
  </si>
  <si>
    <t>Multi-Cultural Academy CS</t>
  </si>
  <si>
    <t>Muhlenberg SD</t>
  </si>
  <si>
    <t>Mt Lebanon SD</t>
  </si>
  <si>
    <t>Mountain View SD</t>
  </si>
  <si>
    <t>Mount Union Area SD</t>
  </si>
  <si>
    <t>Mount Pleasant Area SD</t>
  </si>
  <si>
    <t>Mount Carmel Area SD</t>
  </si>
  <si>
    <t>Moshannon Valley SD</t>
  </si>
  <si>
    <t>Morrisville Borough SD</t>
  </si>
  <si>
    <t>Moon Area SD</t>
  </si>
  <si>
    <t>Montrose Area SD</t>
  </si>
  <si>
    <t>Montoursville Area SD</t>
  </si>
  <si>
    <t>Montour SD</t>
  </si>
  <si>
    <t>Montgomery Area SD</t>
  </si>
  <si>
    <t>Moniteau SD</t>
  </si>
  <si>
    <t>Monessen City SD</t>
  </si>
  <si>
    <t>Monaca SD</t>
  </si>
  <si>
    <t>Mohawk Area SD</t>
  </si>
  <si>
    <t>Minersville Area SD</t>
  </si>
  <si>
    <t>Milton Area SD</t>
  </si>
  <si>
    <t>Millville Area SD</t>
  </si>
  <si>
    <t>Millersburg Area SD</t>
  </si>
  <si>
    <t>Millcreek Township SD</t>
  </si>
  <si>
    <t>Mifflinburg Area SD</t>
  </si>
  <si>
    <t>Mifflin County SD</t>
  </si>
  <si>
    <t>Midd-West SD</t>
  </si>
  <si>
    <t>Middletown Area School District</t>
  </si>
  <si>
    <t>Mid Valley SD</t>
  </si>
  <si>
    <t>Meyersdale Area SD</t>
  </si>
  <si>
    <t>Methacton SD</t>
  </si>
  <si>
    <t>Mercer Area SD</t>
  </si>
  <si>
    <t>Mechanicsburg Area SD</t>
  </si>
  <si>
    <t>McKeesport Area SD</t>
  </si>
  <si>
    <t>McGuffey SD</t>
  </si>
  <si>
    <t>Math Civics and Sciences CS</t>
  </si>
  <si>
    <t>MaST Community CS</t>
  </si>
  <si>
    <t>Mars Area SD</t>
  </si>
  <si>
    <t>Marple Newtown SD</t>
  </si>
  <si>
    <t>Marion Center Area SD</t>
  </si>
  <si>
    <t>Manheim Township SD</t>
  </si>
  <si>
    <t>Manheim Central SD</t>
  </si>
  <si>
    <t>Mahanoy Area SD</t>
  </si>
  <si>
    <t>Loyalsock Township SD</t>
  </si>
  <si>
    <t>Lower Moreland Township SD</t>
  </si>
  <si>
    <t>Lower Merion SD</t>
  </si>
  <si>
    <t>Lower Dauphin SD</t>
  </si>
  <si>
    <t>Littlestown Area SD</t>
  </si>
  <si>
    <t>Line Mountain SD</t>
  </si>
  <si>
    <t>Ligonier Valley SD</t>
  </si>
  <si>
    <t>Lewisburg Area SD</t>
  </si>
  <si>
    <t>Lenape AVTS</t>
  </si>
  <si>
    <t>Lehighton Area SD</t>
  </si>
  <si>
    <t>Lehigh Career &amp; Technical Institute</t>
  </si>
  <si>
    <t>Leechburg Area SD</t>
  </si>
  <si>
    <t>Lebanon SD</t>
  </si>
  <si>
    <t>Lawrence County AVTS</t>
  </si>
  <si>
    <t>Laurel Highlands SD</t>
  </si>
  <si>
    <t>Laurel  SD</t>
  </si>
  <si>
    <t>Lancaster SD</t>
  </si>
  <si>
    <t>Lampeter-Strasburg SD</t>
  </si>
  <si>
    <t>Lakeview SD</t>
  </si>
  <si>
    <t>Lake-Lehman SD</t>
  </si>
  <si>
    <t>Lakeland SD</t>
  </si>
  <si>
    <t>Lackawanna Trail SD</t>
  </si>
  <si>
    <t>La Academia CS</t>
  </si>
  <si>
    <t>Kutztown Area SD</t>
  </si>
  <si>
    <t>Kiski Area SD</t>
  </si>
  <si>
    <t>Keystone Oaks SD</t>
  </si>
  <si>
    <t>Keystone Education Center CS</t>
  </si>
  <si>
    <t>Keystone Central SD</t>
  </si>
  <si>
    <t>Keystone  SD</t>
  </si>
  <si>
    <t>Kennett Consolidated School District</t>
  </si>
  <si>
    <t>Karns City Area SD</t>
  </si>
  <si>
    <t>Kane Area SD</t>
  </si>
  <si>
    <t>Juniata Valley SD</t>
  </si>
  <si>
    <t>Juniata County SD</t>
  </si>
  <si>
    <t>Johnsonburg Area SD</t>
  </si>
  <si>
    <t>Jim Thorpe Area SD</t>
  </si>
  <si>
    <t>Jersey Shore Area SD</t>
  </si>
  <si>
    <t>Jenkintown SD</t>
  </si>
  <si>
    <t>Jefferson-Morgan SD</t>
  </si>
  <si>
    <t>Jefferson County-Dubois AVTS</t>
  </si>
  <si>
    <t>Jeannette City SD</t>
  </si>
  <si>
    <t>Jamestown Area SD</t>
  </si>
  <si>
    <t>Iroquois SD</t>
  </si>
  <si>
    <t>Interboro SD</t>
  </si>
  <si>
    <t>Indiana Area School District</t>
  </si>
  <si>
    <t>Imhotep Institute CHS</t>
  </si>
  <si>
    <t>Huntingdon Area SD</t>
  </si>
  <si>
    <t>Hopewell Area SD</t>
  </si>
  <si>
    <t>Homer-Center SD</t>
  </si>
  <si>
    <t>Hollidaysburg Area SD</t>
  </si>
  <si>
    <t>Highlands School District</t>
  </si>
  <si>
    <t>Hermitage SD</t>
  </si>
  <si>
    <t>Hempfield Area SD</t>
  </si>
  <si>
    <t>Hempfield  SD</t>
  </si>
  <si>
    <t>Hazleton Area SD</t>
  </si>
  <si>
    <t>Haverford Township SD</t>
  </si>
  <si>
    <t>Hatboro-Horsham SD</t>
  </si>
  <si>
    <t>Harrisburg City SD</t>
  </si>
  <si>
    <t>Harmony Area SD</t>
  </si>
  <si>
    <t>Harbor Creek SD</t>
  </si>
  <si>
    <t>Hanover Public SD</t>
  </si>
  <si>
    <t>Hanover Area SD</t>
  </si>
  <si>
    <t>Hampton Township SD</t>
  </si>
  <si>
    <t>Hamburg Area SD</t>
  </si>
  <si>
    <t>Halifax Area SD</t>
  </si>
  <si>
    <t>Grove City Area SD</t>
  </si>
  <si>
    <t>Greenwood SD</t>
  </si>
  <si>
    <t>Greenville Area SD</t>
  </si>
  <si>
    <t>Greensburg Salem SD</t>
  </si>
  <si>
    <t>Greencastle-Antrim SD</t>
  </si>
  <si>
    <t>Greater Nanticoke Area SD</t>
  </si>
  <si>
    <t>Greater Latrobe SD</t>
  </si>
  <si>
    <t>Greater Johnstown SD</t>
  </si>
  <si>
    <t>Greater Johnstown AVTS</t>
  </si>
  <si>
    <t>Great Valley SD</t>
  </si>
  <si>
    <t>Governor Mifflin SD</t>
  </si>
  <si>
    <t>Glendale SD</t>
  </si>
  <si>
    <t>Girard SD</t>
  </si>
  <si>
    <t>Gettysburg Area SD</t>
  </si>
  <si>
    <t>General McLane SD</t>
  </si>
  <si>
    <t>Gateway SD</t>
  </si>
  <si>
    <t>Garnet Valley School District</t>
  </si>
  <si>
    <t>Galeton Area SD</t>
  </si>
  <si>
    <t>Freeport Area SD</t>
  </si>
  <si>
    <t>Freedom Area SD</t>
  </si>
  <si>
    <t>Frazier SD</t>
  </si>
  <si>
    <t>Franklin Towne CHS</t>
  </si>
  <si>
    <t>Franklin Regional SD</t>
  </si>
  <si>
    <t>Franklin Area SD</t>
  </si>
  <si>
    <t>Fox Chapel Area SD</t>
  </si>
  <si>
    <t>Fort Leboeuf SD</t>
  </si>
  <si>
    <t>Fort Cherry SD</t>
  </si>
  <si>
    <t>Forest Hills SD</t>
  </si>
  <si>
    <t>Forest City Regional SD</t>
  </si>
  <si>
    <t>Forest Area SD</t>
  </si>
  <si>
    <t>Forbes Road SD</t>
  </si>
  <si>
    <t>Fleetwood Area SD</t>
  </si>
  <si>
    <t>Ferndale Area SD</t>
  </si>
  <si>
    <t>Farrell Area SD</t>
  </si>
  <si>
    <t>Fannett-Metal SD</t>
  </si>
  <si>
    <t>Fairview SD</t>
  </si>
  <si>
    <t>Fairfield Area SD</t>
  </si>
  <si>
    <t>Exeter Township SD</t>
  </si>
  <si>
    <t>Everett Area SD</t>
  </si>
  <si>
    <t>Erie City SD</t>
  </si>
  <si>
    <t>Ephrata Area SD</t>
  </si>
  <si>
    <t>Ellwood City Area SD</t>
  </si>
  <si>
    <t>Elk Lake School District</t>
  </si>
  <si>
    <t>Elizabethtown Area SD</t>
  </si>
  <si>
    <t>Elizabeth Forward SD</t>
  </si>
  <si>
    <t>Easton Area SD</t>
  </si>
  <si>
    <t>Eastern York SD</t>
  </si>
  <si>
    <t>Eastern Lebanon County SD</t>
  </si>
  <si>
    <t>Eastern Lancaster County SD</t>
  </si>
  <si>
    <t>East Stroudsburg Area SD</t>
  </si>
  <si>
    <t>East Pennsboro Area SD</t>
  </si>
  <si>
    <t>East Penn SD</t>
  </si>
  <si>
    <t>East Lycoming SD</t>
  </si>
  <si>
    <t>East Allegheny SD</t>
  </si>
  <si>
    <t>Duquesne City SD</t>
  </si>
  <si>
    <t>Dunmore SD</t>
  </si>
  <si>
    <t>Dubois Area SD</t>
  </si>
  <si>
    <t>Downingtown Area SD</t>
  </si>
  <si>
    <t>Dover Area SD</t>
  </si>
  <si>
    <t>Donegal SD</t>
  </si>
  <si>
    <t>Derry Township SD</t>
  </si>
  <si>
    <t>Derry Area SD</t>
  </si>
  <si>
    <t>Delaware Valley SD</t>
  </si>
  <si>
    <t>Delaware Valley CHS</t>
  </si>
  <si>
    <t>Delaware County AVTS</t>
  </si>
  <si>
    <t>Deer Lakes SD</t>
  </si>
  <si>
    <t>Dauphin County AVTS</t>
  </si>
  <si>
    <t>Danville Area SD</t>
  </si>
  <si>
    <t>Daniel Boone Area SD</t>
  </si>
  <si>
    <t>Dallastown Area SD</t>
  </si>
  <si>
    <t>Dallas SD</t>
  </si>
  <si>
    <t>Curwensville Area SD</t>
  </si>
  <si>
    <t>Cumberland Valley SD</t>
  </si>
  <si>
    <t>Crestwood SD</t>
  </si>
  <si>
    <t>Crawford Central SD</t>
  </si>
  <si>
    <t>Cranberry Area SD</t>
  </si>
  <si>
    <t>Council Rock SD</t>
  </si>
  <si>
    <t>Coudersport Area SD</t>
  </si>
  <si>
    <t>Corry Area SD</t>
  </si>
  <si>
    <t>Cornwall-Lebanon SD</t>
  </si>
  <si>
    <t>Cornell SD</t>
  </si>
  <si>
    <t>Conrad Weiser Area SD</t>
  </si>
  <si>
    <t>Connellsville Area SD</t>
  </si>
  <si>
    <t>Conneaut SD</t>
  </si>
  <si>
    <t>Conewago Valley SD</t>
  </si>
  <si>
    <t>Conestoga Valley SD</t>
  </si>
  <si>
    <t>Conemaugh Valley SD</t>
  </si>
  <si>
    <t>Conemaugh Township Area SD</t>
  </si>
  <si>
    <t>Community Acad of Philadelphia CS</t>
  </si>
  <si>
    <t>Commodore Perry SD</t>
  </si>
  <si>
    <t>Columbia-Montour AVTS</t>
  </si>
  <si>
    <t>Columbia Borough SD</t>
  </si>
  <si>
    <t>Colonial SD</t>
  </si>
  <si>
    <t>Cocalico SD</t>
  </si>
  <si>
    <t>Coatesville Area SD</t>
  </si>
  <si>
    <t>Clearfield Area SD</t>
  </si>
  <si>
    <t>Claysburg-Kimmel SD</t>
  </si>
  <si>
    <t>Clarion-Limestone Area SD</t>
  </si>
  <si>
    <t>Clarion Area SD</t>
  </si>
  <si>
    <t>Clairton City SD</t>
  </si>
  <si>
    <t>Chichester SD</t>
  </si>
  <si>
    <t>Chestnut Ridge SD</t>
  </si>
  <si>
    <t>Chester-Upland SD</t>
  </si>
  <si>
    <t>Cheltenham Township SD</t>
  </si>
  <si>
    <t>Chartiers-Houston SD</t>
  </si>
  <si>
    <t>Chartiers Valley School District</t>
  </si>
  <si>
    <t>Charleroi Area SD</t>
  </si>
  <si>
    <t>Chambersburg Area SD</t>
  </si>
  <si>
    <t>Central York SD</t>
  </si>
  <si>
    <t>Central Greene SD</t>
  </si>
  <si>
    <t>Central Fulton SD</t>
  </si>
  <si>
    <t>Central Dauphin SD</t>
  </si>
  <si>
    <t>Central Columbia SD</t>
  </si>
  <si>
    <t>Central Cambria SD</t>
  </si>
  <si>
    <t>Central Bucks SD</t>
  </si>
  <si>
    <t>Center for Economics &amp; Law CS</t>
  </si>
  <si>
    <t>Center for Arts and Technology</t>
  </si>
  <si>
    <t>Center Area SD</t>
  </si>
  <si>
    <t>Centennial SD</t>
  </si>
  <si>
    <t>Catasauqua Area SD</t>
  </si>
  <si>
    <t>Carmichaels Area SD</t>
  </si>
  <si>
    <t>Carlynton SD</t>
  </si>
  <si>
    <t>Carlisle Area SD</t>
  </si>
  <si>
    <t>Career Connections CHS</t>
  </si>
  <si>
    <t>Carbondale Area SD</t>
  </si>
  <si>
    <t>Carbon County AVTS</t>
  </si>
  <si>
    <t>Canton Area SD</t>
  </si>
  <si>
    <t>Canon-McMillan SD</t>
  </si>
  <si>
    <t>Camp Hill SD</t>
  </si>
  <si>
    <t>Cameron County SD</t>
  </si>
  <si>
    <t>Cambria Heights SD</t>
  </si>
  <si>
    <t>California Area SD</t>
  </si>
  <si>
    <t>Butler Area SD</t>
  </si>
  <si>
    <t>Burrell SD</t>
  </si>
  <si>
    <t>Burgettstown Area SD</t>
  </si>
  <si>
    <t>Bucks Co Technical High School</t>
  </si>
  <si>
    <t>Brownsville Area School District</t>
  </si>
  <si>
    <t>Brookville Area SD</t>
  </si>
  <si>
    <t>Brockway Area SD</t>
  </si>
  <si>
    <t>Bristol Township SD</t>
  </si>
  <si>
    <t>Bristol Borough SD</t>
  </si>
  <si>
    <t>Brentwood Borough SD</t>
  </si>
  <si>
    <t>Brandywine Heights Area SD</t>
  </si>
  <si>
    <t>Bradford Area SD</t>
  </si>
  <si>
    <t>Boyertown Area SD</t>
  </si>
  <si>
    <t>Blue Ridge SD</t>
  </si>
  <si>
    <t>Blue Mountain SD</t>
  </si>
  <si>
    <t>Bloomsburg Area SD</t>
  </si>
  <si>
    <t>Blairsville-Saltsburg SD</t>
  </si>
  <si>
    <t>Blacklick Valley SD</t>
  </si>
  <si>
    <t>Blackhawk SD</t>
  </si>
  <si>
    <t>Big Spring SD</t>
  </si>
  <si>
    <t>Big Beaver Falls Area SD</t>
  </si>
  <si>
    <t>Bethlehem-Center SD</t>
  </si>
  <si>
    <t>Bethlehem Area SD</t>
  </si>
  <si>
    <t>Bethel Park</t>
  </si>
  <si>
    <t>Berwick Area SD</t>
  </si>
  <si>
    <t>Bermudian Springs SD</t>
  </si>
  <si>
    <t>Berlin Brothersvalley SD</t>
  </si>
  <si>
    <t>Bentworth SD</t>
  </si>
  <si>
    <t>Benton Area SD</t>
  </si>
  <si>
    <t>Bensalem Township SD</t>
  </si>
  <si>
    <t>Bellwood-Antis SD</t>
  </si>
  <si>
    <t>Bellefonte Area SD</t>
  </si>
  <si>
    <t>Belle Vernon Area SD</t>
  </si>
  <si>
    <t>Bedford Area SD</t>
  </si>
  <si>
    <t>Beaver Area SD</t>
  </si>
  <si>
    <t>Bangor Area School District</t>
  </si>
  <si>
    <t>Baldwin-Whitehall SD</t>
  </si>
  <si>
    <t>Bald Eagle Area SD</t>
  </si>
  <si>
    <t>Avonworth SD</t>
  </si>
  <si>
    <t>Avon Grove SD</t>
  </si>
  <si>
    <t>Avella Area SD</t>
  </si>
  <si>
    <t>Austin Area SD</t>
  </si>
  <si>
    <t>Athens Area SD</t>
  </si>
  <si>
    <t>Armstrong SD</t>
  </si>
  <si>
    <t>Apollo-Ridge SD</t>
  </si>
  <si>
    <t>Antietam SD</t>
  </si>
  <si>
    <t>Annville-Cleona SD</t>
  </si>
  <si>
    <t>Ambridge Area SD</t>
  </si>
  <si>
    <t>Altoona Area SD</t>
  </si>
  <si>
    <t>Allentown City SD</t>
  </si>
  <si>
    <t>Allegheny-Clarion Valley SD</t>
  </si>
  <si>
    <t>Allegheny Valley SD</t>
  </si>
  <si>
    <t>Aliquippa SD</t>
  </si>
  <si>
    <t>Albert Gallatin Area SD</t>
  </si>
  <si>
    <t>Abington Heights SD</t>
  </si>
  <si>
    <t>Abington  SD</t>
  </si>
  <si>
    <t>LEA</t>
  </si>
  <si>
    <t>Enrollment Total</t>
  </si>
  <si>
    <t>TEACHERS Total</t>
  </si>
  <si>
    <t>PSSA_SCALED_SCORES_MATH_DISTRICT_Gr11</t>
  </si>
  <si>
    <t>Students/ Teacher</t>
  </si>
  <si>
    <t>FT_Teachers_Avg</t>
  </si>
  <si>
    <t>PctFreeLunch</t>
  </si>
  <si>
    <t>District#</t>
  </si>
  <si>
    <t>rand2</t>
  </si>
  <si>
    <t>rand1</t>
  </si>
  <si>
    <t>If you want to see the original data set, ask Prof. Andrew Ross</t>
  </si>
  <si>
    <t>Some districts with missing or strange data have been removed.</t>
  </si>
  <si>
    <t>2005 data from Pennsylvania school districts</t>
  </si>
  <si>
    <t>http://people.emich.edu/aross15/coursepack3419/m319-regression-thoughts.txt</t>
  </si>
  <si>
    <t>Here is a web page that will do multiple regression for you:</t>
  </si>
  <si>
    <t>http://www.wessa.net/rwasp_multipleregression.wasp</t>
  </si>
  <si>
    <t>-----------------</t>
  </si>
  <si>
    <t>Here are some other things to consider for regression:</t>
  </si>
  <si>
    <t>There are no hard-and-fast rules for how big an R value must be to be important.  Here is a general guideline, appropriate for the social sciences (psychology, political science/public policy, etc.) If R  (not R^2) is around:</t>
  </si>
  <si>
    <t>0.1,it's a small correlation</t>
  </si>
  <si>
    <t>0.3, it's a medium correlation</t>
  </si>
  <si>
    <t>0.5, it's a large correlation</t>
  </si>
  <si>
    <t>And the same values hold if R is negative (-0.1, -0.3, -0.5).  Sometimes the words "weak" and "strong" are used instead of small and large.</t>
  </si>
  <si>
    <t>The technical sciences (physics, engineering, etc.) typically have more strict requirements.  Remember, even if there's a large correlation, that doesn't mean that one thing is causing the other.  And, in particular, if you get a correlation of exactly 1.0, there's a good chance you accidentally graphed some data against itself.</t>
  </si>
  <si>
    <t>(scale obtained from: Cohen, Jacob: Statistical power analysis for the behavioral sciences (2nd ed.) 1988 )</t>
  </si>
  <si>
    <t>And here is another researcher's take on it:</t>
  </si>
  <si>
    <t>Thoughts on what makes a correlation large or small, for social-science/sports-science things:</t>
  </si>
  <si>
    <t>http://sportsci.org/resource/stats/effectmag.html#ps</t>
  </si>
  <si>
    <t>-----------------------------</t>
  </si>
  <si>
    <t>"aim to have the number of data points be at least 6 times, and ideally at least 10 times, the number of X variables."</t>
  </si>
  <si>
    <t>http://www.basic.northwestern.edu/statguidefiles/mulreg_ass_viol.html#Few%20data%20points</t>
  </si>
  <si>
    <t>I'll add further: if your X variables are discrete (like ACT scores), then it's good to have multiple data points for each discrete value, so you can see how much variation there is.</t>
  </si>
  <si>
    <t>A paper cited farther below in this e-mail says that the "10 times" rule is actually not good enough.  Instead, the paper offers this suggestion for those who want a rule of thumb (but argues against using any such rule of thumb)</t>
  </si>
  <si>
    <t>[can you find a reasonable function to fit that data set?]</t>
  </si>
  <si>
    <t>In the past, I have forgotten to tell students about guidelines for sample size (# points) in a regression, and I ended up with a student whose project was a regression with 3 variables, and only 4 data points.  Not surprisingly, we got an exact fit of the data, R^2 = 1 !  So, don't do that.</t>
  </si>
  <si>
    <t>When we have "n" data points and "m" variables, we're essentially trying to solve an n-by-m system of equations (and the system is a linear system if we're doing linear regression).  We know that if you have n=m, then the system should have exactly one solution--that is, you get a perfect fit.  If n&gt;m (as it should be in any regression study), then there is no perfect solution to the n-by-m system of equations.  We want the solution that minimizes the sum of squared errors in the system of equations.  This is the basic intuition for why we want the # data points to be well above the # of variables--because we know the fit shouldn't be perfect, and we want to see some of the variability in the data.  If the fit is perfect, then it will look like there's no variability.</t>
  </si>
  <si>
    <t>an interesting article is</t>
  </si>
  <si>
    <t>"Sample Size and Multiple Regression Analysis"</t>
  </si>
  <si>
    <t>by Scott E. Maxwell</t>
  </si>
  <si>
    <t>Psychological Methods, vol 5 number 4, 2000, 434-458</t>
  </si>
  <si>
    <t>Let me know if you want a copy.</t>
  </si>
  <si>
    <t>----------------------------------------</t>
  </si>
  <si>
    <t>Over-Fitting</t>
  </si>
  <si>
    <t>Don't do it!  Overfitting is trusting your current data too much,</t>
  </si>
  <si>
    <t>trying to get a curve that comes close to the current data at the</t>
  </si>
  <si>
    <t>expense of being able to make good predictions for new data.</t>
  </si>
  <si>
    <t>In particular, don't use high-order polynomials--I would be</t>
  </si>
  <si>
    <t>hesitant to use a cubic in most cases, and only rarely would</t>
  </si>
  <si>
    <t>I use anything of higher order than a cubic.</t>
  </si>
  <si>
    <t>Some of the only times I've seen a cubic as a good model are:</t>
  </si>
  <si>
    <t>* approximating the "rocket equation" (a Calc II integration-by-parts problem),</t>
  </si>
  <si>
    <t>* as a model for total cost as a function of # items produced.</t>
  </si>
  <si>
    <t xml:space="preserve">  This is because a parabola might be a good model for marginal</t>
  </si>
  <si>
    <t xml:space="preserve">  cost as a function of #items produced: decreasing to start with,</t>
  </si>
  <si>
    <t xml:space="preserve">  then increasing.</t>
  </si>
  <si>
    <t>* as part of "cubic splines", a different topic altogether.</t>
  </si>
  <si>
    <t>Cross-validation</t>
  </si>
  <si>
    <t>Cross-validation is the process of dividing our data into training and test sets, then using the test set to see how well various models can predict new data that they weren't fitted to.</t>
  </si>
  <si>
    <t>Imagine a data set of some economic variable from 1950 to 2010.</t>
  </si>
  <si>
    <t>We might divide it into training (1950-2000) and test (2001-2010),</t>
  </si>
  <si>
    <t>or we might divide it at 1990.  Where to divide it is mostly art rather than science.</t>
  </si>
  <si>
    <t>We would then:</t>
  </si>
  <si>
    <t>* fit various models to the training set,</t>
  </si>
  <si>
    <t>* use those fitted models to predict values for the test set,</t>
  </si>
  <si>
    <t>* evaluate the accuracy of each fitted model, perhaps via</t>
  </si>
  <si>
    <t xml:space="preserve">  sum-of-squared errors on the test set,</t>
  </si>
  <si>
    <t>* pick the fitted model with the lowest sum of squared errors on the test set,</t>
  </si>
  <si>
    <t>* re-fit that model to the entire data set (1950-2010)</t>
  </si>
  <si>
    <t>* make predictions for 2020, etc.</t>
  </si>
  <si>
    <t>We are essentially pretending that it's 10 or 20 years earlier</t>
  </si>
  <si>
    <t>than the present day (2010, as I write this), fitting models to</t>
  </si>
  <si>
    <t>the data available from that pretend date, then magically revealing the future and seeing which model did a good job predicting it.</t>
  </si>
  <si>
    <t>If the data aren't ordered in time, there are two popular options:</t>
  </si>
  <si>
    <t>* 50-percent hold-out: randomly choose 50% of the data points to be the training set, and the others to be the test set.  Fit models, make predictions for the test set, compute sum-of-squared-errors for each fitted model.  THEN, re-randomize which 50% are in the test/training sets, repeat.  Repeat the randomization many, many times.</t>
  </si>
  <si>
    <t>* Leave-one-out cross-validation (LOOCV).  Each data point gets its own turn being the test data set, while all the other data points are the training set.  If you have a data set with 10,000 points, you will need to fit the models 10,000 times.</t>
  </si>
  <si>
    <t>training/test is sometimes called estimation/validation</t>
  </si>
  <si>
    <t>Or sometimes you need to divide the data into 3 sets,</t>
  </si>
  <si>
    <t>train/tune/test</t>
  </si>
  <si>
    <t>or</t>
  </si>
  <si>
    <t>training/validation/test</t>
  </si>
  <si>
    <t>http://matlabdatamining.blogspot.com/2008/03/validating-predictive-models.html</t>
  </si>
  <si>
    <t>Validating Predictive Models</t>
  </si>
  <si>
    <t>Will Dwinnell</t>
  </si>
  <si>
    <t>Aggregating (avoid it!)</t>
  </si>
  <si>
    <t>If you have discrete data for your X variable (like ACT scores by person), it is tempting to find the average Y value at each possible level of the X variable, and then fit something to those averaged (aggregated) Y values.  Don't do it!  It is better to fit to the original, unaggregated data.  This is for a few different reasons:</t>
  </si>
  <si>
    <t>* if you have more data at some X values than at others, your fitting should know about it, rather than treating all X values equally.</t>
  </si>
  <si>
    <t>* You want to keep some idea of the amount of variability at each X value.  If you just use the average, it looks like you have no variability!</t>
  </si>
  <si>
    <t>Ecological Fallacy</t>
  </si>
  <si>
    <t>If you discover a correlation between two things at the level of individual people, will that correlation still be there if you aggregate people by region (or any other aggregation method)?  Maybe not!  Or vice versa--a correlation at the region-by-region level might disappear, or reverse (!), at the individual level.  The assumption that the correlations will be the same is the "ecological fallacy".</t>
  </si>
  <si>
    <t>http://en.wikipedia.org/wiki/Ecological_fallacy</t>
  </si>
  <si>
    <t>Residual Plots</t>
  </si>
  <si>
    <t>Here are six recommended plots for examining the residuals:</t>
  </si>
  <si>
    <t>http://www.itl.nist.gov/div898/handbook/eda/section3/6plot.htm</t>
  </si>
  <si>
    <t>However, it neglects another type that it mentions elsewhere: a run-order or run-sequence plot.  If your data points were collected one after another in time, then it's possible that some kind of warm-up or learning-curve is affecting the values, so you'd want to look for that.</t>
  </si>
  <si>
    <t>Actually, that web site overall is very interesting: the NIST/SEMATECH Engineering Statistics Handbook:</t>
  </si>
  <si>
    <t>http://www.itl.nist.gov/div898/handbook/</t>
  </si>
  <si>
    <t>A classic paper on the subject is:</t>
  </si>
  <si>
    <t>The Examination and Analysis of Residuals</t>
  </si>
  <si>
    <t>F. J. Anscombe and John W. Tukey</t>
  </si>
  <si>
    <t>Technometrics</t>
  </si>
  <si>
    <t>Vol. 5, No. 2 (May, 1963), pp. 141-160</t>
  </si>
  <si>
    <t>How much data should you have when doing a multiple-variable regression? I'll start with a simple rule of thumb, from the olden days:</t>
  </si>
  <si>
    <t>#variables</t>
  </si>
  <si>
    <t>sample_size_minimum</t>
  </si>
  <si>
    <t>Multiple regression was developed for the case where we have many  more data points (rows, usually) than variables (columns). See below for</t>
  </si>
  <si>
    <t>guidelines on how much data you need.</t>
  </si>
  <si>
    <t>But consider this situation: using a DNA microarray chip (sometimes called a Gene Chip), we can get 10,000 or more variables per person,</t>
  </si>
  <si>
    <t>but might only have 100 people. This is a data set with far more variables (columns) than data points (rows).</t>
  </si>
  <si>
    <t>The basic idea is that we want most coefficients to end up being 0 -- a sparse vector of coefficients. Sparsity is an important concept.</t>
  </si>
  <si>
    <t>It's related to the idea of "compressed sensing" or "compressive sensing", another hot topic these days.</t>
  </si>
  <si>
    <t>https://web.stanford.edu/~vcs/talks/MicrosoftMay082008.pdf</t>
  </si>
  <si>
    <t>http://stat.ethz.ch/~meier/teaching/cheming/5_regression_large.pdf</t>
  </si>
  <si>
    <t>In those cases we need very different methods. Algorithm names to look for: LASSO and LARS. "Ridge" regression could be used, but I think it's less helpful.</t>
  </si>
  <si>
    <t>Ridge and LASSO regression can also help avoid over-fitting.</t>
  </si>
  <si>
    <t>SUMMARY OUTPUT</t>
  </si>
  <si>
    <t>Regression Statistics</t>
  </si>
  <si>
    <t>Multiple R</t>
  </si>
  <si>
    <t>R Square</t>
  </si>
  <si>
    <t>Adjusted R Square</t>
  </si>
  <si>
    <t>Standard Error</t>
  </si>
  <si>
    <t>Observations</t>
  </si>
  <si>
    <t>ANOVA</t>
  </si>
  <si>
    <t>Regression</t>
  </si>
  <si>
    <t>Total</t>
  </si>
  <si>
    <t>df</t>
  </si>
  <si>
    <t>SS</t>
  </si>
  <si>
    <t>MS</t>
  </si>
  <si>
    <t>F</t>
  </si>
  <si>
    <t>Significance F</t>
  </si>
  <si>
    <t>Coefficients</t>
  </si>
  <si>
    <t>t Stat</t>
  </si>
  <si>
    <t>P-value</t>
  </si>
  <si>
    <t>Lower 95%</t>
  </si>
  <si>
    <t>Upper 95%</t>
  </si>
  <si>
    <t>Lower 95.0%</t>
  </si>
  <si>
    <t>Upper 95.0%</t>
  </si>
  <si>
    <t>RESIDUAL OUTPUT</t>
  </si>
  <si>
    <t>Observation</t>
  </si>
  <si>
    <t>Predicted PSSA_SCALED_SCORES_MATH_DISTRICT_Gr11</t>
  </si>
  <si>
    <t>Residuals</t>
  </si>
  <si>
    <t>Standard Residuals</t>
  </si>
  <si>
    <t>actually, the StdDev of the Residuals (roughly)</t>
  </si>
  <si>
    <t>Predictions</t>
  </si>
  <si>
    <t>Sumsq:</t>
  </si>
  <si>
    <t>sum of abs coef:</t>
  </si>
  <si>
    <t>Weight on sum(abs(coef))</t>
  </si>
  <si>
    <t>Overall Objective</t>
  </si>
  <si>
    <t>Almost always need to standardize each X column before doing LASSO regression.</t>
  </si>
  <si>
    <t>variables when weight on sum(abs(coef)) set to 0 (corresponding to ordinary regression)</t>
  </si>
  <si>
    <t>This is just scratchwork I was doing as I created the examples.</t>
  </si>
  <si>
    <t>You can ignore it.</t>
  </si>
  <si>
    <t>based on:</t>
  </si>
  <si>
    <t>http://stats.stackexchange.com/questions/23481/are-there-algorithms-for-computing-running-linear-or-logistic-regression-param</t>
  </si>
  <si>
    <t>In column C, you can see how I'm generating the linear data set.</t>
  </si>
  <si>
    <t>In real life, we almost never know what the noise value (the perturbation of the data point away from the true linear function) is,</t>
  </si>
  <si>
    <t>but in a simulation study we often do know it. That's this column.</t>
  </si>
  <si>
    <t>Observed y = true y + noise</t>
  </si>
  <si>
    <t>In some sense we should also validate our algorithm with a data set that has a nonlinear trend, but it seems plausible that if the streaming algorithms works for this data set it should work for nonlinear-trend data sets as well (though it will still fit a linear trend to them)</t>
  </si>
  <si>
    <t>for cleaner data, try x=10,20,30,etc.</t>
  </si>
  <si>
    <t>can use these two columns (F,G) to apply a Ln transformation to either x or y or both, like =Ln(B11) for x or =Ln(C11) for y.</t>
  </si>
  <si>
    <t>dx</t>
  </si>
  <si>
    <t>dy</t>
  </si>
  <si>
    <t>varX</t>
  </si>
  <si>
    <t>covXY</t>
  </si>
  <si>
    <t>meanX</t>
  </si>
  <si>
    <t>meanY</t>
  </si>
  <si>
    <t>Streaming Slope</t>
  </si>
  <si>
    <t>Streaming Intercept</t>
  </si>
  <si>
    <t>growing-window Slope</t>
  </si>
  <si>
    <t>growing-window Intercept</t>
  </si>
  <si>
    <t>Point#</t>
  </si>
  <si>
    <t>true y</t>
  </si>
  <si>
    <t>noise</t>
  </si>
  <si>
    <t>obsvd y</t>
  </si>
  <si>
    <t>Transformed x</t>
  </si>
  <si>
    <t>Transformed 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</si>
</sst>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_);_(@_)"/>
    <numFmt numFmtId="165" formatCode="_(\$* #,##0.00_);_(\$* \(#,##0.00\);_(\$* \-??_);_(@_)"/>
  </numFmts>
  <fonts count="8" x14ac:knownFonts="1">
    <font>
      <sz val="11"/>
      <color theme="1"/>
      <name val="Calibri"/>
      <family val="2"/>
      <scheme val="minor"/>
    </font>
    <font>
      <sz val="12"/>
      <color rgb="FF000000"/>
      <name val="Arial"/>
      <family val="2"/>
    </font>
    <font>
      <sz val="10"/>
      <name val="Arial"/>
      <family val="2"/>
    </font>
    <font>
      <sz val="10"/>
      <name val="Times New Roman"/>
      <family val="1"/>
    </font>
    <font>
      <sz val="10"/>
      <color rgb="FF000000"/>
      <name val="Arial Unicode MS"/>
      <family val="2"/>
    </font>
    <font>
      <i/>
      <sz val="11"/>
      <color theme="1"/>
      <name val="Calibri"/>
      <family val="2"/>
      <scheme val="minor"/>
    </font>
    <font>
      <sz val="11"/>
      <name val="Calibri"/>
      <family val="2"/>
      <scheme val="minor"/>
    </font>
    <font>
      <u/>
      <sz val="11"/>
      <color theme="10"/>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indexed="13"/>
        <bgColor indexed="3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CCFF"/>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6">
    <xf numFmtId="0" fontId="0" fillId="0" borderId="0"/>
    <xf numFmtId="0" fontId="2" fillId="0" borderId="0"/>
    <xf numFmtId="164" fontId="2" fillId="0" borderId="0" applyFill="0" applyBorder="0" applyAlignment="0" applyProtection="0"/>
    <xf numFmtId="165" fontId="2" fillId="0" borderId="0" applyFill="0" applyBorder="0" applyAlignment="0" applyProtection="0"/>
    <xf numFmtId="9" fontId="2" fillId="0" borderId="0" applyFill="0" applyBorder="0" applyAlignment="0" applyProtection="0"/>
    <xf numFmtId="0" fontId="7" fillId="0" borderId="0" applyNumberFormat="0" applyFill="0" applyBorder="0" applyAlignment="0" applyProtection="0"/>
  </cellStyleXfs>
  <cellXfs count="40">
    <xf numFmtId="0" fontId="0" fillId="0" borderId="0" xfId="0"/>
    <xf numFmtId="0" fontId="0" fillId="2" borderId="0" xfId="0" applyFill="1"/>
    <xf numFmtId="0" fontId="0" fillId="0" borderId="0" xfId="0" applyAlignment="1">
      <alignment wrapText="1"/>
    </xf>
    <xf numFmtId="0" fontId="1" fillId="0" borderId="0" xfId="0" applyFont="1"/>
    <xf numFmtId="0" fontId="0" fillId="3" borderId="0" xfId="0" applyFill="1"/>
    <xf numFmtId="0" fontId="0" fillId="6" borderId="0" xfId="0" applyFill="1"/>
    <xf numFmtId="0" fontId="2" fillId="0" borderId="0" xfId="1"/>
    <xf numFmtId="0" fontId="3" fillId="0" borderId="0" xfId="1" applyNumberFormat="1" applyFont="1"/>
    <xf numFmtId="0" fontId="3" fillId="0" borderId="0" xfId="1" applyNumberFormat="1" applyFont="1" applyFill="1"/>
    <xf numFmtId="0" fontId="3" fillId="7" borderId="0" xfId="1" applyNumberFormat="1" applyFont="1" applyFill="1"/>
    <xf numFmtId="164" fontId="3" fillId="0" borderId="0" xfId="2" applyFont="1" applyFill="1" applyBorder="1" applyAlignment="1" applyProtection="1"/>
    <xf numFmtId="165" fontId="3" fillId="0" borderId="0" xfId="3" applyFont="1" applyFill="1" applyBorder="1" applyAlignment="1" applyProtection="1"/>
    <xf numFmtId="9" fontId="3" fillId="0" borderId="0" xfId="4" applyFont="1" applyFill="1" applyBorder="1" applyAlignment="1" applyProtection="1"/>
    <xf numFmtId="0" fontId="3" fillId="0" borderId="0" xfId="1" applyNumberFormat="1" applyFont="1" applyAlignment="1">
      <alignment wrapText="1"/>
    </xf>
    <xf numFmtId="0" fontId="3" fillId="0" borderId="0" xfId="1" applyNumberFormat="1" applyFont="1" applyFill="1" applyAlignment="1">
      <alignment wrapText="1"/>
    </xf>
    <xf numFmtId="0" fontId="3" fillId="7" borderId="0" xfId="1" applyNumberFormat="1" applyFont="1" applyFill="1" applyAlignment="1">
      <alignment wrapText="1"/>
    </xf>
    <xf numFmtId="9" fontId="3" fillId="0" borderId="0" xfId="4" applyFont="1" applyFill="1" applyBorder="1" applyAlignment="1" applyProtection="1">
      <alignment wrapText="1"/>
    </xf>
    <xf numFmtId="165" fontId="3" fillId="0" borderId="0" xfId="3" applyFont="1" applyFill="1" applyBorder="1" applyAlignment="1" applyProtection="1">
      <alignment wrapText="1"/>
    </xf>
    <xf numFmtId="0" fontId="0" fillId="0" borderId="0" xfId="0" applyAlignment="1">
      <alignment vertical="center"/>
    </xf>
    <xf numFmtId="0" fontId="4" fillId="0" borderId="0" xfId="0" applyFont="1" applyAlignment="1">
      <alignment vertical="center"/>
    </xf>
    <xf numFmtId="9" fontId="3" fillId="6" borderId="0" xfId="4" applyFont="1" applyFill="1" applyBorder="1" applyAlignment="1" applyProtection="1">
      <alignment wrapText="1"/>
    </xf>
    <xf numFmtId="165" fontId="3" fillId="6" borderId="0" xfId="3" applyFont="1" applyFill="1" applyBorder="1" applyAlignment="1" applyProtection="1">
      <alignment wrapText="1"/>
    </xf>
    <xf numFmtId="0" fontId="2" fillId="5" borderId="0" xfId="1" applyFill="1"/>
    <xf numFmtId="0" fontId="2" fillId="9" borderId="0" xfId="1" applyFill="1"/>
    <xf numFmtId="0" fontId="0" fillId="0" borderId="0" xfId="0" applyFill="1" applyBorder="1" applyAlignment="1"/>
    <xf numFmtId="0" fontId="0" fillId="0" borderId="1" xfId="0" applyFill="1" applyBorder="1" applyAlignment="1"/>
    <xf numFmtId="0" fontId="5" fillId="0" borderId="2" xfId="0" applyFont="1" applyFill="1" applyBorder="1" applyAlignment="1">
      <alignment horizontal="center"/>
    </xf>
    <xf numFmtId="0" fontId="5" fillId="0" borderId="2" xfId="0" applyFont="1" applyFill="1" applyBorder="1" applyAlignment="1">
      <alignment horizontal="centerContinuous"/>
    </xf>
    <xf numFmtId="0" fontId="0" fillId="8" borderId="0" xfId="0" applyFill="1" applyBorder="1" applyAlignment="1"/>
    <xf numFmtId="0" fontId="0" fillId="10" borderId="0" xfId="0" applyFill="1" applyBorder="1" applyAlignment="1"/>
    <xf numFmtId="0" fontId="0" fillId="11" borderId="0" xfId="0" applyFill="1" applyBorder="1" applyAlignment="1"/>
    <xf numFmtId="0" fontId="0" fillId="11" borderId="1" xfId="0" applyFill="1" applyBorder="1" applyAlignment="1"/>
    <xf numFmtId="0" fontId="0" fillId="11" borderId="0" xfId="0" applyFill="1"/>
    <xf numFmtId="0" fontId="0" fillId="2" borderId="0" xfId="0" applyFill="1" applyBorder="1" applyAlignment="1"/>
    <xf numFmtId="0" fontId="0" fillId="2" borderId="1" xfId="0" applyFill="1" applyBorder="1" applyAlignment="1"/>
    <xf numFmtId="0" fontId="3" fillId="3" borderId="0" xfId="1" applyNumberFormat="1" applyFont="1" applyFill="1" applyAlignment="1">
      <alignment wrapText="1"/>
    </xf>
    <xf numFmtId="0" fontId="3" fillId="8" borderId="0" xfId="1" applyNumberFormat="1" applyFont="1" applyFill="1" applyAlignment="1">
      <alignment wrapText="1"/>
    </xf>
    <xf numFmtId="0" fontId="3" fillId="4" borderId="0" xfId="1" applyNumberFormat="1" applyFont="1" applyFill="1" applyAlignment="1">
      <alignment wrapText="1"/>
    </xf>
    <xf numFmtId="0" fontId="6" fillId="0" borderId="0" xfId="0" applyFont="1"/>
    <xf numFmtId="0" fontId="7" fillId="0" borderId="0" xfId="5"/>
  </cellXfs>
  <cellStyles count="6">
    <cellStyle name="Comma 2" xfId="2"/>
    <cellStyle name="Currency 2" xfId="3"/>
    <cellStyle name="Hyperlink" xfId="5" builtinId="8"/>
    <cellStyle name="Normal" xfId="0" builtinId="0"/>
    <cellStyle name="Normal 2" xfId="1"/>
    <cellStyle name="Percent 2" xfId="4"/>
  </cellStyles>
  <dxfs count="1">
    <dxf>
      <fill>
        <patternFill patternType="solid">
          <fgColor indexed="60"/>
          <bgColor indexed="10"/>
        </patternFill>
      </fill>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scatterChart>
        <c:scatterStyle val="lineMarker"/>
        <c:varyColors val="0"/>
        <c:ser>
          <c:idx val="0"/>
          <c:order val="0"/>
          <c:tx>
            <c:strRef>
              <c:f>ProteinH2!$D$9</c:f>
              <c:strCache>
                <c:ptCount val="1"/>
                <c:pt idx="0">
                  <c:v>Protein H</c:v>
                </c:pt>
              </c:strCache>
            </c:strRef>
          </c:tx>
          <c:spPr>
            <a:ln w="28575">
              <a:noFill/>
            </a:ln>
          </c:spPr>
          <c:xVal>
            <c:numRef>
              <c:f>ProteinH2!$C$10:$C$14</c:f>
              <c:numCache>
                <c:formatCode>General</c:formatCode>
                <c:ptCount val="5"/>
                <c:pt idx="0">
                  <c:v>0.32</c:v>
                </c:pt>
                <c:pt idx="1">
                  <c:v>0.19</c:v>
                </c:pt>
                <c:pt idx="2">
                  <c:v>0.64</c:v>
                </c:pt>
                <c:pt idx="3">
                  <c:v>0.71</c:v>
                </c:pt>
                <c:pt idx="4">
                  <c:v>0.53</c:v>
                </c:pt>
              </c:numCache>
            </c:numRef>
          </c:xVal>
          <c:yVal>
            <c:numRef>
              <c:f>ProteinH2!$D$10:$D$14</c:f>
              <c:numCache>
                <c:formatCode>General</c:formatCode>
                <c:ptCount val="5"/>
                <c:pt idx="0">
                  <c:v>13353</c:v>
                </c:pt>
                <c:pt idx="1">
                  <c:v>11679</c:v>
                </c:pt>
                <c:pt idx="2">
                  <c:v>8166</c:v>
                </c:pt>
                <c:pt idx="3">
                  <c:v>2880</c:v>
                </c:pt>
                <c:pt idx="4">
                  <c:v>17285</c:v>
                </c:pt>
              </c:numCache>
            </c:numRef>
          </c:yVal>
          <c:smooth val="0"/>
        </c:ser>
        <c:ser>
          <c:idx val="1"/>
          <c:order val="1"/>
          <c:tx>
            <c:strRef>
              <c:f>ProteinH2!$E$9</c:f>
              <c:strCache>
                <c:ptCount val="1"/>
                <c:pt idx="0">
                  <c:v>Prediction</c:v>
                </c:pt>
              </c:strCache>
            </c:strRef>
          </c:tx>
          <c:spPr>
            <a:ln w="28575">
              <a:noFill/>
            </a:ln>
          </c:spPr>
          <c:xVal>
            <c:numRef>
              <c:f>ProteinH2!$C$10:$C$14</c:f>
              <c:numCache>
                <c:formatCode>General</c:formatCode>
                <c:ptCount val="5"/>
                <c:pt idx="0">
                  <c:v>0.32</c:v>
                </c:pt>
                <c:pt idx="1">
                  <c:v>0.19</c:v>
                </c:pt>
                <c:pt idx="2">
                  <c:v>0.64</c:v>
                </c:pt>
                <c:pt idx="3">
                  <c:v>0.71</c:v>
                </c:pt>
                <c:pt idx="4">
                  <c:v>0.53</c:v>
                </c:pt>
              </c:numCache>
            </c:numRef>
          </c:xVal>
          <c:yVal>
            <c:numRef>
              <c:f>ProteinH2!$E$10:$E$14</c:f>
              <c:numCache>
                <c:formatCode>General</c:formatCode>
                <c:ptCount val="5"/>
                <c:pt idx="0">
                  <c:v>0</c:v>
                </c:pt>
                <c:pt idx="1">
                  <c:v>0</c:v>
                </c:pt>
                <c:pt idx="2">
                  <c:v>0</c:v>
                </c:pt>
                <c:pt idx="3">
                  <c:v>0</c:v>
                </c:pt>
                <c:pt idx="4">
                  <c:v>0</c:v>
                </c:pt>
              </c:numCache>
            </c:numRef>
          </c:yVal>
          <c:smooth val="0"/>
        </c:ser>
        <c:dLbls>
          <c:showLegendKey val="0"/>
          <c:showVal val="0"/>
          <c:showCatName val="0"/>
          <c:showSerName val="0"/>
          <c:showPercent val="0"/>
          <c:showBubbleSize val="0"/>
        </c:dLbls>
        <c:axId val="547301096"/>
        <c:axId val="547301488"/>
      </c:scatterChart>
      <c:valAx>
        <c:axId val="547301096"/>
        <c:scaling>
          <c:orientation val="minMax"/>
        </c:scaling>
        <c:delete val="0"/>
        <c:axPos val="b"/>
        <c:title>
          <c:tx>
            <c:strRef>
              <c:f>ProteinH2!$C$9</c:f>
              <c:strCache>
                <c:ptCount val="1"/>
                <c:pt idx="0">
                  <c:v>GeneQ</c:v>
                </c:pt>
              </c:strCache>
            </c:strRef>
          </c:tx>
          <c:layout/>
          <c:overlay val="0"/>
        </c:title>
        <c:numFmt formatCode="General" sourceLinked="1"/>
        <c:majorTickMark val="none"/>
        <c:minorTickMark val="none"/>
        <c:tickLblPos val="nextTo"/>
        <c:crossAx val="547301488"/>
        <c:crosses val="autoZero"/>
        <c:crossBetween val="midCat"/>
      </c:valAx>
      <c:valAx>
        <c:axId val="547301488"/>
        <c:scaling>
          <c:orientation val="minMax"/>
        </c:scaling>
        <c:delete val="0"/>
        <c:axPos val="l"/>
        <c:majorGridlines/>
        <c:title>
          <c:tx>
            <c:strRef>
              <c:f>ProteinH2!$D$9</c:f>
              <c:strCache>
                <c:ptCount val="1"/>
                <c:pt idx="0">
                  <c:v>Protein H</c:v>
                </c:pt>
              </c:strCache>
            </c:strRef>
          </c:tx>
          <c:layout/>
          <c:overlay val="0"/>
        </c:title>
        <c:numFmt formatCode="General" sourceLinked="1"/>
        <c:majorTickMark val="none"/>
        <c:minorTickMark val="none"/>
        <c:tickLblPos val="nextTo"/>
        <c:crossAx val="547301096"/>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StreamingLinearRegression!$N$10</c:f>
              <c:strCache>
                <c:ptCount val="1"/>
                <c:pt idx="0">
                  <c:v>Streaming Slope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StreamingLinearRegression!$A$12:$A$109</c:f>
              <c:numCache>
                <c:formatCode>General</c:formatCode>
                <c:ptCount val="98"/>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pt idx="15">
                  <c:v>17</c:v>
                </c:pt>
                <c:pt idx="16">
                  <c:v>18</c:v>
                </c:pt>
                <c:pt idx="17">
                  <c:v>19</c:v>
                </c:pt>
                <c:pt idx="18">
                  <c:v>20</c:v>
                </c:pt>
                <c:pt idx="19">
                  <c:v>21</c:v>
                </c:pt>
                <c:pt idx="20">
                  <c:v>22</c:v>
                </c:pt>
                <c:pt idx="21">
                  <c:v>23</c:v>
                </c:pt>
                <c:pt idx="22">
                  <c:v>24</c:v>
                </c:pt>
                <c:pt idx="23">
                  <c:v>25</c:v>
                </c:pt>
                <c:pt idx="24">
                  <c:v>26</c:v>
                </c:pt>
                <c:pt idx="25">
                  <c:v>27</c:v>
                </c:pt>
                <c:pt idx="26">
                  <c:v>28</c:v>
                </c:pt>
                <c:pt idx="27">
                  <c:v>29</c:v>
                </c:pt>
                <c:pt idx="28">
                  <c:v>30</c:v>
                </c:pt>
                <c:pt idx="29">
                  <c:v>31</c:v>
                </c:pt>
                <c:pt idx="30">
                  <c:v>32</c:v>
                </c:pt>
                <c:pt idx="31">
                  <c:v>33</c:v>
                </c:pt>
                <c:pt idx="32">
                  <c:v>34</c:v>
                </c:pt>
                <c:pt idx="33">
                  <c:v>35</c:v>
                </c:pt>
                <c:pt idx="34">
                  <c:v>36</c:v>
                </c:pt>
                <c:pt idx="35">
                  <c:v>37</c:v>
                </c:pt>
                <c:pt idx="36">
                  <c:v>38</c:v>
                </c:pt>
                <c:pt idx="37">
                  <c:v>39</c:v>
                </c:pt>
                <c:pt idx="38">
                  <c:v>40</c:v>
                </c:pt>
                <c:pt idx="39">
                  <c:v>41</c:v>
                </c:pt>
                <c:pt idx="40">
                  <c:v>42</c:v>
                </c:pt>
                <c:pt idx="41">
                  <c:v>43</c:v>
                </c:pt>
                <c:pt idx="42">
                  <c:v>44</c:v>
                </c:pt>
                <c:pt idx="43">
                  <c:v>45</c:v>
                </c:pt>
                <c:pt idx="44">
                  <c:v>46</c:v>
                </c:pt>
                <c:pt idx="45">
                  <c:v>47</c:v>
                </c:pt>
                <c:pt idx="46">
                  <c:v>48</c:v>
                </c:pt>
                <c:pt idx="47">
                  <c:v>49</c:v>
                </c:pt>
                <c:pt idx="48">
                  <c:v>50</c:v>
                </c:pt>
                <c:pt idx="49">
                  <c:v>51</c:v>
                </c:pt>
                <c:pt idx="50">
                  <c:v>52</c:v>
                </c:pt>
                <c:pt idx="51">
                  <c:v>53</c:v>
                </c:pt>
                <c:pt idx="52">
                  <c:v>54</c:v>
                </c:pt>
                <c:pt idx="53">
                  <c:v>55</c:v>
                </c:pt>
                <c:pt idx="54">
                  <c:v>56</c:v>
                </c:pt>
                <c:pt idx="55">
                  <c:v>57</c:v>
                </c:pt>
                <c:pt idx="56">
                  <c:v>58</c:v>
                </c:pt>
                <c:pt idx="57">
                  <c:v>59</c:v>
                </c:pt>
                <c:pt idx="58">
                  <c:v>60</c:v>
                </c:pt>
                <c:pt idx="59">
                  <c:v>61</c:v>
                </c:pt>
                <c:pt idx="60">
                  <c:v>62</c:v>
                </c:pt>
                <c:pt idx="61">
                  <c:v>63</c:v>
                </c:pt>
                <c:pt idx="62">
                  <c:v>64</c:v>
                </c:pt>
                <c:pt idx="63">
                  <c:v>65</c:v>
                </c:pt>
                <c:pt idx="64">
                  <c:v>66</c:v>
                </c:pt>
                <c:pt idx="65">
                  <c:v>67</c:v>
                </c:pt>
                <c:pt idx="66">
                  <c:v>68</c:v>
                </c:pt>
                <c:pt idx="67">
                  <c:v>69</c:v>
                </c:pt>
                <c:pt idx="68">
                  <c:v>70</c:v>
                </c:pt>
                <c:pt idx="69">
                  <c:v>71</c:v>
                </c:pt>
                <c:pt idx="70">
                  <c:v>72</c:v>
                </c:pt>
                <c:pt idx="71">
                  <c:v>73</c:v>
                </c:pt>
                <c:pt idx="72">
                  <c:v>74</c:v>
                </c:pt>
                <c:pt idx="73">
                  <c:v>75</c:v>
                </c:pt>
                <c:pt idx="74">
                  <c:v>76</c:v>
                </c:pt>
                <c:pt idx="75">
                  <c:v>77</c:v>
                </c:pt>
                <c:pt idx="76">
                  <c:v>78</c:v>
                </c:pt>
                <c:pt idx="77">
                  <c:v>79</c:v>
                </c:pt>
                <c:pt idx="78">
                  <c:v>80</c:v>
                </c:pt>
                <c:pt idx="79">
                  <c:v>81</c:v>
                </c:pt>
                <c:pt idx="80">
                  <c:v>82</c:v>
                </c:pt>
                <c:pt idx="81">
                  <c:v>83</c:v>
                </c:pt>
                <c:pt idx="82">
                  <c:v>84</c:v>
                </c:pt>
                <c:pt idx="83">
                  <c:v>85</c:v>
                </c:pt>
                <c:pt idx="84">
                  <c:v>86</c:v>
                </c:pt>
                <c:pt idx="85">
                  <c:v>87</c:v>
                </c:pt>
                <c:pt idx="86">
                  <c:v>88</c:v>
                </c:pt>
                <c:pt idx="87">
                  <c:v>89</c:v>
                </c:pt>
                <c:pt idx="88">
                  <c:v>90</c:v>
                </c:pt>
                <c:pt idx="89">
                  <c:v>91</c:v>
                </c:pt>
                <c:pt idx="90">
                  <c:v>92</c:v>
                </c:pt>
                <c:pt idx="91">
                  <c:v>93</c:v>
                </c:pt>
                <c:pt idx="92">
                  <c:v>94</c:v>
                </c:pt>
                <c:pt idx="93">
                  <c:v>95</c:v>
                </c:pt>
                <c:pt idx="94">
                  <c:v>96</c:v>
                </c:pt>
                <c:pt idx="95">
                  <c:v>97</c:v>
                </c:pt>
                <c:pt idx="96">
                  <c:v>98</c:v>
                </c:pt>
                <c:pt idx="97">
                  <c:v>99</c:v>
                </c:pt>
              </c:numCache>
            </c:numRef>
          </c:xVal>
          <c:yVal>
            <c:numRef>
              <c:f>StreamingLinearRegression!$N$12:$N$109</c:f>
              <c:numCache>
                <c:formatCode>General</c:formatCode>
                <c:ptCount val="98"/>
                <c:pt idx="0">
                  <c:v>-0.55263157894736847</c:v>
                </c:pt>
                <c:pt idx="1">
                  <c:v>-0.26672104404567698</c:v>
                </c:pt>
                <c:pt idx="2">
                  <c:v>-0.34705882352941186</c:v>
                </c:pt>
                <c:pt idx="3">
                  <c:v>0.30662761774853564</c:v>
                </c:pt>
                <c:pt idx="4">
                  <c:v>0.38806291438248031</c:v>
                </c:pt>
                <c:pt idx="5">
                  <c:v>0.36325855751184183</c:v>
                </c:pt>
                <c:pt idx="6">
                  <c:v>0.37581496429680211</c:v>
                </c:pt>
                <c:pt idx="7">
                  <c:v>0.35253959584926253</c:v>
                </c:pt>
                <c:pt idx="8">
                  <c:v>0.33455013393560573</c:v>
                </c:pt>
                <c:pt idx="9">
                  <c:v>0.3197587191976487</c:v>
                </c:pt>
                <c:pt idx="10">
                  <c:v>0.33646527668332282</c:v>
                </c:pt>
                <c:pt idx="11">
                  <c:v>0.34035552516878886</c:v>
                </c:pt>
                <c:pt idx="12">
                  <c:v>0.35538548220490179</c:v>
                </c:pt>
                <c:pt idx="13">
                  <c:v>0.33978414108290933</c:v>
                </c:pt>
                <c:pt idx="14">
                  <c:v>0.32554624751705663</c:v>
                </c:pt>
                <c:pt idx="15">
                  <c:v>0.31826015087836523</c:v>
                </c:pt>
                <c:pt idx="16">
                  <c:v>0.31008990266736008</c:v>
                </c:pt>
                <c:pt idx="17">
                  <c:v>0.30861378684360508</c:v>
                </c:pt>
                <c:pt idx="18">
                  <c:v>0.35486081869249303</c:v>
                </c:pt>
                <c:pt idx="19">
                  <c:v>0.36908649860629694</c:v>
                </c:pt>
                <c:pt idx="20">
                  <c:v>0.37034224973718016</c:v>
                </c:pt>
                <c:pt idx="21">
                  <c:v>0.36039965147786784</c:v>
                </c:pt>
                <c:pt idx="22">
                  <c:v>0.35079106461432913</c:v>
                </c:pt>
                <c:pt idx="23">
                  <c:v>0.3799548208861821</c:v>
                </c:pt>
                <c:pt idx="24">
                  <c:v>0.37132845301466388</c:v>
                </c:pt>
                <c:pt idx="25">
                  <c:v>0.39217147365652649</c:v>
                </c:pt>
                <c:pt idx="26">
                  <c:v>0.39447461714208848</c:v>
                </c:pt>
                <c:pt idx="27">
                  <c:v>0.41450081121218263</c:v>
                </c:pt>
                <c:pt idx="28">
                  <c:v>0.43412488040528863</c:v>
                </c:pt>
                <c:pt idx="29">
                  <c:v>0.43001696100980896</c:v>
                </c:pt>
                <c:pt idx="30">
                  <c:v>0.45151251990157748</c:v>
                </c:pt>
                <c:pt idx="31">
                  <c:v>0.44609416045399858</c:v>
                </c:pt>
                <c:pt idx="32">
                  <c:v>0.45163564402829881</c:v>
                </c:pt>
                <c:pt idx="33">
                  <c:v>0.45829732499949738</c:v>
                </c:pt>
                <c:pt idx="34">
                  <c:v>0.44806576837182799</c:v>
                </c:pt>
                <c:pt idx="35">
                  <c:v>0.43893239331109285</c:v>
                </c:pt>
                <c:pt idx="36">
                  <c:v>0.42896962637253316</c:v>
                </c:pt>
                <c:pt idx="37">
                  <c:v>0.44654358691652085</c:v>
                </c:pt>
                <c:pt idx="38">
                  <c:v>0.44597063117880498</c:v>
                </c:pt>
                <c:pt idx="39">
                  <c:v>0.44624398120840181</c:v>
                </c:pt>
                <c:pt idx="40">
                  <c:v>0.43660426015278425</c:v>
                </c:pt>
                <c:pt idx="41">
                  <c:v>0.44951774301095476</c:v>
                </c:pt>
                <c:pt idx="42">
                  <c:v>0.44495221546481323</c:v>
                </c:pt>
                <c:pt idx="43">
                  <c:v>0.44162602120662087</c:v>
                </c:pt>
                <c:pt idx="44">
                  <c:v>0.43519970234446748</c:v>
                </c:pt>
                <c:pt idx="45">
                  <c:v>0.44930328225035487</c:v>
                </c:pt>
                <c:pt idx="46">
                  <c:v>0.46014605564833422</c:v>
                </c:pt>
                <c:pt idx="47">
                  <c:v>0.45520011375433977</c:v>
                </c:pt>
                <c:pt idx="48">
                  <c:v>0.46173610756815808</c:v>
                </c:pt>
                <c:pt idx="49">
                  <c:v>0.47005203081514946</c:v>
                </c:pt>
                <c:pt idx="50">
                  <c:v>0.46637962218813994</c:v>
                </c:pt>
                <c:pt idx="51">
                  <c:v>0.47624482675426394</c:v>
                </c:pt>
                <c:pt idx="52">
                  <c:v>0.47061634124997587</c:v>
                </c:pt>
                <c:pt idx="53">
                  <c:v>0.46378979365569967</c:v>
                </c:pt>
                <c:pt idx="54">
                  <c:v>0.46942247839329271</c:v>
                </c:pt>
                <c:pt idx="55">
                  <c:v>0.47397155916708988</c:v>
                </c:pt>
                <c:pt idx="56">
                  <c:v>0.47016274393356888</c:v>
                </c:pt>
                <c:pt idx="57">
                  <c:v>0.46419912155194154</c:v>
                </c:pt>
                <c:pt idx="58">
                  <c:v>0.45774360351970234</c:v>
                </c:pt>
                <c:pt idx="59">
                  <c:v>0.45843563221145001</c:v>
                </c:pt>
                <c:pt idx="60">
                  <c:v>0.45864703589175099</c:v>
                </c:pt>
                <c:pt idx="61">
                  <c:v>0.45827132971590562</c:v>
                </c:pt>
                <c:pt idx="62">
                  <c:v>0.4579400891322582</c:v>
                </c:pt>
                <c:pt idx="63">
                  <c:v>0.46128757134178733</c:v>
                </c:pt>
                <c:pt idx="64">
                  <c:v>0.46083673946658388</c:v>
                </c:pt>
                <c:pt idx="65">
                  <c:v>0.46274706598827187</c:v>
                </c:pt>
                <c:pt idx="66">
                  <c:v>0.4720526468789783</c:v>
                </c:pt>
                <c:pt idx="67">
                  <c:v>0.47613824348293526</c:v>
                </c:pt>
                <c:pt idx="68">
                  <c:v>0.47374598616519265</c:v>
                </c:pt>
                <c:pt idx="69">
                  <c:v>0.47399823273312003</c:v>
                </c:pt>
                <c:pt idx="70">
                  <c:v>0.48207742552174615</c:v>
                </c:pt>
                <c:pt idx="71">
                  <c:v>0.48258009229917798</c:v>
                </c:pt>
                <c:pt idx="72">
                  <c:v>0.48289577406748407</c:v>
                </c:pt>
                <c:pt idx="73">
                  <c:v>0.48227242189030189</c:v>
                </c:pt>
                <c:pt idx="74">
                  <c:v>0.49007534076632553</c:v>
                </c:pt>
                <c:pt idx="75">
                  <c:v>0.49176164397885241</c:v>
                </c:pt>
                <c:pt idx="76">
                  <c:v>0.49182293014895334</c:v>
                </c:pt>
                <c:pt idx="77">
                  <c:v>0.4936396674988201</c:v>
                </c:pt>
                <c:pt idx="78">
                  <c:v>0.49938502741624652</c:v>
                </c:pt>
                <c:pt idx="79">
                  <c:v>0.50043623695177342</c:v>
                </c:pt>
                <c:pt idx="80">
                  <c:v>0.49801036885260447</c:v>
                </c:pt>
                <c:pt idx="81">
                  <c:v>0.50362498713743364</c:v>
                </c:pt>
                <c:pt idx="82">
                  <c:v>0.50059575397630329</c:v>
                </c:pt>
                <c:pt idx="83">
                  <c:v>0.50293274073349947</c:v>
                </c:pt>
                <c:pt idx="84">
                  <c:v>0.49667634134747318</c:v>
                </c:pt>
                <c:pt idx="85">
                  <c:v>0.50345612934089856</c:v>
                </c:pt>
                <c:pt idx="86">
                  <c:v>0.49917168674698814</c:v>
                </c:pt>
                <c:pt idx="87">
                  <c:v>0.49867555831265531</c:v>
                </c:pt>
                <c:pt idx="88">
                  <c:v>0.495882579713257</c:v>
                </c:pt>
                <c:pt idx="89">
                  <c:v>0.48959223595996443</c:v>
                </c:pt>
                <c:pt idx="90">
                  <c:v>0.49246696648446531</c:v>
                </c:pt>
                <c:pt idx="91">
                  <c:v>0.49655584167987366</c:v>
                </c:pt>
                <c:pt idx="92">
                  <c:v>0.49364626293077246</c:v>
                </c:pt>
                <c:pt idx="93">
                  <c:v>0.48983893073290541</c:v>
                </c:pt>
                <c:pt idx="94">
                  <c:v>0.4896221687345147</c:v>
                </c:pt>
                <c:pt idx="95">
                  <c:v>0.48870130175259197</c:v>
                </c:pt>
                <c:pt idx="96">
                  <c:v>0.48552573754995787</c:v>
                </c:pt>
                <c:pt idx="97">
                  <c:v>0.48934857584775637</c:v>
                </c:pt>
              </c:numCache>
            </c:numRef>
          </c:yVal>
          <c:smooth val="0"/>
        </c:ser>
        <c:ser>
          <c:idx val="2"/>
          <c:order val="1"/>
          <c:tx>
            <c:strRef>
              <c:f>StreamingLinearRegression!$P$10</c:f>
              <c:strCache>
                <c:ptCount val="1"/>
                <c:pt idx="0">
                  <c:v>growing-window Slope</c:v>
                </c:pt>
              </c:strCache>
            </c:strRef>
          </c:tx>
          <c:spPr>
            <a:ln w="19050" cap="rnd">
              <a:noFill/>
              <a:round/>
            </a:ln>
            <a:effectLst/>
          </c:spPr>
          <c:marker>
            <c:symbol val="circle"/>
            <c:size val="5"/>
            <c:spPr>
              <a:solidFill>
                <a:schemeClr val="accent3"/>
              </a:solidFill>
              <a:ln w="9525">
                <a:solidFill>
                  <a:schemeClr val="accent3"/>
                </a:solidFill>
              </a:ln>
              <a:effectLst/>
            </c:spPr>
          </c:marker>
          <c:xVal>
            <c:numRef>
              <c:f>StreamingLinearRegression!$A$12:$A$109</c:f>
              <c:numCache>
                <c:formatCode>General</c:formatCode>
                <c:ptCount val="98"/>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pt idx="15">
                  <c:v>17</c:v>
                </c:pt>
                <c:pt idx="16">
                  <c:v>18</c:v>
                </c:pt>
                <c:pt idx="17">
                  <c:v>19</c:v>
                </c:pt>
                <c:pt idx="18">
                  <c:v>20</c:v>
                </c:pt>
                <c:pt idx="19">
                  <c:v>21</c:v>
                </c:pt>
                <c:pt idx="20">
                  <c:v>22</c:v>
                </c:pt>
                <c:pt idx="21">
                  <c:v>23</c:v>
                </c:pt>
                <c:pt idx="22">
                  <c:v>24</c:v>
                </c:pt>
                <c:pt idx="23">
                  <c:v>25</c:v>
                </c:pt>
                <c:pt idx="24">
                  <c:v>26</c:v>
                </c:pt>
                <c:pt idx="25">
                  <c:v>27</c:v>
                </c:pt>
                <c:pt idx="26">
                  <c:v>28</c:v>
                </c:pt>
                <c:pt idx="27">
                  <c:v>29</c:v>
                </c:pt>
                <c:pt idx="28">
                  <c:v>30</c:v>
                </c:pt>
                <c:pt idx="29">
                  <c:v>31</c:v>
                </c:pt>
                <c:pt idx="30">
                  <c:v>32</c:v>
                </c:pt>
                <c:pt idx="31">
                  <c:v>33</c:v>
                </c:pt>
                <c:pt idx="32">
                  <c:v>34</c:v>
                </c:pt>
                <c:pt idx="33">
                  <c:v>35</c:v>
                </c:pt>
                <c:pt idx="34">
                  <c:v>36</c:v>
                </c:pt>
                <c:pt idx="35">
                  <c:v>37</c:v>
                </c:pt>
                <c:pt idx="36">
                  <c:v>38</c:v>
                </c:pt>
                <c:pt idx="37">
                  <c:v>39</c:v>
                </c:pt>
                <c:pt idx="38">
                  <c:v>40</c:v>
                </c:pt>
                <c:pt idx="39">
                  <c:v>41</c:v>
                </c:pt>
                <c:pt idx="40">
                  <c:v>42</c:v>
                </c:pt>
                <c:pt idx="41">
                  <c:v>43</c:v>
                </c:pt>
                <c:pt idx="42">
                  <c:v>44</c:v>
                </c:pt>
                <c:pt idx="43">
                  <c:v>45</c:v>
                </c:pt>
                <c:pt idx="44">
                  <c:v>46</c:v>
                </c:pt>
                <c:pt idx="45">
                  <c:v>47</c:v>
                </c:pt>
                <c:pt idx="46">
                  <c:v>48</c:v>
                </c:pt>
                <c:pt idx="47">
                  <c:v>49</c:v>
                </c:pt>
                <c:pt idx="48">
                  <c:v>50</c:v>
                </c:pt>
                <c:pt idx="49">
                  <c:v>51</c:v>
                </c:pt>
                <c:pt idx="50">
                  <c:v>52</c:v>
                </c:pt>
                <c:pt idx="51">
                  <c:v>53</c:v>
                </c:pt>
                <c:pt idx="52">
                  <c:v>54</c:v>
                </c:pt>
                <c:pt idx="53">
                  <c:v>55</c:v>
                </c:pt>
                <c:pt idx="54">
                  <c:v>56</c:v>
                </c:pt>
                <c:pt idx="55">
                  <c:v>57</c:v>
                </c:pt>
                <c:pt idx="56">
                  <c:v>58</c:v>
                </c:pt>
                <c:pt idx="57">
                  <c:v>59</c:v>
                </c:pt>
                <c:pt idx="58">
                  <c:v>60</c:v>
                </c:pt>
                <c:pt idx="59">
                  <c:v>61</c:v>
                </c:pt>
                <c:pt idx="60">
                  <c:v>62</c:v>
                </c:pt>
                <c:pt idx="61">
                  <c:v>63</c:v>
                </c:pt>
                <c:pt idx="62">
                  <c:v>64</c:v>
                </c:pt>
                <c:pt idx="63">
                  <c:v>65</c:v>
                </c:pt>
                <c:pt idx="64">
                  <c:v>66</c:v>
                </c:pt>
                <c:pt idx="65">
                  <c:v>67</c:v>
                </c:pt>
                <c:pt idx="66">
                  <c:v>68</c:v>
                </c:pt>
                <c:pt idx="67">
                  <c:v>69</c:v>
                </c:pt>
                <c:pt idx="68">
                  <c:v>70</c:v>
                </c:pt>
                <c:pt idx="69">
                  <c:v>71</c:v>
                </c:pt>
                <c:pt idx="70">
                  <c:v>72</c:v>
                </c:pt>
                <c:pt idx="71">
                  <c:v>73</c:v>
                </c:pt>
                <c:pt idx="72">
                  <c:v>74</c:v>
                </c:pt>
                <c:pt idx="73">
                  <c:v>75</c:v>
                </c:pt>
                <c:pt idx="74">
                  <c:v>76</c:v>
                </c:pt>
                <c:pt idx="75">
                  <c:v>77</c:v>
                </c:pt>
                <c:pt idx="76">
                  <c:v>78</c:v>
                </c:pt>
                <c:pt idx="77">
                  <c:v>79</c:v>
                </c:pt>
                <c:pt idx="78">
                  <c:v>80</c:v>
                </c:pt>
                <c:pt idx="79">
                  <c:v>81</c:v>
                </c:pt>
                <c:pt idx="80">
                  <c:v>82</c:v>
                </c:pt>
                <c:pt idx="81">
                  <c:v>83</c:v>
                </c:pt>
                <c:pt idx="82">
                  <c:v>84</c:v>
                </c:pt>
                <c:pt idx="83">
                  <c:v>85</c:v>
                </c:pt>
                <c:pt idx="84">
                  <c:v>86</c:v>
                </c:pt>
                <c:pt idx="85">
                  <c:v>87</c:v>
                </c:pt>
                <c:pt idx="86">
                  <c:v>88</c:v>
                </c:pt>
                <c:pt idx="87">
                  <c:v>89</c:v>
                </c:pt>
                <c:pt idx="88">
                  <c:v>90</c:v>
                </c:pt>
                <c:pt idx="89">
                  <c:v>91</c:v>
                </c:pt>
                <c:pt idx="90">
                  <c:v>92</c:v>
                </c:pt>
                <c:pt idx="91">
                  <c:v>93</c:v>
                </c:pt>
                <c:pt idx="92">
                  <c:v>94</c:v>
                </c:pt>
                <c:pt idx="93">
                  <c:v>95</c:v>
                </c:pt>
                <c:pt idx="94">
                  <c:v>96</c:v>
                </c:pt>
                <c:pt idx="95">
                  <c:v>97</c:v>
                </c:pt>
                <c:pt idx="96">
                  <c:v>98</c:v>
                </c:pt>
                <c:pt idx="97">
                  <c:v>99</c:v>
                </c:pt>
              </c:numCache>
            </c:numRef>
          </c:xVal>
          <c:yVal>
            <c:numRef>
              <c:f>StreamingLinearRegression!$P$12:$P$109</c:f>
              <c:numCache>
                <c:formatCode>General</c:formatCode>
                <c:ptCount val="98"/>
                <c:pt idx="0">
                  <c:v>-0.55263157894736847</c:v>
                </c:pt>
                <c:pt idx="1">
                  <c:v>-0.26672104404567704</c:v>
                </c:pt>
                <c:pt idx="2">
                  <c:v>-0.34705882352941175</c:v>
                </c:pt>
                <c:pt idx="3">
                  <c:v>0.30662761774853564</c:v>
                </c:pt>
                <c:pt idx="4">
                  <c:v>0.38806291438248042</c:v>
                </c:pt>
                <c:pt idx="5">
                  <c:v>0.363258557511842</c:v>
                </c:pt>
                <c:pt idx="6">
                  <c:v>0.37581496429680222</c:v>
                </c:pt>
                <c:pt idx="7">
                  <c:v>0.35253959584926275</c:v>
                </c:pt>
                <c:pt idx="8">
                  <c:v>0.33455013393560579</c:v>
                </c:pt>
                <c:pt idx="9">
                  <c:v>0.31975871919764881</c:v>
                </c:pt>
                <c:pt idx="10">
                  <c:v>0.33646527668332299</c:v>
                </c:pt>
                <c:pt idx="11">
                  <c:v>0.34035552516878903</c:v>
                </c:pt>
                <c:pt idx="12">
                  <c:v>0.3553854822049019</c:v>
                </c:pt>
                <c:pt idx="13">
                  <c:v>0.33978414108290939</c:v>
                </c:pt>
                <c:pt idx="14">
                  <c:v>0.32554624751705674</c:v>
                </c:pt>
                <c:pt idx="15">
                  <c:v>0.31826015087836529</c:v>
                </c:pt>
                <c:pt idx="16">
                  <c:v>0.31008990266736003</c:v>
                </c:pt>
                <c:pt idx="17">
                  <c:v>0.30861378684360513</c:v>
                </c:pt>
                <c:pt idx="18">
                  <c:v>0.35486081869249297</c:v>
                </c:pt>
                <c:pt idx="19">
                  <c:v>0.36908649860629705</c:v>
                </c:pt>
                <c:pt idx="20">
                  <c:v>0.37034224973718022</c:v>
                </c:pt>
                <c:pt idx="21">
                  <c:v>0.36039965147786807</c:v>
                </c:pt>
                <c:pt idx="22">
                  <c:v>0.35079106461432918</c:v>
                </c:pt>
                <c:pt idx="23">
                  <c:v>0.37995482088618232</c:v>
                </c:pt>
                <c:pt idx="24">
                  <c:v>0.37132845301466394</c:v>
                </c:pt>
                <c:pt idx="25">
                  <c:v>0.39217147365652671</c:v>
                </c:pt>
                <c:pt idx="26">
                  <c:v>0.39447461714208859</c:v>
                </c:pt>
                <c:pt idx="27">
                  <c:v>0.41450081121218268</c:v>
                </c:pt>
                <c:pt idx="28">
                  <c:v>0.43412488040528896</c:v>
                </c:pt>
                <c:pt idx="29">
                  <c:v>0.43001696100980924</c:v>
                </c:pt>
                <c:pt idx="30">
                  <c:v>0.45151251990157765</c:v>
                </c:pt>
                <c:pt idx="31">
                  <c:v>0.44609416045399863</c:v>
                </c:pt>
                <c:pt idx="32">
                  <c:v>0.45163564402829892</c:v>
                </c:pt>
                <c:pt idx="33">
                  <c:v>0.45829732499949755</c:v>
                </c:pt>
                <c:pt idx="34">
                  <c:v>0.44806576837182827</c:v>
                </c:pt>
                <c:pt idx="35">
                  <c:v>0.43893239331109302</c:v>
                </c:pt>
                <c:pt idx="36">
                  <c:v>0.42896962637253327</c:v>
                </c:pt>
                <c:pt idx="37">
                  <c:v>0.4465435869165208</c:v>
                </c:pt>
                <c:pt idx="38">
                  <c:v>0.44597063117880498</c:v>
                </c:pt>
                <c:pt idx="39">
                  <c:v>0.44624398120840186</c:v>
                </c:pt>
                <c:pt idx="40">
                  <c:v>0.43660426015278414</c:v>
                </c:pt>
                <c:pt idx="41">
                  <c:v>0.44951774301095476</c:v>
                </c:pt>
                <c:pt idx="42">
                  <c:v>0.44495221546481312</c:v>
                </c:pt>
                <c:pt idx="43">
                  <c:v>0.44162602120662098</c:v>
                </c:pt>
                <c:pt idx="44">
                  <c:v>0.43519970234446753</c:v>
                </c:pt>
                <c:pt idx="45">
                  <c:v>0.44930328225035471</c:v>
                </c:pt>
                <c:pt idx="46">
                  <c:v>0.46014605564833422</c:v>
                </c:pt>
                <c:pt idx="47">
                  <c:v>0.45520011375433989</c:v>
                </c:pt>
                <c:pt idx="48">
                  <c:v>0.46173610756815825</c:v>
                </c:pt>
                <c:pt idx="49">
                  <c:v>0.47005203081514946</c:v>
                </c:pt>
                <c:pt idx="50">
                  <c:v>0.46637962218813983</c:v>
                </c:pt>
                <c:pt idx="51">
                  <c:v>0.47624482675426377</c:v>
                </c:pt>
                <c:pt idx="52">
                  <c:v>0.47061634124997576</c:v>
                </c:pt>
                <c:pt idx="53">
                  <c:v>0.46378979365569961</c:v>
                </c:pt>
                <c:pt idx="54">
                  <c:v>0.46942247839329293</c:v>
                </c:pt>
                <c:pt idx="55">
                  <c:v>0.47397155916708983</c:v>
                </c:pt>
                <c:pt idx="56">
                  <c:v>0.47016274393356872</c:v>
                </c:pt>
                <c:pt idx="57">
                  <c:v>0.46419912155194143</c:v>
                </c:pt>
                <c:pt idx="58">
                  <c:v>0.45774360351970234</c:v>
                </c:pt>
                <c:pt idx="59">
                  <c:v>0.45843563221144973</c:v>
                </c:pt>
                <c:pt idx="60">
                  <c:v>0.45864703589175082</c:v>
                </c:pt>
                <c:pt idx="61">
                  <c:v>0.45827132971590551</c:v>
                </c:pt>
                <c:pt idx="62">
                  <c:v>0.45794008913225814</c:v>
                </c:pt>
                <c:pt idx="63">
                  <c:v>0.46128757134178755</c:v>
                </c:pt>
                <c:pt idx="64">
                  <c:v>0.4608367394665836</c:v>
                </c:pt>
                <c:pt idx="65">
                  <c:v>0.4627470659882717</c:v>
                </c:pt>
                <c:pt idx="66">
                  <c:v>0.47205264687897841</c:v>
                </c:pt>
                <c:pt idx="67">
                  <c:v>0.47613824348293504</c:v>
                </c:pt>
                <c:pt idx="68">
                  <c:v>0.4737459861651927</c:v>
                </c:pt>
                <c:pt idx="69">
                  <c:v>0.47399823273311986</c:v>
                </c:pt>
                <c:pt idx="70">
                  <c:v>0.48207742552174593</c:v>
                </c:pt>
                <c:pt idx="71">
                  <c:v>0.48258009229917803</c:v>
                </c:pt>
                <c:pt idx="72">
                  <c:v>0.48289577406748407</c:v>
                </c:pt>
                <c:pt idx="73">
                  <c:v>0.48227242189030173</c:v>
                </c:pt>
                <c:pt idx="74">
                  <c:v>0.49007534076632547</c:v>
                </c:pt>
                <c:pt idx="75">
                  <c:v>0.4917616439788528</c:v>
                </c:pt>
                <c:pt idx="76">
                  <c:v>0.4918229301489534</c:v>
                </c:pt>
                <c:pt idx="77">
                  <c:v>0.49363966749881988</c:v>
                </c:pt>
                <c:pt idx="78">
                  <c:v>0.49938502741624669</c:v>
                </c:pt>
                <c:pt idx="79">
                  <c:v>0.50043623695177319</c:v>
                </c:pt>
                <c:pt idx="80">
                  <c:v>0.49801036885260463</c:v>
                </c:pt>
                <c:pt idx="81">
                  <c:v>0.50362498713743409</c:v>
                </c:pt>
                <c:pt idx="82">
                  <c:v>0.50059575397630329</c:v>
                </c:pt>
                <c:pt idx="83">
                  <c:v>0.50293274073349947</c:v>
                </c:pt>
                <c:pt idx="84">
                  <c:v>0.49667634134747263</c:v>
                </c:pt>
                <c:pt idx="85">
                  <c:v>0.50345612934089812</c:v>
                </c:pt>
                <c:pt idx="86">
                  <c:v>0.49917168674698803</c:v>
                </c:pt>
                <c:pt idx="87">
                  <c:v>0.49867555831265453</c:v>
                </c:pt>
                <c:pt idx="88">
                  <c:v>0.49588257971325633</c:v>
                </c:pt>
                <c:pt idx="89">
                  <c:v>0.48959223595996454</c:v>
                </c:pt>
                <c:pt idx="90">
                  <c:v>0.49246696648446486</c:v>
                </c:pt>
                <c:pt idx="91">
                  <c:v>0.49655584167987343</c:v>
                </c:pt>
                <c:pt idx="92">
                  <c:v>0.49364626293077263</c:v>
                </c:pt>
                <c:pt idx="93">
                  <c:v>0.48983893073290535</c:v>
                </c:pt>
                <c:pt idx="94">
                  <c:v>0.48962216873451453</c:v>
                </c:pt>
                <c:pt idx="95">
                  <c:v>0.48870130175259152</c:v>
                </c:pt>
                <c:pt idx="96">
                  <c:v>0.4855257375499577</c:v>
                </c:pt>
                <c:pt idx="97">
                  <c:v>0.48934857584775632</c:v>
                </c:pt>
              </c:numCache>
            </c:numRef>
          </c:yVal>
          <c:smooth val="0"/>
        </c:ser>
        <c:dLbls>
          <c:showLegendKey val="0"/>
          <c:showVal val="0"/>
          <c:showCatName val="0"/>
          <c:showSerName val="0"/>
          <c:showPercent val="0"/>
          <c:showBubbleSize val="0"/>
        </c:dLbls>
        <c:axId val="535561608"/>
        <c:axId val="535562000"/>
      </c:scatterChart>
      <c:valAx>
        <c:axId val="5355616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Step#</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562000"/>
        <c:crosses val="autoZero"/>
        <c:crossBetween val="midCat"/>
      </c:valAx>
      <c:valAx>
        <c:axId val="535562000"/>
        <c:scaling>
          <c:orientation val="minMax"/>
        </c:scaling>
        <c:delete val="0"/>
        <c:axPos val="l"/>
        <c:majorGridlines>
          <c:spPr>
            <a:ln w="9525" cap="flat" cmpd="sng" algn="ctr">
              <a:solidFill>
                <a:schemeClr val="tx1">
                  <a:lumMod val="15000"/>
                  <a:lumOff val="85000"/>
                </a:schemeClr>
              </a:solidFill>
              <a:round/>
            </a:ln>
            <a:effectLst/>
          </c:spPr>
        </c:majorGridlines>
        <c:title>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561608"/>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StreamingLinearRegression!$O$10</c:f>
              <c:strCache>
                <c:ptCount val="1"/>
                <c:pt idx="0">
                  <c:v>Streaming Intercept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StreamingLinearRegression!$A$12:$A$109</c:f>
              <c:numCache>
                <c:formatCode>General</c:formatCode>
                <c:ptCount val="98"/>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pt idx="15">
                  <c:v>17</c:v>
                </c:pt>
                <c:pt idx="16">
                  <c:v>18</c:v>
                </c:pt>
                <c:pt idx="17">
                  <c:v>19</c:v>
                </c:pt>
                <c:pt idx="18">
                  <c:v>20</c:v>
                </c:pt>
                <c:pt idx="19">
                  <c:v>21</c:v>
                </c:pt>
                <c:pt idx="20">
                  <c:v>22</c:v>
                </c:pt>
                <c:pt idx="21">
                  <c:v>23</c:v>
                </c:pt>
                <c:pt idx="22">
                  <c:v>24</c:v>
                </c:pt>
                <c:pt idx="23">
                  <c:v>25</c:v>
                </c:pt>
                <c:pt idx="24">
                  <c:v>26</c:v>
                </c:pt>
                <c:pt idx="25">
                  <c:v>27</c:v>
                </c:pt>
                <c:pt idx="26">
                  <c:v>28</c:v>
                </c:pt>
                <c:pt idx="27">
                  <c:v>29</c:v>
                </c:pt>
                <c:pt idx="28">
                  <c:v>30</c:v>
                </c:pt>
                <c:pt idx="29">
                  <c:v>31</c:v>
                </c:pt>
                <c:pt idx="30">
                  <c:v>32</c:v>
                </c:pt>
                <c:pt idx="31">
                  <c:v>33</c:v>
                </c:pt>
                <c:pt idx="32">
                  <c:v>34</c:v>
                </c:pt>
                <c:pt idx="33">
                  <c:v>35</c:v>
                </c:pt>
                <c:pt idx="34">
                  <c:v>36</c:v>
                </c:pt>
                <c:pt idx="35">
                  <c:v>37</c:v>
                </c:pt>
                <c:pt idx="36">
                  <c:v>38</c:v>
                </c:pt>
                <c:pt idx="37">
                  <c:v>39</c:v>
                </c:pt>
                <c:pt idx="38">
                  <c:v>40</c:v>
                </c:pt>
                <c:pt idx="39">
                  <c:v>41</c:v>
                </c:pt>
                <c:pt idx="40">
                  <c:v>42</c:v>
                </c:pt>
                <c:pt idx="41">
                  <c:v>43</c:v>
                </c:pt>
                <c:pt idx="42">
                  <c:v>44</c:v>
                </c:pt>
                <c:pt idx="43">
                  <c:v>45</c:v>
                </c:pt>
                <c:pt idx="44">
                  <c:v>46</c:v>
                </c:pt>
                <c:pt idx="45">
                  <c:v>47</c:v>
                </c:pt>
                <c:pt idx="46">
                  <c:v>48</c:v>
                </c:pt>
                <c:pt idx="47">
                  <c:v>49</c:v>
                </c:pt>
                <c:pt idx="48">
                  <c:v>50</c:v>
                </c:pt>
                <c:pt idx="49">
                  <c:v>51</c:v>
                </c:pt>
                <c:pt idx="50">
                  <c:v>52</c:v>
                </c:pt>
                <c:pt idx="51">
                  <c:v>53</c:v>
                </c:pt>
                <c:pt idx="52">
                  <c:v>54</c:v>
                </c:pt>
                <c:pt idx="53">
                  <c:v>55</c:v>
                </c:pt>
                <c:pt idx="54">
                  <c:v>56</c:v>
                </c:pt>
                <c:pt idx="55">
                  <c:v>57</c:v>
                </c:pt>
                <c:pt idx="56">
                  <c:v>58</c:v>
                </c:pt>
                <c:pt idx="57">
                  <c:v>59</c:v>
                </c:pt>
                <c:pt idx="58">
                  <c:v>60</c:v>
                </c:pt>
                <c:pt idx="59">
                  <c:v>61</c:v>
                </c:pt>
                <c:pt idx="60">
                  <c:v>62</c:v>
                </c:pt>
                <c:pt idx="61">
                  <c:v>63</c:v>
                </c:pt>
                <c:pt idx="62">
                  <c:v>64</c:v>
                </c:pt>
                <c:pt idx="63">
                  <c:v>65</c:v>
                </c:pt>
                <c:pt idx="64">
                  <c:v>66</c:v>
                </c:pt>
                <c:pt idx="65">
                  <c:v>67</c:v>
                </c:pt>
                <c:pt idx="66">
                  <c:v>68</c:v>
                </c:pt>
                <c:pt idx="67">
                  <c:v>69</c:v>
                </c:pt>
                <c:pt idx="68">
                  <c:v>70</c:v>
                </c:pt>
                <c:pt idx="69">
                  <c:v>71</c:v>
                </c:pt>
                <c:pt idx="70">
                  <c:v>72</c:v>
                </c:pt>
                <c:pt idx="71">
                  <c:v>73</c:v>
                </c:pt>
                <c:pt idx="72">
                  <c:v>74</c:v>
                </c:pt>
                <c:pt idx="73">
                  <c:v>75</c:v>
                </c:pt>
                <c:pt idx="74">
                  <c:v>76</c:v>
                </c:pt>
                <c:pt idx="75">
                  <c:v>77</c:v>
                </c:pt>
                <c:pt idx="76">
                  <c:v>78</c:v>
                </c:pt>
                <c:pt idx="77">
                  <c:v>79</c:v>
                </c:pt>
                <c:pt idx="78">
                  <c:v>80</c:v>
                </c:pt>
                <c:pt idx="79">
                  <c:v>81</c:v>
                </c:pt>
                <c:pt idx="80">
                  <c:v>82</c:v>
                </c:pt>
                <c:pt idx="81">
                  <c:v>83</c:v>
                </c:pt>
                <c:pt idx="82">
                  <c:v>84</c:v>
                </c:pt>
                <c:pt idx="83">
                  <c:v>85</c:v>
                </c:pt>
                <c:pt idx="84">
                  <c:v>86</c:v>
                </c:pt>
                <c:pt idx="85">
                  <c:v>87</c:v>
                </c:pt>
                <c:pt idx="86">
                  <c:v>88</c:v>
                </c:pt>
                <c:pt idx="87">
                  <c:v>89</c:v>
                </c:pt>
                <c:pt idx="88">
                  <c:v>90</c:v>
                </c:pt>
                <c:pt idx="89">
                  <c:v>91</c:v>
                </c:pt>
                <c:pt idx="90">
                  <c:v>92</c:v>
                </c:pt>
                <c:pt idx="91">
                  <c:v>93</c:v>
                </c:pt>
                <c:pt idx="92">
                  <c:v>94</c:v>
                </c:pt>
                <c:pt idx="93">
                  <c:v>95</c:v>
                </c:pt>
                <c:pt idx="94">
                  <c:v>96</c:v>
                </c:pt>
                <c:pt idx="95">
                  <c:v>97</c:v>
                </c:pt>
                <c:pt idx="96">
                  <c:v>98</c:v>
                </c:pt>
                <c:pt idx="97">
                  <c:v>99</c:v>
                </c:pt>
              </c:numCache>
            </c:numRef>
          </c:xVal>
          <c:yVal>
            <c:numRef>
              <c:f>StreamingLinearRegression!$O$12:$O$109</c:f>
              <c:numCache>
                <c:formatCode>General</c:formatCode>
                <c:ptCount val="98"/>
                <c:pt idx="0">
                  <c:v>185.78947368421052</c:v>
                </c:pt>
                <c:pt idx="1">
                  <c:v>161.09298531810765</c:v>
                </c:pt>
                <c:pt idx="2">
                  <c:v>164.8</c:v>
                </c:pt>
                <c:pt idx="3">
                  <c:v>113.87306427023989</c:v>
                </c:pt>
                <c:pt idx="4">
                  <c:v>106.28713297551734</c:v>
                </c:pt>
                <c:pt idx="5">
                  <c:v>108.5977299133077</c:v>
                </c:pt>
                <c:pt idx="6">
                  <c:v>106.39552933871468</c:v>
                </c:pt>
                <c:pt idx="7">
                  <c:v>108.1892105103465</c:v>
                </c:pt>
                <c:pt idx="8">
                  <c:v>108.23940333000682</c:v>
                </c:pt>
                <c:pt idx="9">
                  <c:v>109.28211768090922</c:v>
                </c:pt>
                <c:pt idx="10">
                  <c:v>107.42720201729908</c:v>
                </c:pt>
                <c:pt idx="11">
                  <c:v>108.06375523459533</c:v>
                </c:pt>
                <c:pt idx="12">
                  <c:v>106.48699408395154</c:v>
                </c:pt>
                <c:pt idx="13">
                  <c:v>107.47050014201245</c:v>
                </c:pt>
                <c:pt idx="14">
                  <c:v>107.80680542361172</c:v>
                </c:pt>
                <c:pt idx="15">
                  <c:v>108.25338069530659</c:v>
                </c:pt>
                <c:pt idx="16">
                  <c:v>108.44044877033954</c:v>
                </c:pt>
                <c:pt idx="17">
                  <c:v>109.00774691987812</c:v>
                </c:pt>
                <c:pt idx="18">
                  <c:v>106.11761649211141</c:v>
                </c:pt>
                <c:pt idx="19">
                  <c:v>106.11793898863338</c:v>
                </c:pt>
                <c:pt idx="20">
                  <c:v>105.57528326130125</c:v>
                </c:pt>
                <c:pt idx="21">
                  <c:v>106.23730144291993</c:v>
                </c:pt>
                <c:pt idx="22">
                  <c:v>106.42841829953265</c:v>
                </c:pt>
                <c:pt idx="23">
                  <c:v>105.76361860280539</c:v>
                </c:pt>
                <c:pt idx="24">
                  <c:v>105.88424882175249</c:v>
                </c:pt>
                <c:pt idx="25">
                  <c:v>105.43831110851363</c:v>
                </c:pt>
                <c:pt idx="26">
                  <c:v>104.94084917595437</c:v>
                </c:pt>
                <c:pt idx="27">
                  <c:v>104.4546851438006</c:v>
                </c:pt>
                <c:pt idx="28">
                  <c:v>103.08295559703249</c:v>
                </c:pt>
                <c:pt idx="29">
                  <c:v>103.57114816473822</c:v>
                </c:pt>
                <c:pt idx="30">
                  <c:v>102.18193660442901</c:v>
                </c:pt>
                <c:pt idx="31">
                  <c:v>102.70102340768273</c:v>
                </c:pt>
                <c:pt idx="32">
                  <c:v>102.13087662487084</c:v>
                </c:pt>
                <c:pt idx="33">
                  <c:v>102.14446208573669</c:v>
                </c:pt>
                <c:pt idx="34">
                  <c:v>102.36589277417227</c:v>
                </c:pt>
                <c:pt idx="35">
                  <c:v>102.99355543342423</c:v>
                </c:pt>
                <c:pt idx="36">
                  <c:v>103.25057420363592</c:v>
                </c:pt>
                <c:pt idx="37">
                  <c:v>102.76749099407523</c:v>
                </c:pt>
                <c:pt idx="38">
                  <c:v>102.5407310688167</c:v>
                </c:pt>
                <c:pt idx="39">
                  <c:v>102.7730575670486</c:v>
                </c:pt>
                <c:pt idx="40">
                  <c:v>103.05507089168486</c:v>
                </c:pt>
                <c:pt idx="41">
                  <c:v>102.71323276785702</c:v>
                </c:pt>
                <c:pt idx="42">
                  <c:v>102.72986967854038</c:v>
                </c:pt>
                <c:pt idx="43">
                  <c:v>103.09811357744269</c:v>
                </c:pt>
                <c:pt idx="44">
                  <c:v>103.23719747853072</c:v>
                </c:pt>
                <c:pt idx="45">
                  <c:v>102.79614125554041</c:v>
                </c:pt>
                <c:pt idx="46">
                  <c:v>101.99767896062724</c:v>
                </c:pt>
                <c:pt idx="47">
                  <c:v>102.42670456047345</c:v>
                </c:pt>
                <c:pt idx="48">
                  <c:v>101.87799184055478</c:v>
                </c:pt>
                <c:pt idx="49">
                  <c:v>101.68643030963037</c:v>
                </c:pt>
                <c:pt idx="50">
                  <c:v>101.68489816495588</c:v>
                </c:pt>
                <c:pt idx="51">
                  <c:v>101.3984002375517</c:v>
                </c:pt>
                <c:pt idx="52">
                  <c:v>101.51271428379751</c:v>
                </c:pt>
                <c:pt idx="53">
                  <c:v>102.01932156194437</c:v>
                </c:pt>
                <c:pt idx="54">
                  <c:v>101.53706648790856</c:v>
                </c:pt>
                <c:pt idx="55">
                  <c:v>101.49421293202531</c:v>
                </c:pt>
                <c:pt idx="56">
                  <c:v>101.5227289302868</c:v>
                </c:pt>
                <c:pt idx="57">
                  <c:v>101.97409851702584</c:v>
                </c:pt>
                <c:pt idx="58">
                  <c:v>102.16000613341785</c:v>
                </c:pt>
                <c:pt idx="59">
                  <c:v>102.29121239730904</c:v>
                </c:pt>
                <c:pt idx="60">
                  <c:v>102.11567100244136</c:v>
                </c:pt>
                <c:pt idx="61">
                  <c:v>102.29219122198518</c:v>
                </c:pt>
                <c:pt idx="62">
                  <c:v>102.15162731532789</c:v>
                </c:pt>
                <c:pt idx="63">
                  <c:v>102.14485613852928</c:v>
                </c:pt>
                <c:pt idx="64">
                  <c:v>102.0157211520002</c:v>
                </c:pt>
                <c:pt idx="65">
                  <c:v>102.07250595144129</c:v>
                </c:pt>
                <c:pt idx="66">
                  <c:v>101.42367104722379</c:v>
                </c:pt>
                <c:pt idx="67">
                  <c:v>101.36844774720831</c:v>
                </c:pt>
                <c:pt idx="68">
                  <c:v>101.35170665515206</c:v>
                </c:pt>
                <c:pt idx="69">
                  <c:v>101.48011919570392</c:v>
                </c:pt>
                <c:pt idx="70">
                  <c:v>100.91205990122666</c:v>
                </c:pt>
                <c:pt idx="71">
                  <c:v>101.02420844974868</c:v>
                </c:pt>
                <c:pt idx="72">
                  <c:v>100.87069755524033</c:v>
                </c:pt>
                <c:pt idx="73">
                  <c:v>101.03483977213847</c:v>
                </c:pt>
                <c:pt idx="74">
                  <c:v>100.4987141264921</c:v>
                </c:pt>
                <c:pt idx="75">
                  <c:v>100.54499768002661</c:v>
                </c:pt>
                <c:pt idx="76">
                  <c:v>100.41199851941808</c:v>
                </c:pt>
                <c:pt idx="77">
                  <c:v>100.44798034613552</c:v>
                </c:pt>
                <c:pt idx="78">
                  <c:v>100.03079475213141</c:v>
                </c:pt>
                <c:pt idx="79">
                  <c:v>100.1015749291968</c:v>
                </c:pt>
                <c:pt idx="80">
                  <c:v>100.10018520740967</c:v>
                </c:pt>
                <c:pt idx="81">
                  <c:v>99.936306376402882</c:v>
                </c:pt>
                <c:pt idx="82">
                  <c:v>99.969588177971517</c:v>
                </c:pt>
                <c:pt idx="83">
                  <c:v>99.967387224771841</c:v>
                </c:pt>
                <c:pt idx="84">
                  <c:v>100.17194136447777</c:v>
                </c:pt>
                <c:pt idx="85">
                  <c:v>99.934230662393674</c:v>
                </c:pt>
                <c:pt idx="86">
                  <c:v>100.04359939759033</c:v>
                </c:pt>
                <c:pt idx="87">
                  <c:v>100.18201923076919</c:v>
                </c:pt>
                <c:pt idx="88">
                  <c:v>100.21749128936858</c:v>
                </c:pt>
                <c:pt idx="89">
                  <c:v>100.6540674868405</c:v>
                </c:pt>
                <c:pt idx="90">
                  <c:v>100.39212714680318</c:v>
                </c:pt>
                <c:pt idx="91">
                  <c:v>100.2879563369425</c:v>
                </c:pt>
                <c:pt idx="92">
                  <c:v>100.33438231150495</c:v>
                </c:pt>
                <c:pt idx="93">
                  <c:v>100.63674055987569</c:v>
                </c:pt>
                <c:pt idx="94">
                  <c:v>100.54299840048469</c:v>
                </c:pt>
                <c:pt idx="95">
                  <c:v>100.69342064657589</c:v>
                </c:pt>
                <c:pt idx="96">
                  <c:v>100.7600464751828</c:v>
                </c:pt>
                <c:pt idx="97">
                  <c:v>100.66349136836291</c:v>
                </c:pt>
              </c:numCache>
            </c:numRef>
          </c:yVal>
          <c:smooth val="0"/>
        </c:ser>
        <c:ser>
          <c:idx val="2"/>
          <c:order val="1"/>
          <c:tx>
            <c:strRef>
              <c:f>StreamingLinearRegression!$Q$10</c:f>
              <c:strCache>
                <c:ptCount val="1"/>
                <c:pt idx="0">
                  <c:v>growing-window Intercept</c:v>
                </c:pt>
              </c:strCache>
            </c:strRef>
          </c:tx>
          <c:spPr>
            <a:ln w="19050" cap="rnd">
              <a:noFill/>
              <a:round/>
            </a:ln>
            <a:effectLst/>
          </c:spPr>
          <c:marker>
            <c:symbol val="circle"/>
            <c:size val="5"/>
            <c:spPr>
              <a:solidFill>
                <a:schemeClr val="accent3"/>
              </a:solidFill>
              <a:ln w="9525">
                <a:solidFill>
                  <a:schemeClr val="accent3"/>
                </a:solidFill>
              </a:ln>
              <a:effectLst/>
            </c:spPr>
          </c:marker>
          <c:xVal>
            <c:numRef>
              <c:f>StreamingLinearRegression!$A$12:$A$109</c:f>
              <c:numCache>
                <c:formatCode>General</c:formatCode>
                <c:ptCount val="98"/>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pt idx="15">
                  <c:v>17</c:v>
                </c:pt>
                <c:pt idx="16">
                  <c:v>18</c:v>
                </c:pt>
                <c:pt idx="17">
                  <c:v>19</c:v>
                </c:pt>
                <c:pt idx="18">
                  <c:v>20</c:v>
                </c:pt>
                <c:pt idx="19">
                  <c:v>21</c:v>
                </c:pt>
                <c:pt idx="20">
                  <c:v>22</c:v>
                </c:pt>
                <c:pt idx="21">
                  <c:v>23</c:v>
                </c:pt>
                <c:pt idx="22">
                  <c:v>24</c:v>
                </c:pt>
                <c:pt idx="23">
                  <c:v>25</c:v>
                </c:pt>
                <c:pt idx="24">
                  <c:v>26</c:v>
                </c:pt>
                <c:pt idx="25">
                  <c:v>27</c:v>
                </c:pt>
                <c:pt idx="26">
                  <c:v>28</c:v>
                </c:pt>
                <c:pt idx="27">
                  <c:v>29</c:v>
                </c:pt>
                <c:pt idx="28">
                  <c:v>30</c:v>
                </c:pt>
                <c:pt idx="29">
                  <c:v>31</c:v>
                </c:pt>
                <c:pt idx="30">
                  <c:v>32</c:v>
                </c:pt>
                <c:pt idx="31">
                  <c:v>33</c:v>
                </c:pt>
                <c:pt idx="32">
                  <c:v>34</c:v>
                </c:pt>
                <c:pt idx="33">
                  <c:v>35</c:v>
                </c:pt>
                <c:pt idx="34">
                  <c:v>36</c:v>
                </c:pt>
                <c:pt idx="35">
                  <c:v>37</c:v>
                </c:pt>
                <c:pt idx="36">
                  <c:v>38</c:v>
                </c:pt>
                <c:pt idx="37">
                  <c:v>39</c:v>
                </c:pt>
                <c:pt idx="38">
                  <c:v>40</c:v>
                </c:pt>
                <c:pt idx="39">
                  <c:v>41</c:v>
                </c:pt>
                <c:pt idx="40">
                  <c:v>42</c:v>
                </c:pt>
                <c:pt idx="41">
                  <c:v>43</c:v>
                </c:pt>
                <c:pt idx="42">
                  <c:v>44</c:v>
                </c:pt>
                <c:pt idx="43">
                  <c:v>45</c:v>
                </c:pt>
                <c:pt idx="44">
                  <c:v>46</c:v>
                </c:pt>
                <c:pt idx="45">
                  <c:v>47</c:v>
                </c:pt>
                <c:pt idx="46">
                  <c:v>48</c:v>
                </c:pt>
                <c:pt idx="47">
                  <c:v>49</c:v>
                </c:pt>
                <c:pt idx="48">
                  <c:v>50</c:v>
                </c:pt>
                <c:pt idx="49">
                  <c:v>51</c:v>
                </c:pt>
                <c:pt idx="50">
                  <c:v>52</c:v>
                </c:pt>
                <c:pt idx="51">
                  <c:v>53</c:v>
                </c:pt>
                <c:pt idx="52">
                  <c:v>54</c:v>
                </c:pt>
                <c:pt idx="53">
                  <c:v>55</c:v>
                </c:pt>
                <c:pt idx="54">
                  <c:v>56</c:v>
                </c:pt>
                <c:pt idx="55">
                  <c:v>57</c:v>
                </c:pt>
                <c:pt idx="56">
                  <c:v>58</c:v>
                </c:pt>
                <c:pt idx="57">
                  <c:v>59</c:v>
                </c:pt>
                <c:pt idx="58">
                  <c:v>60</c:v>
                </c:pt>
                <c:pt idx="59">
                  <c:v>61</c:v>
                </c:pt>
                <c:pt idx="60">
                  <c:v>62</c:v>
                </c:pt>
                <c:pt idx="61">
                  <c:v>63</c:v>
                </c:pt>
                <c:pt idx="62">
                  <c:v>64</c:v>
                </c:pt>
                <c:pt idx="63">
                  <c:v>65</c:v>
                </c:pt>
                <c:pt idx="64">
                  <c:v>66</c:v>
                </c:pt>
                <c:pt idx="65">
                  <c:v>67</c:v>
                </c:pt>
                <c:pt idx="66">
                  <c:v>68</c:v>
                </c:pt>
                <c:pt idx="67">
                  <c:v>69</c:v>
                </c:pt>
                <c:pt idx="68">
                  <c:v>70</c:v>
                </c:pt>
                <c:pt idx="69">
                  <c:v>71</c:v>
                </c:pt>
                <c:pt idx="70">
                  <c:v>72</c:v>
                </c:pt>
                <c:pt idx="71">
                  <c:v>73</c:v>
                </c:pt>
                <c:pt idx="72">
                  <c:v>74</c:v>
                </c:pt>
                <c:pt idx="73">
                  <c:v>75</c:v>
                </c:pt>
                <c:pt idx="74">
                  <c:v>76</c:v>
                </c:pt>
                <c:pt idx="75">
                  <c:v>77</c:v>
                </c:pt>
                <c:pt idx="76">
                  <c:v>78</c:v>
                </c:pt>
                <c:pt idx="77">
                  <c:v>79</c:v>
                </c:pt>
                <c:pt idx="78">
                  <c:v>80</c:v>
                </c:pt>
                <c:pt idx="79">
                  <c:v>81</c:v>
                </c:pt>
                <c:pt idx="80">
                  <c:v>82</c:v>
                </c:pt>
                <c:pt idx="81">
                  <c:v>83</c:v>
                </c:pt>
                <c:pt idx="82">
                  <c:v>84</c:v>
                </c:pt>
                <c:pt idx="83">
                  <c:v>85</c:v>
                </c:pt>
                <c:pt idx="84">
                  <c:v>86</c:v>
                </c:pt>
                <c:pt idx="85">
                  <c:v>87</c:v>
                </c:pt>
                <c:pt idx="86">
                  <c:v>88</c:v>
                </c:pt>
                <c:pt idx="87">
                  <c:v>89</c:v>
                </c:pt>
                <c:pt idx="88">
                  <c:v>90</c:v>
                </c:pt>
                <c:pt idx="89">
                  <c:v>91</c:v>
                </c:pt>
                <c:pt idx="90">
                  <c:v>92</c:v>
                </c:pt>
                <c:pt idx="91">
                  <c:v>93</c:v>
                </c:pt>
                <c:pt idx="92">
                  <c:v>94</c:v>
                </c:pt>
                <c:pt idx="93">
                  <c:v>95</c:v>
                </c:pt>
                <c:pt idx="94">
                  <c:v>96</c:v>
                </c:pt>
                <c:pt idx="95">
                  <c:v>97</c:v>
                </c:pt>
                <c:pt idx="96">
                  <c:v>98</c:v>
                </c:pt>
                <c:pt idx="97">
                  <c:v>99</c:v>
                </c:pt>
              </c:numCache>
            </c:numRef>
          </c:xVal>
          <c:yVal>
            <c:numRef>
              <c:f>StreamingLinearRegression!$Q$12:$Q$109</c:f>
              <c:numCache>
                <c:formatCode>General</c:formatCode>
                <c:ptCount val="98"/>
                <c:pt idx="0">
                  <c:v>185.78947368421052</c:v>
                </c:pt>
                <c:pt idx="1">
                  <c:v>161.09298531810768</c:v>
                </c:pt>
                <c:pt idx="2">
                  <c:v>164.8</c:v>
                </c:pt>
                <c:pt idx="3">
                  <c:v>113.87306427023989</c:v>
                </c:pt>
                <c:pt idx="4">
                  <c:v>106.28713297551735</c:v>
                </c:pt>
                <c:pt idx="5">
                  <c:v>108.5977299133077</c:v>
                </c:pt>
                <c:pt idx="6">
                  <c:v>106.39552933871468</c:v>
                </c:pt>
                <c:pt idx="7">
                  <c:v>108.1892105103465</c:v>
                </c:pt>
                <c:pt idx="8">
                  <c:v>108.23940333000684</c:v>
                </c:pt>
                <c:pt idx="9">
                  <c:v>109.28211768090922</c:v>
                </c:pt>
                <c:pt idx="10">
                  <c:v>107.42720201729908</c:v>
                </c:pt>
                <c:pt idx="11">
                  <c:v>108.06375523459533</c:v>
                </c:pt>
                <c:pt idx="12">
                  <c:v>106.48699408395154</c:v>
                </c:pt>
                <c:pt idx="13">
                  <c:v>107.47050014201245</c:v>
                </c:pt>
                <c:pt idx="14">
                  <c:v>107.80680542361171</c:v>
                </c:pt>
                <c:pt idx="15">
                  <c:v>108.25338069530659</c:v>
                </c:pt>
                <c:pt idx="16">
                  <c:v>108.44044877033956</c:v>
                </c:pt>
                <c:pt idx="17">
                  <c:v>109.00774691987813</c:v>
                </c:pt>
                <c:pt idx="18">
                  <c:v>106.11761649211142</c:v>
                </c:pt>
                <c:pt idx="19">
                  <c:v>106.11793898863338</c:v>
                </c:pt>
                <c:pt idx="20">
                  <c:v>105.57528326130125</c:v>
                </c:pt>
                <c:pt idx="21">
                  <c:v>106.23730144291991</c:v>
                </c:pt>
                <c:pt idx="22">
                  <c:v>106.42841829953265</c:v>
                </c:pt>
                <c:pt idx="23">
                  <c:v>105.76361860280537</c:v>
                </c:pt>
                <c:pt idx="24">
                  <c:v>105.88424882175248</c:v>
                </c:pt>
                <c:pt idx="25">
                  <c:v>105.4383111085136</c:v>
                </c:pt>
                <c:pt idx="26">
                  <c:v>104.94084917595436</c:v>
                </c:pt>
                <c:pt idx="27">
                  <c:v>104.4546851438006</c:v>
                </c:pt>
                <c:pt idx="28">
                  <c:v>103.08295559703248</c:v>
                </c:pt>
                <c:pt idx="29">
                  <c:v>103.5711481647382</c:v>
                </c:pt>
                <c:pt idx="30">
                  <c:v>102.18193660442901</c:v>
                </c:pt>
                <c:pt idx="31">
                  <c:v>102.70102340768273</c:v>
                </c:pt>
                <c:pt idx="32">
                  <c:v>102.13087662487084</c:v>
                </c:pt>
                <c:pt idx="33">
                  <c:v>102.14446208573668</c:v>
                </c:pt>
                <c:pt idx="34">
                  <c:v>102.36589277417227</c:v>
                </c:pt>
                <c:pt idx="35">
                  <c:v>102.99355543342423</c:v>
                </c:pt>
                <c:pt idx="36">
                  <c:v>103.25057420363592</c:v>
                </c:pt>
                <c:pt idx="37">
                  <c:v>102.76749099407522</c:v>
                </c:pt>
                <c:pt idx="38">
                  <c:v>102.5407310688167</c:v>
                </c:pt>
                <c:pt idx="39">
                  <c:v>102.7730575670486</c:v>
                </c:pt>
                <c:pt idx="40">
                  <c:v>103.05507089168489</c:v>
                </c:pt>
                <c:pt idx="41">
                  <c:v>102.71323276785704</c:v>
                </c:pt>
                <c:pt idx="42">
                  <c:v>102.72986967854041</c:v>
                </c:pt>
                <c:pt idx="43">
                  <c:v>103.09811357744269</c:v>
                </c:pt>
                <c:pt idx="44">
                  <c:v>103.23719747853073</c:v>
                </c:pt>
                <c:pt idx="45">
                  <c:v>102.79614125554043</c:v>
                </c:pt>
                <c:pt idx="46">
                  <c:v>101.99767896062724</c:v>
                </c:pt>
                <c:pt idx="47">
                  <c:v>102.42670456047347</c:v>
                </c:pt>
                <c:pt idx="48">
                  <c:v>101.8779918405548</c:v>
                </c:pt>
                <c:pt idx="49">
                  <c:v>101.68643030963041</c:v>
                </c:pt>
                <c:pt idx="50">
                  <c:v>101.68489816495591</c:v>
                </c:pt>
                <c:pt idx="51">
                  <c:v>101.39840023755173</c:v>
                </c:pt>
                <c:pt idx="52">
                  <c:v>101.51271428379755</c:v>
                </c:pt>
                <c:pt idx="53">
                  <c:v>102.01932156194439</c:v>
                </c:pt>
                <c:pt idx="54">
                  <c:v>101.53706648790858</c:v>
                </c:pt>
                <c:pt idx="55">
                  <c:v>101.49421293202535</c:v>
                </c:pt>
                <c:pt idx="56">
                  <c:v>101.52272893028685</c:v>
                </c:pt>
                <c:pt idx="57">
                  <c:v>101.97409851702588</c:v>
                </c:pt>
                <c:pt idx="58">
                  <c:v>102.16000613341788</c:v>
                </c:pt>
                <c:pt idx="59">
                  <c:v>102.29121239730907</c:v>
                </c:pt>
                <c:pt idx="60">
                  <c:v>102.11567100244139</c:v>
                </c:pt>
                <c:pt idx="61">
                  <c:v>102.29219122198522</c:v>
                </c:pt>
                <c:pt idx="62">
                  <c:v>102.15162731532791</c:v>
                </c:pt>
                <c:pt idx="63">
                  <c:v>102.14485613852929</c:v>
                </c:pt>
                <c:pt idx="64">
                  <c:v>102.01572115200024</c:v>
                </c:pt>
                <c:pt idx="65">
                  <c:v>102.07250595144131</c:v>
                </c:pt>
                <c:pt idx="66">
                  <c:v>101.42367104722381</c:v>
                </c:pt>
                <c:pt idx="67">
                  <c:v>101.36844774720834</c:v>
                </c:pt>
                <c:pt idx="68">
                  <c:v>101.35170665515209</c:v>
                </c:pt>
                <c:pt idx="69">
                  <c:v>101.48011919570396</c:v>
                </c:pt>
                <c:pt idx="70">
                  <c:v>100.91205990122671</c:v>
                </c:pt>
                <c:pt idx="71">
                  <c:v>101.02420844974871</c:v>
                </c:pt>
                <c:pt idx="72">
                  <c:v>100.87069755524038</c:v>
                </c:pt>
                <c:pt idx="73">
                  <c:v>101.03483977213853</c:v>
                </c:pt>
                <c:pt idx="74">
                  <c:v>100.49871412649215</c:v>
                </c:pt>
                <c:pt idx="75">
                  <c:v>100.54499768002664</c:v>
                </c:pt>
                <c:pt idx="76">
                  <c:v>100.41199851941812</c:v>
                </c:pt>
                <c:pt idx="77">
                  <c:v>100.44798034613558</c:v>
                </c:pt>
                <c:pt idx="78">
                  <c:v>100.03079475213144</c:v>
                </c:pt>
                <c:pt idx="79">
                  <c:v>100.10157492919686</c:v>
                </c:pt>
                <c:pt idx="80">
                  <c:v>100.10018520740969</c:v>
                </c:pt>
                <c:pt idx="81">
                  <c:v>99.936306376402896</c:v>
                </c:pt>
                <c:pt idx="82">
                  <c:v>99.969588177971559</c:v>
                </c:pt>
                <c:pt idx="83">
                  <c:v>99.967387224771883</c:v>
                </c:pt>
                <c:pt idx="84">
                  <c:v>100.17194136447785</c:v>
                </c:pt>
                <c:pt idx="85">
                  <c:v>99.93423066239373</c:v>
                </c:pt>
                <c:pt idx="86">
                  <c:v>100.04359939759036</c:v>
                </c:pt>
                <c:pt idx="87">
                  <c:v>100.18201923076927</c:v>
                </c:pt>
                <c:pt idx="88">
                  <c:v>100.21749128936867</c:v>
                </c:pt>
                <c:pt idx="89">
                  <c:v>100.65406748684055</c:v>
                </c:pt>
                <c:pt idx="90">
                  <c:v>100.39212714680325</c:v>
                </c:pt>
                <c:pt idx="91">
                  <c:v>100.28795633694254</c:v>
                </c:pt>
                <c:pt idx="92">
                  <c:v>100.33438231150498</c:v>
                </c:pt>
                <c:pt idx="93">
                  <c:v>100.63674055987572</c:v>
                </c:pt>
                <c:pt idx="94">
                  <c:v>100.54299840048472</c:v>
                </c:pt>
                <c:pt idx="95">
                  <c:v>100.69342064657594</c:v>
                </c:pt>
                <c:pt idx="96">
                  <c:v>100.76004647518283</c:v>
                </c:pt>
                <c:pt idx="97">
                  <c:v>100.66349136836293</c:v>
                </c:pt>
              </c:numCache>
            </c:numRef>
          </c:yVal>
          <c:smooth val="0"/>
        </c:ser>
        <c:dLbls>
          <c:showLegendKey val="0"/>
          <c:showVal val="0"/>
          <c:showCatName val="0"/>
          <c:showSerName val="0"/>
          <c:showPercent val="0"/>
          <c:showBubbleSize val="0"/>
        </c:dLbls>
        <c:axId val="607125152"/>
        <c:axId val="607125544"/>
      </c:scatterChart>
      <c:valAx>
        <c:axId val="6071251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Step#</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125544"/>
        <c:crosses val="autoZero"/>
        <c:crossBetween val="midCat"/>
      </c:valAx>
      <c:valAx>
        <c:axId val="607125544"/>
        <c:scaling>
          <c:orientation val="minMax"/>
        </c:scaling>
        <c:delete val="0"/>
        <c:axPos val="l"/>
        <c:majorGridlines>
          <c:spPr>
            <a:ln w="9525" cap="flat" cmpd="sng" algn="ctr">
              <a:solidFill>
                <a:schemeClr val="tx1">
                  <a:lumMod val="15000"/>
                  <a:lumOff val="85000"/>
                </a:schemeClr>
              </a:solidFill>
              <a:round/>
            </a:ln>
            <a:effectLst/>
          </c:spPr>
        </c:majorGridlines>
        <c:title>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125152"/>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Data Set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StreamingLinearRegression!$C$10</c:f>
              <c:strCache>
                <c:ptCount val="1"/>
                <c:pt idx="0">
                  <c:v>true y</c:v>
                </c:pt>
              </c:strCache>
            </c:strRef>
          </c:tx>
          <c:spPr>
            <a:ln w="19050" cap="rnd">
              <a:noFill/>
              <a:round/>
            </a:ln>
            <a:effectLst/>
          </c:spPr>
          <c:marker>
            <c:symbol val="circle"/>
            <c:size val="5"/>
            <c:spPr>
              <a:solidFill>
                <a:schemeClr val="accent1"/>
              </a:solidFill>
              <a:ln w="9525">
                <a:solidFill>
                  <a:schemeClr val="accent1"/>
                </a:solidFill>
              </a:ln>
              <a:effectLst/>
            </c:spPr>
          </c:marker>
          <c:xVal>
            <c:numRef>
              <c:f>StreamingLinearRegression!$B$11:$B$109</c:f>
              <c:numCache>
                <c:formatCode>General</c:formatCode>
                <c:ptCount val="99"/>
                <c:pt idx="0">
                  <c:v>72</c:v>
                </c:pt>
                <c:pt idx="1">
                  <c:v>91</c:v>
                </c:pt>
                <c:pt idx="2">
                  <c:v>63</c:v>
                </c:pt>
                <c:pt idx="3">
                  <c:v>80</c:v>
                </c:pt>
                <c:pt idx="4">
                  <c:v>1</c:v>
                </c:pt>
                <c:pt idx="5">
                  <c:v>30</c:v>
                </c:pt>
                <c:pt idx="6">
                  <c:v>30</c:v>
                </c:pt>
                <c:pt idx="7">
                  <c:v>45</c:v>
                </c:pt>
                <c:pt idx="8">
                  <c:v>20</c:v>
                </c:pt>
                <c:pt idx="9">
                  <c:v>66</c:v>
                </c:pt>
                <c:pt idx="10">
                  <c:v>13</c:v>
                </c:pt>
                <c:pt idx="11">
                  <c:v>34</c:v>
                </c:pt>
                <c:pt idx="12">
                  <c:v>49</c:v>
                </c:pt>
                <c:pt idx="13">
                  <c:v>34</c:v>
                </c:pt>
                <c:pt idx="14">
                  <c:v>9</c:v>
                </c:pt>
                <c:pt idx="15">
                  <c:v>79</c:v>
                </c:pt>
                <c:pt idx="16">
                  <c:v>1</c:v>
                </c:pt>
                <c:pt idx="17">
                  <c:v>83</c:v>
                </c:pt>
                <c:pt idx="18">
                  <c:v>42</c:v>
                </c:pt>
                <c:pt idx="19">
                  <c:v>1</c:v>
                </c:pt>
                <c:pt idx="20">
                  <c:v>62</c:v>
                </c:pt>
                <c:pt idx="21">
                  <c:v>41</c:v>
                </c:pt>
                <c:pt idx="22">
                  <c:v>10</c:v>
                </c:pt>
                <c:pt idx="23">
                  <c:v>78</c:v>
                </c:pt>
                <c:pt idx="24">
                  <c:v>83</c:v>
                </c:pt>
                <c:pt idx="25">
                  <c:v>72</c:v>
                </c:pt>
                <c:pt idx="26">
                  <c:v>80</c:v>
                </c:pt>
                <c:pt idx="27">
                  <c:v>42</c:v>
                </c:pt>
                <c:pt idx="28">
                  <c:v>83</c:v>
                </c:pt>
                <c:pt idx="29">
                  <c:v>10</c:v>
                </c:pt>
                <c:pt idx="30">
                  <c:v>35</c:v>
                </c:pt>
                <c:pt idx="31">
                  <c:v>1</c:v>
                </c:pt>
                <c:pt idx="32">
                  <c:v>28</c:v>
                </c:pt>
                <c:pt idx="33">
                  <c:v>30</c:v>
                </c:pt>
                <c:pt idx="34">
                  <c:v>62</c:v>
                </c:pt>
                <c:pt idx="35">
                  <c:v>80</c:v>
                </c:pt>
                <c:pt idx="36">
                  <c:v>10</c:v>
                </c:pt>
                <c:pt idx="37">
                  <c:v>89</c:v>
                </c:pt>
                <c:pt idx="38">
                  <c:v>93</c:v>
                </c:pt>
                <c:pt idx="39">
                  <c:v>49</c:v>
                </c:pt>
                <c:pt idx="40">
                  <c:v>48</c:v>
                </c:pt>
                <c:pt idx="41">
                  <c:v>95</c:v>
                </c:pt>
                <c:pt idx="42">
                  <c:v>89</c:v>
                </c:pt>
                <c:pt idx="43">
                  <c:v>69</c:v>
                </c:pt>
                <c:pt idx="44">
                  <c:v>35</c:v>
                </c:pt>
                <c:pt idx="45">
                  <c:v>81</c:v>
                </c:pt>
                <c:pt idx="46">
                  <c:v>97</c:v>
                </c:pt>
                <c:pt idx="47">
                  <c:v>11</c:v>
                </c:pt>
                <c:pt idx="48">
                  <c:v>25</c:v>
                </c:pt>
                <c:pt idx="49">
                  <c:v>23</c:v>
                </c:pt>
                <c:pt idx="50">
                  <c:v>84</c:v>
                </c:pt>
                <c:pt idx="51">
                  <c:v>68</c:v>
                </c:pt>
                <c:pt idx="52">
                  <c:v>93</c:v>
                </c:pt>
                <c:pt idx="53">
                  <c:v>81</c:v>
                </c:pt>
                <c:pt idx="54">
                  <c:v>11</c:v>
                </c:pt>
                <c:pt idx="55">
                  <c:v>24</c:v>
                </c:pt>
                <c:pt idx="56">
                  <c:v>73</c:v>
                </c:pt>
                <c:pt idx="57">
                  <c:v>72</c:v>
                </c:pt>
                <c:pt idx="58">
                  <c:v>14</c:v>
                </c:pt>
                <c:pt idx="59">
                  <c:v>93</c:v>
                </c:pt>
                <c:pt idx="60">
                  <c:v>55</c:v>
                </c:pt>
                <c:pt idx="61">
                  <c:v>50</c:v>
                </c:pt>
                <c:pt idx="62">
                  <c:v>49</c:v>
                </c:pt>
                <c:pt idx="63">
                  <c:v>53</c:v>
                </c:pt>
                <c:pt idx="64">
                  <c:v>69</c:v>
                </c:pt>
                <c:pt idx="65">
                  <c:v>54</c:v>
                </c:pt>
                <c:pt idx="66">
                  <c:v>62</c:v>
                </c:pt>
                <c:pt idx="67">
                  <c:v>5</c:v>
                </c:pt>
                <c:pt idx="68">
                  <c:v>74</c:v>
                </c:pt>
                <c:pt idx="69">
                  <c:v>66</c:v>
                </c:pt>
                <c:pt idx="70">
                  <c:v>53</c:v>
                </c:pt>
                <c:pt idx="71">
                  <c:v>7</c:v>
                </c:pt>
                <c:pt idx="72">
                  <c:v>54</c:v>
                </c:pt>
                <c:pt idx="73">
                  <c:v>49</c:v>
                </c:pt>
                <c:pt idx="74">
                  <c:v>47</c:v>
                </c:pt>
                <c:pt idx="75">
                  <c:v>5</c:v>
                </c:pt>
                <c:pt idx="76">
                  <c:v>61</c:v>
                </c:pt>
                <c:pt idx="77">
                  <c:v>50</c:v>
                </c:pt>
                <c:pt idx="78">
                  <c:v>62</c:v>
                </c:pt>
                <c:pt idx="79">
                  <c:v>14</c:v>
                </c:pt>
                <c:pt idx="80">
                  <c:v>57</c:v>
                </c:pt>
                <c:pt idx="81">
                  <c:v>66</c:v>
                </c:pt>
                <c:pt idx="82">
                  <c:v>88</c:v>
                </c:pt>
                <c:pt idx="83">
                  <c:v>71</c:v>
                </c:pt>
                <c:pt idx="84">
                  <c:v>67</c:v>
                </c:pt>
                <c:pt idx="85">
                  <c:v>94</c:v>
                </c:pt>
                <c:pt idx="86">
                  <c:v>100</c:v>
                </c:pt>
                <c:pt idx="87">
                  <c:v>83</c:v>
                </c:pt>
                <c:pt idx="88">
                  <c:v>49</c:v>
                </c:pt>
                <c:pt idx="89">
                  <c:v>73</c:v>
                </c:pt>
                <c:pt idx="90">
                  <c:v>4</c:v>
                </c:pt>
                <c:pt idx="91">
                  <c:v>31</c:v>
                </c:pt>
                <c:pt idx="92">
                  <c:v>83</c:v>
                </c:pt>
                <c:pt idx="93">
                  <c:v>75</c:v>
                </c:pt>
                <c:pt idx="94">
                  <c:v>22</c:v>
                </c:pt>
                <c:pt idx="95">
                  <c:v>54</c:v>
                </c:pt>
                <c:pt idx="96">
                  <c:v>45</c:v>
                </c:pt>
                <c:pt idx="97">
                  <c:v>78</c:v>
                </c:pt>
                <c:pt idx="98">
                  <c:v>82</c:v>
                </c:pt>
              </c:numCache>
            </c:numRef>
          </c:xVal>
          <c:yVal>
            <c:numRef>
              <c:f>StreamingLinearRegression!$C$11:$C$109</c:f>
              <c:numCache>
                <c:formatCode>General</c:formatCode>
                <c:ptCount val="99"/>
                <c:pt idx="0">
                  <c:v>136</c:v>
                </c:pt>
                <c:pt idx="1">
                  <c:v>145.5</c:v>
                </c:pt>
                <c:pt idx="2">
                  <c:v>131.5</c:v>
                </c:pt>
                <c:pt idx="3">
                  <c:v>140</c:v>
                </c:pt>
                <c:pt idx="4">
                  <c:v>100.5</c:v>
                </c:pt>
                <c:pt idx="5">
                  <c:v>115</c:v>
                </c:pt>
                <c:pt idx="6">
                  <c:v>115</c:v>
                </c:pt>
                <c:pt idx="7">
                  <c:v>122.5</c:v>
                </c:pt>
                <c:pt idx="8">
                  <c:v>110</c:v>
                </c:pt>
                <c:pt idx="9">
                  <c:v>133</c:v>
                </c:pt>
                <c:pt idx="10">
                  <c:v>106.5</c:v>
                </c:pt>
                <c:pt idx="11">
                  <c:v>117</c:v>
                </c:pt>
                <c:pt idx="12">
                  <c:v>124.5</c:v>
                </c:pt>
                <c:pt idx="13">
                  <c:v>117</c:v>
                </c:pt>
                <c:pt idx="14">
                  <c:v>104.5</c:v>
                </c:pt>
                <c:pt idx="15">
                  <c:v>139.5</c:v>
                </c:pt>
                <c:pt idx="16">
                  <c:v>100.5</c:v>
                </c:pt>
                <c:pt idx="17">
                  <c:v>141.5</c:v>
                </c:pt>
                <c:pt idx="18">
                  <c:v>121</c:v>
                </c:pt>
                <c:pt idx="19">
                  <c:v>100.5</c:v>
                </c:pt>
                <c:pt idx="20">
                  <c:v>131</c:v>
                </c:pt>
                <c:pt idx="21">
                  <c:v>120.5</c:v>
                </c:pt>
                <c:pt idx="22">
                  <c:v>105</c:v>
                </c:pt>
                <c:pt idx="23">
                  <c:v>139</c:v>
                </c:pt>
                <c:pt idx="24">
                  <c:v>141.5</c:v>
                </c:pt>
                <c:pt idx="25">
                  <c:v>136</c:v>
                </c:pt>
                <c:pt idx="26">
                  <c:v>140</c:v>
                </c:pt>
                <c:pt idx="27">
                  <c:v>121</c:v>
                </c:pt>
                <c:pt idx="28">
                  <c:v>141.5</c:v>
                </c:pt>
                <c:pt idx="29">
                  <c:v>105</c:v>
                </c:pt>
                <c:pt idx="30">
                  <c:v>117.5</c:v>
                </c:pt>
                <c:pt idx="31">
                  <c:v>100.5</c:v>
                </c:pt>
                <c:pt idx="32">
                  <c:v>114</c:v>
                </c:pt>
                <c:pt idx="33">
                  <c:v>115</c:v>
                </c:pt>
                <c:pt idx="34">
                  <c:v>131</c:v>
                </c:pt>
                <c:pt idx="35">
                  <c:v>140</c:v>
                </c:pt>
                <c:pt idx="36">
                  <c:v>105</c:v>
                </c:pt>
                <c:pt idx="37">
                  <c:v>144.5</c:v>
                </c:pt>
                <c:pt idx="38">
                  <c:v>146.5</c:v>
                </c:pt>
                <c:pt idx="39">
                  <c:v>124.5</c:v>
                </c:pt>
                <c:pt idx="40">
                  <c:v>124</c:v>
                </c:pt>
                <c:pt idx="41">
                  <c:v>147.5</c:v>
                </c:pt>
                <c:pt idx="42">
                  <c:v>144.5</c:v>
                </c:pt>
                <c:pt idx="43">
                  <c:v>134.5</c:v>
                </c:pt>
                <c:pt idx="44">
                  <c:v>117.5</c:v>
                </c:pt>
                <c:pt idx="45">
                  <c:v>140.5</c:v>
                </c:pt>
                <c:pt idx="46">
                  <c:v>148.5</c:v>
                </c:pt>
                <c:pt idx="47">
                  <c:v>105.5</c:v>
                </c:pt>
                <c:pt idx="48">
                  <c:v>112.5</c:v>
                </c:pt>
                <c:pt idx="49">
                  <c:v>111.5</c:v>
                </c:pt>
                <c:pt idx="50">
                  <c:v>142</c:v>
                </c:pt>
                <c:pt idx="51">
                  <c:v>134</c:v>
                </c:pt>
                <c:pt idx="52">
                  <c:v>146.5</c:v>
                </c:pt>
                <c:pt idx="53">
                  <c:v>140.5</c:v>
                </c:pt>
                <c:pt idx="54">
                  <c:v>105.5</c:v>
                </c:pt>
                <c:pt idx="55">
                  <c:v>112</c:v>
                </c:pt>
                <c:pt idx="56">
                  <c:v>136.5</c:v>
                </c:pt>
                <c:pt idx="57">
                  <c:v>136</c:v>
                </c:pt>
                <c:pt idx="58">
                  <c:v>107</c:v>
                </c:pt>
                <c:pt idx="59">
                  <c:v>146.5</c:v>
                </c:pt>
                <c:pt idx="60">
                  <c:v>127.5</c:v>
                </c:pt>
                <c:pt idx="61">
                  <c:v>125</c:v>
                </c:pt>
                <c:pt idx="62">
                  <c:v>124.5</c:v>
                </c:pt>
                <c:pt idx="63">
                  <c:v>126.5</c:v>
                </c:pt>
                <c:pt idx="64">
                  <c:v>134.5</c:v>
                </c:pt>
                <c:pt idx="65">
                  <c:v>127</c:v>
                </c:pt>
                <c:pt idx="66">
                  <c:v>131</c:v>
                </c:pt>
                <c:pt idx="67">
                  <c:v>102.5</c:v>
                </c:pt>
                <c:pt idx="68">
                  <c:v>137</c:v>
                </c:pt>
                <c:pt idx="69">
                  <c:v>133</c:v>
                </c:pt>
                <c:pt idx="70">
                  <c:v>126.5</c:v>
                </c:pt>
                <c:pt idx="71">
                  <c:v>103.5</c:v>
                </c:pt>
                <c:pt idx="72">
                  <c:v>127</c:v>
                </c:pt>
                <c:pt idx="73">
                  <c:v>124.5</c:v>
                </c:pt>
                <c:pt idx="74">
                  <c:v>123.5</c:v>
                </c:pt>
                <c:pt idx="75">
                  <c:v>102.5</c:v>
                </c:pt>
                <c:pt idx="76">
                  <c:v>130.5</c:v>
                </c:pt>
                <c:pt idx="77">
                  <c:v>125</c:v>
                </c:pt>
                <c:pt idx="78">
                  <c:v>131</c:v>
                </c:pt>
                <c:pt idx="79">
                  <c:v>107</c:v>
                </c:pt>
                <c:pt idx="80">
                  <c:v>128.5</c:v>
                </c:pt>
                <c:pt idx="81">
                  <c:v>133</c:v>
                </c:pt>
                <c:pt idx="82">
                  <c:v>144</c:v>
                </c:pt>
                <c:pt idx="83">
                  <c:v>135.5</c:v>
                </c:pt>
                <c:pt idx="84">
                  <c:v>133.5</c:v>
                </c:pt>
                <c:pt idx="85">
                  <c:v>147</c:v>
                </c:pt>
                <c:pt idx="86">
                  <c:v>150</c:v>
                </c:pt>
                <c:pt idx="87">
                  <c:v>141.5</c:v>
                </c:pt>
                <c:pt idx="88">
                  <c:v>124.5</c:v>
                </c:pt>
                <c:pt idx="89">
                  <c:v>136.5</c:v>
                </c:pt>
                <c:pt idx="90">
                  <c:v>102</c:v>
                </c:pt>
                <c:pt idx="91">
                  <c:v>115.5</c:v>
                </c:pt>
                <c:pt idx="92">
                  <c:v>141.5</c:v>
                </c:pt>
                <c:pt idx="93">
                  <c:v>137.5</c:v>
                </c:pt>
                <c:pt idx="94">
                  <c:v>111</c:v>
                </c:pt>
                <c:pt idx="95">
                  <c:v>127</c:v>
                </c:pt>
                <c:pt idx="96">
                  <c:v>122.5</c:v>
                </c:pt>
                <c:pt idx="97">
                  <c:v>139</c:v>
                </c:pt>
                <c:pt idx="98">
                  <c:v>141</c:v>
                </c:pt>
              </c:numCache>
            </c:numRef>
          </c:yVal>
          <c:smooth val="0"/>
        </c:ser>
        <c:ser>
          <c:idx val="2"/>
          <c:order val="1"/>
          <c:tx>
            <c:strRef>
              <c:f>StreamingLinearRegression!$E$10</c:f>
              <c:strCache>
                <c:ptCount val="1"/>
                <c:pt idx="0">
                  <c:v>obsvd y</c:v>
                </c:pt>
              </c:strCache>
            </c:strRef>
          </c:tx>
          <c:spPr>
            <a:ln w="19050" cap="rnd">
              <a:noFill/>
              <a:round/>
            </a:ln>
            <a:effectLst/>
          </c:spPr>
          <c:marker>
            <c:symbol val="circle"/>
            <c:size val="5"/>
            <c:spPr>
              <a:solidFill>
                <a:schemeClr val="accent3"/>
              </a:solidFill>
              <a:ln w="9525">
                <a:solidFill>
                  <a:schemeClr val="accent3"/>
                </a:solidFill>
              </a:ln>
              <a:effectLst/>
            </c:spPr>
          </c:marker>
          <c:xVal>
            <c:numRef>
              <c:f>StreamingLinearRegression!$B$11:$B$109</c:f>
              <c:numCache>
                <c:formatCode>General</c:formatCode>
                <c:ptCount val="99"/>
                <c:pt idx="0">
                  <c:v>72</c:v>
                </c:pt>
                <c:pt idx="1">
                  <c:v>91</c:v>
                </c:pt>
                <c:pt idx="2">
                  <c:v>63</c:v>
                </c:pt>
                <c:pt idx="3">
                  <c:v>80</c:v>
                </c:pt>
                <c:pt idx="4">
                  <c:v>1</c:v>
                </c:pt>
                <c:pt idx="5">
                  <c:v>30</c:v>
                </c:pt>
                <c:pt idx="6">
                  <c:v>30</c:v>
                </c:pt>
                <c:pt idx="7">
                  <c:v>45</c:v>
                </c:pt>
                <c:pt idx="8">
                  <c:v>20</c:v>
                </c:pt>
                <c:pt idx="9">
                  <c:v>66</c:v>
                </c:pt>
                <c:pt idx="10">
                  <c:v>13</c:v>
                </c:pt>
                <c:pt idx="11">
                  <c:v>34</c:v>
                </c:pt>
                <c:pt idx="12">
                  <c:v>49</c:v>
                </c:pt>
                <c:pt idx="13">
                  <c:v>34</c:v>
                </c:pt>
                <c:pt idx="14">
                  <c:v>9</c:v>
                </c:pt>
                <c:pt idx="15">
                  <c:v>79</c:v>
                </c:pt>
                <c:pt idx="16">
                  <c:v>1</c:v>
                </c:pt>
                <c:pt idx="17">
                  <c:v>83</c:v>
                </c:pt>
                <c:pt idx="18">
                  <c:v>42</c:v>
                </c:pt>
                <c:pt idx="19">
                  <c:v>1</c:v>
                </c:pt>
                <c:pt idx="20">
                  <c:v>62</c:v>
                </c:pt>
                <c:pt idx="21">
                  <c:v>41</c:v>
                </c:pt>
                <c:pt idx="22">
                  <c:v>10</c:v>
                </c:pt>
                <c:pt idx="23">
                  <c:v>78</c:v>
                </c:pt>
                <c:pt idx="24">
                  <c:v>83</c:v>
                </c:pt>
                <c:pt idx="25">
                  <c:v>72</c:v>
                </c:pt>
                <c:pt idx="26">
                  <c:v>80</c:v>
                </c:pt>
                <c:pt idx="27">
                  <c:v>42</c:v>
                </c:pt>
                <c:pt idx="28">
                  <c:v>83</c:v>
                </c:pt>
                <c:pt idx="29">
                  <c:v>10</c:v>
                </c:pt>
                <c:pt idx="30">
                  <c:v>35</c:v>
                </c:pt>
                <c:pt idx="31">
                  <c:v>1</c:v>
                </c:pt>
                <c:pt idx="32">
                  <c:v>28</c:v>
                </c:pt>
                <c:pt idx="33">
                  <c:v>30</c:v>
                </c:pt>
                <c:pt idx="34">
                  <c:v>62</c:v>
                </c:pt>
                <c:pt idx="35">
                  <c:v>80</c:v>
                </c:pt>
                <c:pt idx="36">
                  <c:v>10</c:v>
                </c:pt>
                <c:pt idx="37">
                  <c:v>89</c:v>
                </c:pt>
                <c:pt idx="38">
                  <c:v>93</c:v>
                </c:pt>
                <c:pt idx="39">
                  <c:v>49</c:v>
                </c:pt>
                <c:pt idx="40">
                  <c:v>48</c:v>
                </c:pt>
                <c:pt idx="41">
                  <c:v>95</c:v>
                </c:pt>
                <c:pt idx="42">
                  <c:v>89</c:v>
                </c:pt>
                <c:pt idx="43">
                  <c:v>69</c:v>
                </c:pt>
                <c:pt idx="44">
                  <c:v>35</c:v>
                </c:pt>
                <c:pt idx="45">
                  <c:v>81</c:v>
                </c:pt>
                <c:pt idx="46">
                  <c:v>97</c:v>
                </c:pt>
                <c:pt idx="47">
                  <c:v>11</c:v>
                </c:pt>
                <c:pt idx="48">
                  <c:v>25</c:v>
                </c:pt>
                <c:pt idx="49">
                  <c:v>23</c:v>
                </c:pt>
                <c:pt idx="50">
                  <c:v>84</c:v>
                </c:pt>
                <c:pt idx="51">
                  <c:v>68</c:v>
                </c:pt>
                <c:pt idx="52">
                  <c:v>93</c:v>
                </c:pt>
                <c:pt idx="53">
                  <c:v>81</c:v>
                </c:pt>
                <c:pt idx="54">
                  <c:v>11</c:v>
                </c:pt>
                <c:pt idx="55">
                  <c:v>24</c:v>
                </c:pt>
                <c:pt idx="56">
                  <c:v>73</c:v>
                </c:pt>
                <c:pt idx="57">
                  <c:v>72</c:v>
                </c:pt>
                <c:pt idx="58">
                  <c:v>14</c:v>
                </c:pt>
                <c:pt idx="59">
                  <c:v>93</c:v>
                </c:pt>
                <c:pt idx="60">
                  <c:v>55</c:v>
                </c:pt>
                <c:pt idx="61">
                  <c:v>50</c:v>
                </c:pt>
                <c:pt idx="62">
                  <c:v>49</c:v>
                </c:pt>
                <c:pt idx="63">
                  <c:v>53</c:v>
                </c:pt>
                <c:pt idx="64">
                  <c:v>69</c:v>
                </c:pt>
                <c:pt idx="65">
                  <c:v>54</c:v>
                </c:pt>
                <c:pt idx="66">
                  <c:v>62</c:v>
                </c:pt>
                <c:pt idx="67">
                  <c:v>5</c:v>
                </c:pt>
                <c:pt idx="68">
                  <c:v>74</c:v>
                </c:pt>
                <c:pt idx="69">
                  <c:v>66</c:v>
                </c:pt>
                <c:pt idx="70">
                  <c:v>53</c:v>
                </c:pt>
                <c:pt idx="71">
                  <c:v>7</c:v>
                </c:pt>
                <c:pt idx="72">
                  <c:v>54</c:v>
                </c:pt>
                <c:pt idx="73">
                  <c:v>49</c:v>
                </c:pt>
                <c:pt idx="74">
                  <c:v>47</c:v>
                </c:pt>
                <c:pt idx="75">
                  <c:v>5</c:v>
                </c:pt>
                <c:pt idx="76">
                  <c:v>61</c:v>
                </c:pt>
                <c:pt idx="77">
                  <c:v>50</c:v>
                </c:pt>
                <c:pt idx="78">
                  <c:v>62</c:v>
                </c:pt>
                <c:pt idx="79">
                  <c:v>14</c:v>
                </c:pt>
                <c:pt idx="80">
                  <c:v>57</c:v>
                </c:pt>
                <c:pt idx="81">
                  <c:v>66</c:v>
                </c:pt>
                <c:pt idx="82">
                  <c:v>88</c:v>
                </c:pt>
                <c:pt idx="83">
                  <c:v>71</c:v>
                </c:pt>
                <c:pt idx="84">
                  <c:v>67</c:v>
                </c:pt>
                <c:pt idx="85">
                  <c:v>94</c:v>
                </c:pt>
                <c:pt idx="86">
                  <c:v>100</c:v>
                </c:pt>
                <c:pt idx="87">
                  <c:v>83</c:v>
                </c:pt>
                <c:pt idx="88">
                  <c:v>49</c:v>
                </c:pt>
                <c:pt idx="89">
                  <c:v>73</c:v>
                </c:pt>
                <c:pt idx="90">
                  <c:v>4</c:v>
                </c:pt>
                <c:pt idx="91">
                  <c:v>31</c:v>
                </c:pt>
                <c:pt idx="92">
                  <c:v>83</c:v>
                </c:pt>
                <c:pt idx="93">
                  <c:v>75</c:v>
                </c:pt>
                <c:pt idx="94">
                  <c:v>22</c:v>
                </c:pt>
                <c:pt idx="95">
                  <c:v>54</c:v>
                </c:pt>
                <c:pt idx="96">
                  <c:v>45</c:v>
                </c:pt>
                <c:pt idx="97">
                  <c:v>78</c:v>
                </c:pt>
                <c:pt idx="98">
                  <c:v>82</c:v>
                </c:pt>
              </c:numCache>
            </c:numRef>
          </c:xVal>
          <c:yVal>
            <c:numRef>
              <c:f>StreamingLinearRegression!$E$11:$E$109</c:f>
              <c:numCache>
                <c:formatCode>General</c:formatCode>
                <c:ptCount val="99"/>
                <c:pt idx="0">
                  <c:v>146</c:v>
                </c:pt>
                <c:pt idx="1">
                  <c:v>135.5</c:v>
                </c:pt>
                <c:pt idx="2">
                  <c:v>141.5</c:v>
                </c:pt>
                <c:pt idx="3">
                  <c:v>130</c:v>
                </c:pt>
                <c:pt idx="4">
                  <c:v>110.5</c:v>
                </c:pt>
                <c:pt idx="5">
                  <c:v>105</c:v>
                </c:pt>
                <c:pt idx="6">
                  <c:v>125</c:v>
                </c:pt>
                <c:pt idx="7">
                  <c:v>112.5</c:v>
                </c:pt>
                <c:pt idx="8">
                  <c:v>120</c:v>
                </c:pt>
                <c:pt idx="9">
                  <c:v>123</c:v>
                </c:pt>
                <c:pt idx="10">
                  <c:v>116.5</c:v>
                </c:pt>
                <c:pt idx="11">
                  <c:v>107</c:v>
                </c:pt>
                <c:pt idx="12">
                  <c:v>134.5</c:v>
                </c:pt>
                <c:pt idx="13">
                  <c:v>107</c:v>
                </c:pt>
                <c:pt idx="14">
                  <c:v>114.5</c:v>
                </c:pt>
                <c:pt idx="15">
                  <c:v>129.5</c:v>
                </c:pt>
                <c:pt idx="16">
                  <c:v>110.5</c:v>
                </c:pt>
                <c:pt idx="17">
                  <c:v>131.5</c:v>
                </c:pt>
                <c:pt idx="18">
                  <c:v>131</c:v>
                </c:pt>
                <c:pt idx="19">
                  <c:v>90.5</c:v>
                </c:pt>
                <c:pt idx="20">
                  <c:v>141</c:v>
                </c:pt>
                <c:pt idx="21">
                  <c:v>110.5</c:v>
                </c:pt>
                <c:pt idx="22">
                  <c:v>115</c:v>
                </c:pt>
                <c:pt idx="23">
                  <c:v>129</c:v>
                </c:pt>
                <c:pt idx="24">
                  <c:v>151.5</c:v>
                </c:pt>
                <c:pt idx="25">
                  <c:v>126</c:v>
                </c:pt>
                <c:pt idx="26">
                  <c:v>150</c:v>
                </c:pt>
                <c:pt idx="27">
                  <c:v>111</c:v>
                </c:pt>
                <c:pt idx="28">
                  <c:v>151.5</c:v>
                </c:pt>
                <c:pt idx="29">
                  <c:v>95</c:v>
                </c:pt>
                <c:pt idx="30">
                  <c:v>127.5</c:v>
                </c:pt>
                <c:pt idx="31">
                  <c:v>90.5</c:v>
                </c:pt>
                <c:pt idx="32">
                  <c:v>124</c:v>
                </c:pt>
                <c:pt idx="33">
                  <c:v>105</c:v>
                </c:pt>
                <c:pt idx="34">
                  <c:v>141</c:v>
                </c:pt>
                <c:pt idx="35">
                  <c:v>130</c:v>
                </c:pt>
                <c:pt idx="36">
                  <c:v>115</c:v>
                </c:pt>
                <c:pt idx="37">
                  <c:v>134.5</c:v>
                </c:pt>
                <c:pt idx="38">
                  <c:v>156.5</c:v>
                </c:pt>
                <c:pt idx="39">
                  <c:v>114.5</c:v>
                </c:pt>
                <c:pt idx="40">
                  <c:v>134</c:v>
                </c:pt>
                <c:pt idx="41">
                  <c:v>137.5</c:v>
                </c:pt>
                <c:pt idx="42">
                  <c:v>154.5</c:v>
                </c:pt>
                <c:pt idx="43">
                  <c:v>124.5</c:v>
                </c:pt>
                <c:pt idx="44">
                  <c:v>127.5</c:v>
                </c:pt>
                <c:pt idx="45">
                  <c:v>130.5</c:v>
                </c:pt>
                <c:pt idx="46">
                  <c:v>158.5</c:v>
                </c:pt>
                <c:pt idx="47">
                  <c:v>95.5</c:v>
                </c:pt>
                <c:pt idx="48">
                  <c:v>122.5</c:v>
                </c:pt>
                <c:pt idx="49">
                  <c:v>101.5</c:v>
                </c:pt>
                <c:pt idx="50">
                  <c:v>152</c:v>
                </c:pt>
                <c:pt idx="51">
                  <c:v>124</c:v>
                </c:pt>
                <c:pt idx="52">
                  <c:v>156.5</c:v>
                </c:pt>
                <c:pt idx="53">
                  <c:v>130.5</c:v>
                </c:pt>
                <c:pt idx="54">
                  <c:v>115.5</c:v>
                </c:pt>
                <c:pt idx="55">
                  <c:v>102</c:v>
                </c:pt>
                <c:pt idx="56">
                  <c:v>146.5</c:v>
                </c:pt>
                <c:pt idx="57">
                  <c:v>126</c:v>
                </c:pt>
                <c:pt idx="58">
                  <c:v>117</c:v>
                </c:pt>
                <c:pt idx="59">
                  <c:v>136.5</c:v>
                </c:pt>
                <c:pt idx="60">
                  <c:v>137.5</c:v>
                </c:pt>
                <c:pt idx="61">
                  <c:v>115</c:v>
                </c:pt>
                <c:pt idx="62">
                  <c:v>134.5</c:v>
                </c:pt>
                <c:pt idx="63">
                  <c:v>116.5</c:v>
                </c:pt>
                <c:pt idx="64">
                  <c:v>144.5</c:v>
                </c:pt>
                <c:pt idx="65">
                  <c:v>117</c:v>
                </c:pt>
                <c:pt idx="66">
                  <c:v>141</c:v>
                </c:pt>
                <c:pt idx="67">
                  <c:v>92.5</c:v>
                </c:pt>
                <c:pt idx="68">
                  <c:v>147</c:v>
                </c:pt>
                <c:pt idx="69">
                  <c:v>123</c:v>
                </c:pt>
                <c:pt idx="70">
                  <c:v>136.5</c:v>
                </c:pt>
                <c:pt idx="71">
                  <c:v>93.5</c:v>
                </c:pt>
                <c:pt idx="72">
                  <c:v>137</c:v>
                </c:pt>
                <c:pt idx="73">
                  <c:v>114.5</c:v>
                </c:pt>
                <c:pt idx="74">
                  <c:v>133.5</c:v>
                </c:pt>
                <c:pt idx="75">
                  <c:v>92.5</c:v>
                </c:pt>
                <c:pt idx="76">
                  <c:v>140.5</c:v>
                </c:pt>
                <c:pt idx="77">
                  <c:v>115</c:v>
                </c:pt>
                <c:pt idx="78">
                  <c:v>141</c:v>
                </c:pt>
                <c:pt idx="79">
                  <c:v>97</c:v>
                </c:pt>
                <c:pt idx="80">
                  <c:v>138.5</c:v>
                </c:pt>
                <c:pt idx="81">
                  <c:v>123</c:v>
                </c:pt>
                <c:pt idx="82">
                  <c:v>154</c:v>
                </c:pt>
                <c:pt idx="83">
                  <c:v>125.5</c:v>
                </c:pt>
                <c:pt idx="84">
                  <c:v>143.5</c:v>
                </c:pt>
                <c:pt idx="85">
                  <c:v>137</c:v>
                </c:pt>
                <c:pt idx="86">
                  <c:v>160</c:v>
                </c:pt>
                <c:pt idx="87">
                  <c:v>131.5</c:v>
                </c:pt>
                <c:pt idx="88">
                  <c:v>134.5</c:v>
                </c:pt>
                <c:pt idx="89">
                  <c:v>126.5</c:v>
                </c:pt>
                <c:pt idx="90">
                  <c:v>112</c:v>
                </c:pt>
                <c:pt idx="91">
                  <c:v>105.5</c:v>
                </c:pt>
                <c:pt idx="92">
                  <c:v>151.5</c:v>
                </c:pt>
                <c:pt idx="93">
                  <c:v>127.5</c:v>
                </c:pt>
                <c:pt idx="94">
                  <c:v>121</c:v>
                </c:pt>
                <c:pt idx="95">
                  <c:v>117</c:v>
                </c:pt>
                <c:pt idx="96">
                  <c:v>132.5</c:v>
                </c:pt>
                <c:pt idx="97">
                  <c:v>129</c:v>
                </c:pt>
                <c:pt idx="98">
                  <c:v>151</c:v>
                </c:pt>
              </c:numCache>
            </c:numRef>
          </c:yVal>
          <c:smooth val="0"/>
        </c:ser>
        <c:dLbls>
          <c:showLegendKey val="0"/>
          <c:showVal val="0"/>
          <c:showCatName val="0"/>
          <c:showSerName val="0"/>
          <c:showPercent val="0"/>
          <c:showBubbleSize val="0"/>
        </c:dLbls>
        <c:axId val="607126328"/>
        <c:axId val="607126720"/>
      </c:scatterChart>
      <c:valAx>
        <c:axId val="6071263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x data</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126720"/>
        <c:crosses val="autoZero"/>
        <c:crossBetween val="midCat"/>
      </c:valAx>
      <c:valAx>
        <c:axId val="6071267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 data</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126328"/>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schooldistricts!$G$3</c:f>
              <c:strCache>
                <c:ptCount val="1"/>
                <c:pt idx="0">
                  <c:v>PSSA_SCALED_SCORES_MATH_DISTRICT_Gr11</c:v>
                </c:pt>
              </c:strCache>
            </c:strRef>
          </c:tx>
          <c:spPr>
            <a:ln w="28575">
              <a:noFill/>
            </a:ln>
          </c:spPr>
          <c:trendline>
            <c:trendlineType val="linear"/>
            <c:dispRSqr val="1"/>
            <c:dispEq val="1"/>
            <c:trendlineLbl>
              <c:layout>
                <c:manualLayout>
                  <c:x val="0.4640551181102362"/>
                  <c:y val="-0.20348972003499563"/>
                </c:manualLayout>
              </c:layout>
              <c:numFmt formatCode="General" sourceLinked="0"/>
            </c:trendlineLbl>
          </c:trendline>
          <c:xVal>
            <c:numRef>
              <c:f>schooldistricts!$D$4:$D$536</c:f>
              <c:numCache>
                <c:formatCode>0%</c:formatCode>
                <c:ptCount val="533"/>
                <c:pt idx="0">
                  <c:v>8.7999999999999995E-2</c:v>
                </c:pt>
                <c:pt idx="1">
                  <c:v>0.11</c:v>
                </c:pt>
                <c:pt idx="2">
                  <c:v>0.55000000000000004</c:v>
                </c:pt>
                <c:pt idx="3">
                  <c:v>0.753</c:v>
                </c:pt>
                <c:pt idx="4">
                  <c:v>0.23200000000000001</c:v>
                </c:pt>
                <c:pt idx="5">
                  <c:v>0.45800000000000002</c:v>
                </c:pt>
                <c:pt idx="6">
                  <c:v>0.59499999999999997</c:v>
                </c:pt>
                <c:pt idx="7">
                  <c:v>0.48</c:v>
                </c:pt>
                <c:pt idx="8">
                  <c:v>0.26800000000000002</c:v>
                </c:pt>
                <c:pt idx="9">
                  <c:v>0.113</c:v>
                </c:pt>
                <c:pt idx="10">
                  <c:v>0.154</c:v>
                </c:pt>
                <c:pt idx="11">
                  <c:v>0.42799999999999999</c:v>
                </c:pt>
                <c:pt idx="12">
                  <c:v>0.32600000000000001</c:v>
                </c:pt>
                <c:pt idx="13">
                  <c:v>0.33300000000000002</c:v>
                </c:pt>
                <c:pt idx="14">
                  <c:v>0.34100000000000003</c:v>
                </c:pt>
                <c:pt idx="15">
                  <c:v>0.29899999999999999</c:v>
                </c:pt>
                <c:pt idx="16">
                  <c:v>8.4000000000000005E-2</c:v>
                </c:pt>
                <c:pt idx="17">
                  <c:v>9.5000000000000001E-2</c:v>
                </c:pt>
                <c:pt idx="18">
                  <c:v>0.36899999999999999</c:v>
                </c:pt>
                <c:pt idx="19">
                  <c:v>0.15</c:v>
                </c:pt>
                <c:pt idx="20">
                  <c:v>0.22</c:v>
                </c:pt>
                <c:pt idx="21">
                  <c:v>6.2E-2</c:v>
                </c:pt>
                <c:pt idx="22">
                  <c:v>0.28399999999999997</c:v>
                </c:pt>
                <c:pt idx="23">
                  <c:v>0.247</c:v>
                </c:pt>
                <c:pt idx="24">
                  <c:v>0.251</c:v>
                </c:pt>
                <c:pt idx="25">
                  <c:v>0.218</c:v>
                </c:pt>
                <c:pt idx="26">
                  <c:v>0.23400000000000001</c:v>
                </c:pt>
                <c:pt idx="27">
                  <c:v>0.33100000000000002</c:v>
                </c:pt>
                <c:pt idx="28">
                  <c:v>0.17499999999999999</c:v>
                </c:pt>
                <c:pt idx="29">
                  <c:v>0.36</c:v>
                </c:pt>
                <c:pt idx="30">
                  <c:v>0.16500000000000001</c:v>
                </c:pt>
                <c:pt idx="31">
                  <c:v>0.36199999999999999</c:v>
                </c:pt>
                <c:pt idx="32">
                  <c:v>5.5E-2</c:v>
                </c:pt>
                <c:pt idx="33">
                  <c:v>0.32800000000000001</c:v>
                </c:pt>
                <c:pt idx="34">
                  <c:v>0.439</c:v>
                </c:pt>
                <c:pt idx="35">
                  <c:v>0.48399999999999999</c:v>
                </c:pt>
                <c:pt idx="36">
                  <c:v>0.16200000000000001</c:v>
                </c:pt>
                <c:pt idx="37">
                  <c:v>0.128</c:v>
                </c:pt>
                <c:pt idx="38">
                  <c:v>0.5</c:v>
                </c:pt>
                <c:pt idx="39">
                  <c:v>0.41299999999999998</c:v>
                </c:pt>
                <c:pt idx="40">
                  <c:v>0.36399999999999999</c:v>
                </c:pt>
                <c:pt idx="41">
                  <c:v>0.126</c:v>
                </c:pt>
                <c:pt idx="42">
                  <c:v>0.27700000000000002</c:v>
                </c:pt>
                <c:pt idx="43">
                  <c:v>9.0999999999999998E-2</c:v>
                </c:pt>
                <c:pt idx="44">
                  <c:v>0.33800000000000002</c:v>
                </c:pt>
                <c:pt idx="45">
                  <c:v>0.08</c:v>
                </c:pt>
                <c:pt idx="46">
                  <c:v>0.17599999999999999</c:v>
                </c:pt>
                <c:pt idx="47">
                  <c:v>0.56399999999999995</c:v>
                </c:pt>
                <c:pt idx="48">
                  <c:v>0.309</c:v>
                </c:pt>
                <c:pt idx="49">
                  <c:v>0.38200000000000001</c:v>
                </c:pt>
                <c:pt idx="50">
                  <c:v>0.41</c:v>
                </c:pt>
                <c:pt idx="51">
                  <c:v>0.60199999999999998</c:v>
                </c:pt>
                <c:pt idx="52">
                  <c:v>0.154</c:v>
                </c:pt>
                <c:pt idx="53">
                  <c:v>0.253</c:v>
                </c:pt>
                <c:pt idx="54">
                  <c:v>0.153</c:v>
                </c:pt>
                <c:pt idx="55">
                  <c:v>0.22900000000000001</c:v>
                </c:pt>
                <c:pt idx="56">
                  <c:v>0.30299999999999999</c:v>
                </c:pt>
                <c:pt idx="57">
                  <c:v>0.32</c:v>
                </c:pt>
                <c:pt idx="58">
                  <c:v>0.378</c:v>
                </c:pt>
                <c:pt idx="59">
                  <c:v>2.9000000000000001E-2</c:v>
                </c:pt>
                <c:pt idx="60">
                  <c:v>0.18099999999999999</c:v>
                </c:pt>
                <c:pt idx="61">
                  <c:v>0.443</c:v>
                </c:pt>
                <c:pt idx="62">
                  <c:v>0.28299999999999997</c:v>
                </c:pt>
                <c:pt idx="63">
                  <c:v>0.48</c:v>
                </c:pt>
                <c:pt idx="64">
                  <c:v>0.8</c:v>
                </c:pt>
                <c:pt idx="65">
                  <c:v>0.17100000000000001</c:v>
                </c:pt>
                <c:pt idx="66">
                  <c:v>0.222</c:v>
                </c:pt>
                <c:pt idx="67">
                  <c:v>0.41099999999999998</c:v>
                </c:pt>
                <c:pt idx="68">
                  <c:v>0.19400000000000001</c:v>
                </c:pt>
                <c:pt idx="69">
                  <c:v>0.153</c:v>
                </c:pt>
                <c:pt idx="70">
                  <c:v>8.3000000000000004E-2</c:v>
                </c:pt>
                <c:pt idx="71">
                  <c:v>3.5000000000000003E-2</c:v>
                </c:pt>
                <c:pt idx="72">
                  <c:v>0.84</c:v>
                </c:pt>
                <c:pt idx="73">
                  <c:v>2.5000000000000001E-2</c:v>
                </c:pt>
                <c:pt idx="74">
                  <c:v>0.32200000000000001</c:v>
                </c:pt>
                <c:pt idx="75">
                  <c:v>0.184</c:v>
                </c:pt>
                <c:pt idx="76">
                  <c:v>0.17499999999999999</c:v>
                </c:pt>
                <c:pt idx="77">
                  <c:v>0.40300000000000002</c:v>
                </c:pt>
                <c:pt idx="78">
                  <c:v>0.42</c:v>
                </c:pt>
                <c:pt idx="79">
                  <c:v>0.129</c:v>
                </c:pt>
                <c:pt idx="80">
                  <c:v>0.223</c:v>
                </c:pt>
                <c:pt idx="81">
                  <c:v>0.34899999999999998</c:v>
                </c:pt>
                <c:pt idx="82">
                  <c:v>0.19400000000000001</c:v>
                </c:pt>
                <c:pt idx="83">
                  <c:v>0.24099999999999999</c:v>
                </c:pt>
                <c:pt idx="84">
                  <c:v>6.6000000000000003E-2</c:v>
                </c:pt>
                <c:pt idx="85">
                  <c:v>0.81599999999999995</c:v>
                </c:pt>
                <c:pt idx="86">
                  <c:v>0.39700000000000002</c:v>
                </c:pt>
                <c:pt idx="87">
                  <c:v>0.28799999999999998</c:v>
                </c:pt>
                <c:pt idx="88">
                  <c:v>0.876</c:v>
                </c:pt>
                <c:pt idx="89">
                  <c:v>0.26</c:v>
                </c:pt>
                <c:pt idx="90">
                  <c:v>0.28399999999999997</c:v>
                </c:pt>
                <c:pt idx="91">
                  <c:v>0.49399999999999999</c:v>
                </c:pt>
                <c:pt idx="92">
                  <c:v>0.54100000000000004</c:v>
                </c:pt>
                <c:pt idx="93">
                  <c:v>0.314</c:v>
                </c:pt>
                <c:pt idx="94">
                  <c:v>0.13</c:v>
                </c:pt>
                <c:pt idx="95">
                  <c:v>0.13300000000000001</c:v>
                </c:pt>
                <c:pt idx="96">
                  <c:v>0.29199999999999998</c:v>
                </c:pt>
                <c:pt idx="97">
                  <c:v>0.17</c:v>
                </c:pt>
                <c:pt idx="98">
                  <c:v>0.22</c:v>
                </c:pt>
                <c:pt idx="99">
                  <c:v>0.8</c:v>
                </c:pt>
                <c:pt idx="100">
                  <c:v>0.314</c:v>
                </c:pt>
                <c:pt idx="101">
                  <c:v>0.46400000000000002</c:v>
                </c:pt>
                <c:pt idx="102">
                  <c:v>0.151</c:v>
                </c:pt>
                <c:pt idx="103">
                  <c:v>0.218</c:v>
                </c:pt>
                <c:pt idx="104">
                  <c:v>0.38200000000000001</c:v>
                </c:pt>
                <c:pt idx="105">
                  <c:v>0.53500000000000003</c:v>
                </c:pt>
                <c:pt idx="106">
                  <c:v>0.14000000000000001</c:v>
                </c:pt>
                <c:pt idx="107">
                  <c:v>0.54500000000000004</c:v>
                </c:pt>
                <c:pt idx="108">
                  <c:v>0.14299999999999999</c:v>
                </c:pt>
                <c:pt idx="109">
                  <c:v>0.44900000000000001</c:v>
                </c:pt>
                <c:pt idx="110">
                  <c:v>0.216</c:v>
                </c:pt>
                <c:pt idx="111">
                  <c:v>1.2E-2</c:v>
                </c:pt>
                <c:pt idx="112">
                  <c:v>0.35199999999999998</c:v>
                </c:pt>
                <c:pt idx="113">
                  <c:v>0.27700000000000002</c:v>
                </c:pt>
                <c:pt idx="114">
                  <c:v>0.14299999999999999</c:v>
                </c:pt>
                <c:pt idx="115">
                  <c:v>0.05</c:v>
                </c:pt>
                <c:pt idx="116">
                  <c:v>0.36099999999999999</c:v>
                </c:pt>
                <c:pt idx="117">
                  <c:v>0.112</c:v>
                </c:pt>
                <c:pt idx="118">
                  <c:v>8.7999999999999995E-2</c:v>
                </c:pt>
                <c:pt idx="119">
                  <c:v>0.127</c:v>
                </c:pt>
                <c:pt idx="120">
                  <c:v>0.23799999999999999</c:v>
                </c:pt>
                <c:pt idx="121">
                  <c:v>0.16300000000000001</c:v>
                </c:pt>
                <c:pt idx="122">
                  <c:v>0.14799999999999999</c:v>
                </c:pt>
                <c:pt idx="123">
                  <c:v>0.15</c:v>
                </c:pt>
                <c:pt idx="124">
                  <c:v>0.75</c:v>
                </c:pt>
                <c:pt idx="125">
                  <c:v>0.17399999999999999</c:v>
                </c:pt>
                <c:pt idx="126">
                  <c:v>0.38300000000000001</c:v>
                </c:pt>
                <c:pt idx="127">
                  <c:v>6.8000000000000005E-2</c:v>
                </c:pt>
                <c:pt idx="128">
                  <c:v>0.16</c:v>
                </c:pt>
                <c:pt idx="129">
                  <c:v>0.13</c:v>
                </c:pt>
                <c:pt idx="130">
                  <c:v>2.9000000000000001E-2</c:v>
                </c:pt>
                <c:pt idx="131">
                  <c:v>0.41199999999999998</c:v>
                </c:pt>
                <c:pt idx="132">
                  <c:v>0.20799999999999999</c:v>
                </c:pt>
                <c:pt idx="133">
                  <c:v>0.874</c:v>
                </c:pt>
                <c:pt idx="134">
                  <c:v>0.372</c:v>
                </c:pt>
                <c:pt idx="135">
                  <c:v>0.25800000000000001</c:v>
                </c:pt>
                <c:pt idx="136">
                  <c:v>6.3E-2</c:v>
                </c:pt>
                <c:pt idx="137">
                  <c:v>0.151</c:v>
                </c:pt>
                <c:pt idx="138">
                  <c:v>0.17699999999999999</c:v>
                </c:pt>
                <c:pt idx="139">
                  <c:v>0.17399999999999999</c:v>
                </c:pt>
                <c:pt idx="140">
                  <c:v>0.122</c:v>
                </c:pt>
                <c:pt idx="141">
                  <c:v>0.13800000000000001</c:v>
                </c:pt>
                <c:pt idx="142">
                  <c:v>0.20799999999999999</c:v>
                </c:pt>
                <c:pt idx="143">
                  <c:v>0.20100000000000001</c:v>
                </c:pt>
                <c:pt idx="144">
                  <c:v>8.6999999999999994E-2</c:v>
                </c:pt>
                <c:pt idx="145">
                  <c:v>0.23</c:v>
                </c:pt>
                <c:pt idx="146">
                  <c:v>0.34399999999999997</c:v>
                </c:pt>
                <c:pt idx="147">
                  <c:v>0.187</c:v>
                </c:pt>
                <c:pt idx="148">
                  <c:v>0.68200000000000005</c:v>
                </c:pt>
                <c:pt idx="149">
                  <c:v>0.436</c:v>
                </c:pt>
                <c:pt idx="150">
                  <c:v>0.12</c:v>
                </c:pt>
                <c:pt idx="151">
                  <c:v>0.129</c:v>
                </c:pt>
                <c:pt idx="152">
                  <c:v>0.11799999999999999</c:v>
                </c:pt>
                <c:pt idx="153">
                  <c:v>0.26200000000000001</c:v>
                </c:pt>
                <c:pt idx="154">
                  <c:v>0.82</c:v>
                </c:pt>
                <c:pt idx="155">
                  <c:v>0.48599999999999999</c:v>
                </c:pt>
                <c:pt idx="156">
                  <c:v>0.107</c:v>
                </c:pt>
                <c:pt idx="157">
                  <c:v>0.307</c:v>
                </c:pt>
                <c:pt idx="158">
                  <c:v>0.4</c:v>
                </c:pt>
                <c:pt idx="159">
                  <c:v>0.33600000000000002</c:v>
                </c:pt>
                <c:pt idx="160">
                  <c:v>0.35799999999999998</c:v>
                </c:pt>
                <c:pt idx="161">
                  <c:v>0.27</c:v>
                </c:pt>
                <c:pt idx="162">
                  <c:v>0.26200000000000001</c:v>
                </c:pt>
                <c:pt idx="163">
                  <c:v>9.0999999999999998E-2</c:v>
                </c:pt>
                <c:pt idx="164">
                  <c:v>0.31900000000000001</c:v>
                </c:pt>
                <c:pt idx="165">
                  <c:v>5.2999999999999999E-2</c:v>
                </c:pt>
                <c:pt idx="166">
                  <c:v>0.55000000000000004</c:v>
                </c:pt>
                <c:pt idx="167">
                  <c:v>0.29899999999999999</c:v>
                </c:pt>
                <c:pt idx="168">
                  <c:v>0.29099999999999998</c:v>
                </c:pt>
                <c:pt idx="169">
                  <c:v>0.20300000000000001</c:v>
                </c:pt>
                <c:pt idx="170">
                  <c:v>0.55600000000000005</c:v>
                </c:pt>
                <c:pt idx="171">
                  <c:v>1.2999999999999999E-2</c:v>
                </c:pt>
                <c:pt idx="172">
                  <c:v>0.222</c:v>
                </c:pt>
                <c:pt idx="173">
                  <c:v>0.189</c:v>
                </c:pt>
                <c:pt idx="174">
                  <c:v>0.27400000000000002</c:v>
                </c:pt>
                <c:pt idx="175">
                  <c:v>0.35899999999999999</c:v>
                </c:pt>
                <c:pt idx="176">
                  <c:v>0.53100000000000003</c:v>
                </c:pt>
                <c:pt idx="177">
                  <c:v>7.9000000000000001E-2</c:v>
                </c:pt>
                <c:pt idx="178">
                  <c:v>6.7000000000000004E-2</c:v>
                </c:pt>
                <c:pt idx="179">
                  <c:v>0.54</c:v>
                </c:pt>
                <c:pt idx="180">
                  <c:v>0.73499999999999999</c:v>
                </c:pt>
                <c:pt idx="181">
                  <c:v>0.19700000000000001</c:v>
                </c:pt>
                <c:pt idx="182">
                  <c:v>0.40600000000000003</c:v>
                </c:pt>
                <c:pt idx="183">
                  <c:v>0.10299999999999999</c:v>
                </c:pt>
                <c:pt idx="184">
                  <c:v>0.315</c:v>
                </c:pt>
                <c:pt idx="185">
                  <c:v>0.28999999999999998</c:v>
                </c:pt>
                <c:pt idx="186">
                  <c:v>0.191</c:v>
                </c:pt>
                <c:pt idx="187">
                  <c:v>0.30399999999999999</c:v>
                </c:pt>
                <c:pt idx="188">
                  <c:v>0.187</c:v>
                </c:pt>
                <c:pt idx="189">
                  <c:v>9.9000000000000005E-2</c:v>
                </c:pt>
                <c:pt idx="190">
                  <c:v>6.4000000000000001E-2</c:v>
                </c:pt>
                <c:pt idx="191">
                  <c:v>0.36799999999999999</c:v>
                </c:pt>
                <c:pt idx="192">
                  <c:v>0.16300000000000001</c:v>
                </c:pt>
                <c:pt idx="193">
                  <c:v>0.17299999999999999</c:v>
                </c:pt>
                <c:pt idx="194">
                  <c:v>0.54700000000000004</c:v>
                </c:pt>
                <c:pt idx="195">
                  <c:v>0.77400000000000002</c:v>
                </c:pt>
                <c:pt idx="196">
                  <c:v>3.5999999999999997E-2</c:v>
                </c:pt>
                <c:pt idx="197">
                  <c:v>2.8000000000000001E-2</c:v>
                </c:pt>
                <c:pt idx="198">
                  <c:v>0.41699999999999998</c:v>
                </c:pt>
                <c:pt idx="199">
                  <c:v>0.126</c:v>
                </c:pt>
                <c:pt idx="200">
                  <c:v>0.14599999999999999</c:v>
                </c:pt>
                <c:pt idx="201">
                  <c:v>0.23300000000000001</c:v>
                </c:pt>
                <c:pt idx="202">
                  <c:v>0.42699999999999999</c:v>
                </c:pt>
                <c:pt idx="203">
                  <c:v>0.22700000000000001</c:v>
                </c:pt>
                <c:pt idx="204">
                  <c:v>0.46400000000000002</c:v>
                </c:pt>
                <c:pt idx="205">
                  <c:v>0.13500000000000001</c:v>
                </c:pt>
                <c:pt idx="206">
                  <c:v>0.33</c:v>
                </c:pt>
                <c:pt idx="207">
                  <c:v>0.9</c:v>
                </c:pt>
                <c:pt idx="208">
                  <c:v>0.193</c:v>
                </c:pt>
                <c:pt idx="209">
                  <c:v>0.16800000000000001</c:v>
                </c:pt>
                <c:pt idx="210">
                  <c:v>0.27700000000000002</c:v>
                </c:pt>
                <c:pt idx="211">
                  <c:v>0.32700000000000001</c:v>
                </c:pt>
                <c:pt idx="212">
                  <c:v>0.48799999999999999</c:v>
                </c:pt>
                <c:pt idx="213">
                  <c:v>0.51</c:v>
                </c:pt>
                <c:pt idx="214">
                  <c:v>0.30199999999999999</c:v>
                </c:pt>
                <c:pt idx="215">
                  <c:v>6.8000000000000005E-2</c:v>
                </c:pt>
                <c:pt idx="216">
                  <c:v>0.27500000000000002</c:v>
                </c:pt>
                <c:pt idx="217">
                  <c:v>0.28399999999999997</c:v>
                </c:pt>
                <c:pt idx="218">
                  <c:v>0.308</c:v>
                </c:pt>
                <c:pt idx="219">
                  <c:v>0.25600000000000001</c:v>
                </c:pt>
                <c:pt idx="220">
                  <c:v>0.34499999999999997</c:v>
                </c:pt>
                <c:pt idx="221">
                  <c:v>0.22600000000000001</c:v>
                </c:pt>
                <c:pt idx="222">
                  <c:v>0.27600000000000002</c:v>
                </c:pt>
                <c:pt idx="223">
                  <c:v>0.27</c:v>
                </c:pt>
                <c:pt idx="224">
                  <c:v>0.35599999999999998</c:v>
                </c:pt>
                <c:pt idx="225">
                  <c:v>0.40899999999999997</c:v>
                </c:pt>
                <c:pt idx="226">
                  <c:v>0.74</c:v>
                </c:pt>
                <c:pt idx="227">
                  <c:v>0.222</c:v>
                </c:pt>
                <c:pt idx="228">
                  <c:v>0.3</c:v>
                </c:pt>
                <c:pt idx="229">
                  <c:v>0.111</c:v>
                </c:pt>
                <c:pt idx="230">
                  <c:v>0.99</c:v>
                </c:pt>
                <c:pt idx="231">
                  <c:v>0.32300000000000001</c:v>
                </c:pt>
                <c:pt idx="232">
                  <c:v>0.186</c:v>
                </c:pt>
                <c:pt idx="233">
                  <c:v>0.215</c:v>
                </c:pt>
                <c:pt idx="234">
                  <c:v>0.26700000000000002</c:v>
                </c:pt>
                <c:pt idx="235">
                  <c:v>7.0000000000000007E-2</c:v>
                </c:pt>
                <c:pt idx="236">
                  <c:v>0.629</c:v>
                </c:pt>
                <c:pt idx="237">
                  <c:v>0.16900000000000001</c:v>
                </c:pt>
                <c:pt idx="238">
                  <c:v>0.41899999999999998</c:v>
                </c:pt>
                <c:pt idx="239">
                  <c:v>0.42399999999999999</c:v>
                </c:pt>
                <c:pt idx="240">
                  <c:v>0.48499999999999999</c:v>
                </c:pt>
                <c:pt idx="241">
                  <c:v>0.32200000000000001</c:v>
                </c:pt>
                <c:pt idx="242">
                  <c:v>0.14499999999999999</c:v>
                </c:pt>
                <c:pt idx="243">
                  <c:v>0.20699999999999999</c:v>
                </c:pt>
                <c:pt idx="244">
                  <c:v>0.18</c:v>
                </c:pt>
                <c:pt idx="245">
                  <c:v>0.124</c:v>
                </c:pt>
                <c:pt idx="246">
                  <c:v>0.28100000000000003</c:v>
                </c:pt>
                <c:pt idx="247">
                  <c:v>0.28199999999999997</c:v>
                </c:pt>
                <c:pt idx="248">
                  <c:v>0.16400000000000001</c:v>
                </c:pt>
                <c:pt idx="249">
                  <c:v>0.123</c:v>
                </c:pt>
                <c:pt idx="250">
                  <c:v>4.3999999999999997E-2</c:v>
                </c:pt>
                <c:pt idx="251">
                  <c:v>0.01</c:v>
                </c:pt>
                <c:pt idx="252">
                  <c:v>0.21</c:v>
                </c:pt>
                <c:pt idx="253">
                  <c:v>0.52800000000000002</c:v>
                </c:pt>
                <c:pt idx="254">
                  <c:v>0.157</c:v>
                </c:pt>
                <c:pt idx="255">
                  <c:v>8.5999999999999993E-2</c:v>
                </c:pt>
                <c:pt idx="256">
                  <c:v>0.374</c:v>
                </c:pt>
                <c:pt idx="257">
                  <c:v>3.9E-2</c:v>
                </c:pt>
                <c:pt idx="258">
                  <c:v>8.8999999999999996E-2</c:v>
                </c:pt>
                <c:pt idx="259">
                  <c:v>0.4</c:v>
                </c:pt>
                <c:pt idx="260">
                  <c:v>0.77</c:v>
                </c:pt>
                <c:pt idx="261">
                  <c:v>0.311</c:v>
                </c:pt>
                <c:pt idx="262">
                  <c:v>0.56899999999999995</c:v>
                </c:pt>
                <c:pt idx="263">
                  <c:v>0.115</c:v>
                </c:pt>
                <c:pt idx="264">
                  <c:v>0.245</c:v>
                </c:pt>
                <c:pt idx="265">
                  <c:v>2.7E-2</c:v>
                </c:pt>
                <c:pt idx="266">
                  <c:v>0.36699999999999999</c:v>
                </c:pt>
                <c:pt idx="267">
                  <c:v>0.307</c:v>
                </c:pt>
                <c:pt idx="268">
                  <c:v>0.216</c:v>
                </c:pt>
                <c:pt idx="269">
                  <c:v>0.30499999999999999</c:v>
                </c:pt>
                <c:pt idx="270">
                  <c:v>0.32600000000000001</c:v>
                </c:pt>
                <c:pt idx="271">
                  <c:v>0.22700000000000001</c:v>
                </c:pt>
                <c:pt idx="272">
                  <c:v>0.20899999999999999</c:v>
                </c:pt>
                <c:pt idx="273">
                  <c:v>0.13700000000000001</c:v>
                </c:pt>
                <c:pt idx="274">
                  <c:v>0.29799999999999999</c:v>
                </c:pt>
                <c:pt idx="275">
                  <c:v>0.34</c:v>
                </c:pt>
                <c:pt idx="276">
                  <c:v>0.34399999999999997</c:v>
                </c:pt>
                <c:pt idx="277">
                  <c:v>0.249</c:v>
                </c:pt>
                <c:pt idx="278">
                  <c:v>0.33800000000000002</c:v>
                </c:pt>
                <c:pt idx="279">
                  <c:v>0.55700000000000005</c:v>
                </c:pt>
                <c:pt idx="280">
                  <c:v>0.29499999999999998</c:v>
                </c:pt>
                <c:pt idx="281">
                  <c:v>0.26100000000000001</c:v>
                </c:pt>
                <c:pt idx="282">
                  <c:v>5.8000000000000003E-2</c:v>
                </c:pt>
                <c:pt idx="283">
                  <c:v>0.13100000000000001</c:v>
                </c:pt>
                <c:pt idx="284">
                  <c:v>0.28199999999999997</c:v>
                </c:pt>
                <c:pt idx="285">
                  <c:v>8.4000000000000005E-2</c:v>
                </c:pt>
                <c:pt idx="286">
                  <c:v>0.375</c:v>
                </c:pt>
                <c:pt idx="287">
                  <c:v>0.35199999999999998</c:v>
                </c:pt>
                <c:pt idx="288">
                  <c:v>0.44400000000000001</c:v>
                </c:pt>
                <c:pt idx="289">
                  <c:v>0.27100000000000002</c:v>
                </c:pt>
                <c:pt idx="290">
                  <c:v>0.438</c:v>
                </c:pt>
                <c:pt idx="291">
                  <c:v>0.28999999999999998</c:v>
                </c:pt>
                <c:pt idx="292">
                  <c:v>2.4E-2</c:v>
                </c:pt>
                <c:pt idx="293">
                  <c:v>0.13900000000000001</c:v>
                </c:pt>
                <c:pt idx="294">
                  <c:v>0.94</c:v>
                </c:pt>
                <c:pt idx="295">
                  <c:v>0.23499999999999999</c:v>
                </c:pt>
                <c:pt idx="296">
                  <c:v>5.7000000000000002E-2</c:v>
                </c:pt>
                <c:pt idx="297">
                  <c:v>8.4000000000000005E-2</c:v>
                </c:pt>
                <c:pt idx="298">
                  <c:v>6.5000000000000002E-2</c:v>
                </c:pt>
                <c:pt idx="299">
                  <c:v>0.45500000000000002</c:v>
                </c:pt>
                <c:pt idx="300">
                  <c:v>0.56399999999999995</c:v>
                </c:pt>
                <c:pt idx="301">
                  <c:v>7.0000000000000001E-3</c:v>
                </c:pt>
                <c:pt idx="302">
                  <c:v>0.51100000000000001</c:v>
                </c:pt>
                <c:pt idx="303">
                  <c:v>0.312</c:v>
                </c:pt>
                <c:pt idx="304">
                  <c:v>0.51200000000000001</c:v>
                </c:pt>
                <c:pt idx="305">
                  <c:v>2.1999999999999999E-2</c:v>
                </c:pt>
                <c:pt idx="306">
                  <c:v>0.32100000000000001</c:v>
                </c:pt>
                <c:pt idx="307">
                  <c:v>0.317</c:v>
                </c:pt>
                <c:pt idx="308">
                  <c:v>0.123</c:v>
                </c:pt>
                <c:pt idx="309">
                  <c:v>8.5999999999999993E-2</c:v>
                </c:pt>
                <c:pt idx="310">
                  <c:v>0.115</c:v>
                </c:pt>
                <c:pt idx="311">
                  <c:v>0.24099999999999999</c:v>
                </c:pt>
                <c:pt idx="312">
                  <c:v>0.371</c:v>
                </c:pt>
                <c:pt idx="313">
                  <c:v>0.46400000000000002</c:v>
                </c:pt>
                <c:pt idx="314">
                  <c:v>8.8999999999999996E-2</c:v>
                </c:pt>
                <c:pt idx="315">
                  <c:v>0.3</c:v>
                </c:pt>
                <c:pt idx="316">
                  <c:v>0.38</c:v>
                </c:pt>
                <c:pt idx="317">
                  <c:v>0.251</c:v>
                </c:pt>
                <c:pt idx="318">
                  <c:v>0.34100000000000003</c:v>
                </c:pt>
                <c:pt idx="319">
                  <c:v>0.503</c:v>
                </c:pt>
                <c:pt idx="320">
                  <c:v>0.13900000000000001</c:v>
                </c:pt>
                <c:pt idx="321">
                  <c:v>0.23200000000000001</c:v>
                </c:pt>
                <c:pt idx="322">
                  <c:v>0.41599999999999998</c:v>
                </c:pt>
                <c:pt idx="323">
                  <c:v>0.40699999999999997</c:v>
                </c:pt>
                <c:pt idx="324">
                  <c:v>7.0999999999999994E-2</c:v>
                </c:pt>
                <c:pt idx="325">
                  <c:v>0.33300000000000002</c:v>
                </c:pt>
                <c:pt idx="326">
                  <c:v>0.61699999999999999</c:v>
                </c:pt>
                <c:pt idx="327">
                  <c:v>0.33400000000000002</c:v>
                </c:pt>
                <c:pt idx="328">
                  <c:v>0.31900000000000001</c:v>
                </c:pt>
                <c:pt idx="329">
                  <c:v>5.8000000000000003E-2</c:v>
                </c:pt>
                <c:pt idx="330">
                  <c:v>0.185</c:v>
                </c:pt>
                <c:pt idx="331">
                  <c:v>0.14499999999999999</c:v>
                </c:pt>
                <c:pt idx="332">
                  <c:v>0.41599999999999998</c:v>
                </c:pt>
                <c:pt idx="333">
                  <c:v>0.20399999999999999</c:v>
                </c:pt>
                <c:pt idx="334">
                  <c:v>2.8000000000000001E-2</c:v>
                </c:pt>
                <c:pt idx="335">
                  <c:v>0.34200000000000003</c:v>
                </c:pt>
                <c:pt idx="336">
                  <c:v>0.48099999999999998</c:v>
                </c:pt>
                <c:pt idx="337">
                  <c:v>8.6999999999999994E-2</c:v>
                </c:pt>
                <c:pt idx="338">
                  <c:v>0.26100000000000001</c:v>
                </c:pt>
                <c:pt idx="339">
                  <c:v>6.3E-2</c:v>
                </c:pt>
                <c:pt idx="340">
                  <c:v>0.19900000000000001</c:v>
                </c:pt>
                <c:pt idx="341">
                  <c:v>7.8E-2</c:v>
                </c:pt>
                <c:pt idx="342">
                  <c:v>0.42399999999999999</c:v>
                </c:pt>
                <c:pt idx="343">
                  <c:v>5.0999999999999997E-2</c:v>
                </c:pt>
                <c:pt idx="344">
                  <c:v>0.14000000000000001</c:v>
                </c:pt>
                <c:pt idx="345">
                  <c:v>0.42399999999999999</c:v>
                </c:pt>
                <c:pt idx="346">
                  <c:v>0.38500000000000001</c:v>
                </c:pt>
                <c:pt idx="347">
                  <c:v>0.121</c:v>
                </c:pt>
                <c:pt idx="348">
                  <c:v>0.27300000000000002</c:v>
                </c:pt>
                <c:pt idx="349">
                  <c:v>0.10100000000000001</c:v>
                </c:pt>
                <c:pt idx="350">
                  <c:v>9.1999999999999998E-2</c:v>
                </c:pt>
                <c:pt idx="351">
                  <c:v>0.41399999999999998</c:v>
                </c:pt>
                <c:pt idx="352">
                  <c:v>0.19500000000000001</c:v>
                </c:pt>
                <c:pt idx="353">
                  <c:v>8.5999999999999993E-2</c:v>
                </c:pt>
                <c:pt idx="354">
                  <c:v>7.6999999999999999E-2</c:v>
                </c:pt>
                <c:pt idx="355">
                  <c:v>0.17199999999999999</c:v>
                </c:pt>
                <c:pt idx="356">
                  <c:v>0.114</c:v>
                </c:pt>
                <c:pt idx="357">
                  <c:v>0.03</c:v>
                </c:pt>
                <c:pt idx="358">
                  <c:v>0.71599999999999997</c:v>
                </c:pt>
                <c:pt idx="359">
                  <c:v>0.313</c:v>
                </c:pt>
                <c:pt idx="360">
                  <c:v>0.153</c:v>
                </c:pt>
                <c:pt idx="361">
                  <c:v>0.21</c:v>
                </c:pt>
                <c:pt idx="362">
                  <c:v>3.1E-2</c:v>
                </c:pt>
                <c:pt idx="363">
                  <c:v>0.60299999999999998</c:v>
                </c:pt>
                <c:pt idx="364">
                  <c:v>0.375</c:v>
                </c:pt>
                <c:pt idx="365">
                  <c:v>0.11700000000000001</c:v>
                </c:pt>
                <c:pt idx="366">
                  <c:v>9.0999999999999998E-2</c:v>
                </c:pt>
                <c:pt idx="367">
                  <c:v>0.26100000000000001</c:v>
                </c:pt>
                <c:pt idx="368">
                  <c:v>0.36</c:v>
                </c:pt>
                <c:pt idx="369">
                  <c:v>0.54400000000000004</c:v>
                </c:pt>
                <c:pt idx="370">
                  <c:v>0.151</c:v>
                </c:pt>
                <c:pt idx="371">
                  <c:v>0.432</c:v>
                </c:pt>
                <c:pt idx="372">
                  <c:v>0.39800000000000002</c:v>
                </c:pt>
                <c:pt idx="373">
                  <c:v>0.65900000000000003</c:v>
                </c:pt>
                <c:pt idx="374">
                  <c:v>0.375</c:v>
                </c:pt>
                <c:pt idx="375">
                  <c:v>0.52300000000000002</c:v>
                </c:pt>
                <c:pt idx="376">
                  <c:v>8.1000000000000003E-2</c:v>
                </c:pt>
                <c:pt idx="377">
                  <c:v>0.14899999999999999</c:v>
                </c:pt>
                <c:pt idx="378">
                  <c:v>2.1000000000000001E-2</c:v>
                </c:pt>
                <c:pt idx="379">
                  <c:v>0.69</c:v>
                </c:pt>
                <c:pt idx="380">
                  <c:v>0.156</c:v>
                </c:pt>
                <c:pt idx="381">
                  <c:v>0.35699999999999998</c:v>
                </c:pt>
                <c:pt idx="382">
                  <c:v>0.376</c:v>
                </c:pt>
                <c:pt idx="383">
                  <c:v>0.113</c:v>
                </c:pt>
                <c:pt idx="384">
                  <c:v>0.73</c:v>
                </c:pt>
                <c:pt idx="385">
                  <c:v>0.379</c:v>
                </c:pt>
                <c:pt idx="386">
                  <c:v>0.21199999999999999</c:v>
                </c:pt>
                <c:pt idx="387">
                  <c:v>0.30299999999999999</c:v>
                </c:pt>
                <c:pt idx="388">
                  <c:v>0.29899999999999999</c:v>
                </c:pt>
                <c:pt idx="389">
                  <c:v>0.28199999999999997</c:v>
                </c:pt>
                <c:pt idx="390">
                  <c:v>0.25600000000000001</c:v>
                </c:pt>
                <c:pt idx="391">
                  <c:v>0.93</c:v>
                </c:pt>
                <c:pt idx="392">
                  <c:v>0.379</c:v>
                </c:pt>
                <c:pt idx="393">
                  <c:v>0.379</c:v>
                </c:pt>
                <c:pt idx="394">
                  <c:v>4.3999999999999997E-2</c:v>
                </c:pt>
                <c:pt idx="395">
                  <c:v>0.24</c:v>
                </c:pt>
                <c:pt idx="396">
                  <c:v>0.104</c:v>
                </c:pt>
                <c:pt idx="397">
                  <c:v>0.39800000000000002</c:v>
                </c:pt>
                <c:pt idx="398">
                  <c:v>7.2999999999999995E-2</c:v>
                </c:pt>
                <c:pt idx="399">
                  <c:v>0.33200000000000002</c:v>
                </c:pt>
                <c:pt idx="400">
                  <c:v>0.27600000000000002</c:v>
                </c:pt>
                <c:pt idx="401">
                  <c:v>0.11600000000000001</c:v>
                </c:pt>
                <c:pt idx="402">
                  <c:v>0.58899999999999997</c:v>
                </c:pt>
                <c:pt idx="403">
                  <c:v>0.23799999999999999</c:v>
                </c:pt>
                <c:pt idx="404">
                  <c:v>8.2000000000000003E-2</c:v>
                </c:pt>
                <c:pt idx="405">
                  <c:v>0.48</c:v>
                </c:pt>
                <c:pt idx="406">
                  <c:v>0.13900000000000001</c:v>
                </c:pt>
                <c:pt idx="407">
                  <c:v>0.65</c:v>
                </c:pt>
                <c:pt idx="408">
                  <c:v>0.23499999999999999</c:v>
                </c:pt>
                <c:pt idx="409">
                  <c:v>0.56200000000000006</c:v>
                </c:pt>
                <c:pt idx="410">
                  <c:v>0.109</c:v>
                </c:pt>
                <c:pt idx="411">
                  <c:v>0.51700000000000002</c:v>
                </c:pt>
                <c:pt idx="412">
                  <c:v>0.19400000000000001</c:v>
                </c:pt>
                <c:pt idx="413">
                  <c:v>0.36899999999999999</c:v>
                </c:pt>
                <c:pt idx="414">
                  <c:v>0.187</c:v>
                </c:pt>
                <c:pt idx="415">
                  <c:v>0.23</c:v>
                </c:pt>
                <c:pt idx="416">
                  <c:v>0.307</c:v>
                </c:pt>
                <c:pt idx="417">
                  <c:v>0.14099999999999999</c:v>
                </c:pt>
                <c:pt idx="418">
                  <c:v>0.29799999999999999</c:v>
                </c:pt>
                <c:pt idx="419">
                  <c:v>6.7000000000000004E-2</c:v>
                </c:pt>
                <c:pt idx="420">
                  <c:v>0.374</c:v>
                </c:pt>
                <c:pt idx="421">
                  <c:v>0.19600000000000001</c:v>
                </c:pt>
                <c:pt idx="422">
                  <c:v>8.8999999999999996E-2</c:v>
                </c:pt>
                <c:pt idx="423">
                  <c:v>7.5999999999999998E-2</c:v>
                </c:pt>
                <c:pt idx="424">
                  <c:v>6.4000000000000001E-2</c:v>
                </c:pt>
                <c:pt idx="425">
                  <c:v>0.11600000000000001</c:v>
                </c:pt>
                <c:pt idx="426">
                  <c:v>0.25900000000000001</c:v>
                </c:pt>
                <c:pt idx="427">
                  <c:v>0.114</c:v>
                </c:pt>
                <c:pt idx="428">
                  <c:v>0.224</c:v>
                </c:pt>
                <c:pt idx="429">
                  <c:v>0.41099999999999998</c:v>
                </c:pt>
                <c:pt idx="430">
                  <c:v>0.56399999999999995</c:v>
                </c:pt>
                <c:pt idx="431">
                  <c:v>0.15</c:v>
                </c:pt>
                <c:pt idx="432">
                  <c:v>0.35299999999999998</c:v>
                </c:pt>
                <c:pt idx="433">
                  <c:v>0.312</c:v>
                </c:pt>
                <c:pt idx="434">
                  <c:v>7.4999999999999997E-2</c:v>
                </c:pt>
                <c:pt idx="435">
                  <c:v>0.38600000000000001</c:v>
                </c:pt>
                <c:pt idx="436">
                  <c:v>8.2000000000000003E-2</c:v>
                </c:pt>
                <c:pt idx="437">
                  <c:v>0.35199999999999998</c:v>
                </c:pt>
                <c:pt idx="438">
                  <c:v>0.999</c:v>
                </c:pt>
                <c:pt idx="439">
                  <c:v>0.33600000000000002</c:v>
                </c:pt>
                <c:pt idx="440">
                  <c:v>0.112</c:v>
                </c:pt>
                <c:pt idx="441">
                  <c:v>4.2999999999999997E-2</c:v>
                </c:pt>
                <c:pt idx="442">
                  <c:v>4.8000000000000001E-2</c:v>
                </c:pt>
                <c:pt idx="443">
                  <c:v>7.0000000000000007E-2</c:v>
                </c:pt>
                <c:pt idx="444">
                  <c:v>0.14699999999999999</c:v>
                </c:pt>
                <c:pt idx="445">
                  <c:v>0.41199999999999998</c:v>
                </c:pt>
                <c:pt idx="446">
                  <c:v>0.45800000000000002</c:v>
                </c:pt>
                <c:pt idx="447">
                  <c:v>0.71799999999999997</c:v>
                </c:pt>
                <c:pt idx="448">
                  <c:v>0.13200000000000001</c:v>
                </c:pt>
                <c:pt idx="449">
                  <c:v>0.38</c:v>
                </c:pt>
                <c:pt idx="450">
                  <c:v>0.33500000000000002</c:v>
                </c:pt>
                <c:pt idx="451">
                  <c:v>0.42099999999999999</c:v>
                </c:pt>
                <c:pt idx="452">
                  <c:v>0.158</c:v>
                </c:pt>
                <c:pt idx="453">
                  <c:v>0.2</c:v>
                </c:pt>
                <c:pt idx="454">
                  <c:v>0.17799999999999999</c:v>
                </c:pt>
                <c:pt idx="455">
                  <c:v>0.373</c:v>
                </c:pt>
                <c:pt idx="456">
                  <c:v>0.39200000000000002</c:v>
                </c:pt>
                <c:pt idx="457">
                  <c:v>2.5999999999999999E-2</c:v>
                </c:pt>
                <c:pt idx="458">
                  <c:v>0.186</c:v>
                </c:pt>
                <c:pt idx="459">
                  <c:v>0.14799999999999999</c:v>
                </c:pt>
                <c:pt idx="460">
                  <c:v>0.32300000000000001</c:v>
                </c:pt>
                <c:pt idx="461">
                  <c:v>0.14299999999999999</c:v>
                </c:pt>
                <c:pt idx="462">
                  <c:v>0.28699999999999998</c:v>
                </c:pt>
                <c:pt idx="463">
                  <c:v>0.435</c:v>
                </c:pt>
                <c:pt idx="464">
                  <c:v>0.33600000000000002</c:v>
                </c:pt>
                <c:pt idx="465">
                  <c:v>0.39300000000000002</c:v>
                </c:pt>
                <c:pt idx="466">
                  <c:v>0.108</c:v>
                </c:pt>
                <c:pt idx="467">
                  <c:v>0.35599999999999998</c:v>
                </c:pt>
                <c:pt idx="468">
                  <c:v>0.503</c:v>
                </c:pt>
                <c:pt idx="469">
                  <c:v>0.39100000000000001</c:v>
                </c:pt>
                <c:pt idx="470">
                  <c:v>0.46899999999999997</c:v>
                </c:pt>
                <c:pt idx="471">
                  <c:v>0.56599999999999995</c:v>
                </c:pt>
                <c:pt idx="472">
                  <c:v>1.6E-2</c:v>
                </c:pt>
                <c:pt idx="473">
                  <c:v>0.40500000000000003</c:v>
                </c:pt>
                <c:pt idx="474">
                  <c:v>0.245</c:v>
                </c:pt>
                <c:pt idx="475">
                  <c:v>0.251</c:v>
                </c:pt>
                <c:pt idx="476">
                  <c:v>0.14399999999999999</c:v>
                </c:pt>
                <c:pt idx="477">
                  <c:v>5.3999999999999999E-2</c:v>
                </c:pt>
                <c:pt idx="478">
                  <c:v>0.111</c:v>
                </c:pt>
                <c:pt idx="479">
                  <c:v>0.09</c:v>
                </c:pt>
                <c:pt idx="480">
                  <c:v>0.115</c:v>
                </c:pt>
                <c:pt idx="481">
                  <c:v>1.6E-2</c:v>
                </c:pt>
                <c:pt idx="482">
                  <c:v>0.315</c:v>
                </c:pt>
                <c:pt idx="483">
                  <c:v>0.17199999999999999</c:v>
                </c:pt>
                <c:pt idx="484">
                  <c:v>0.87</c:v>
                </c:pt>
                <c:pt idx="485">
                  <c:v>0.35</c:v>
                </c:pt>
                <c:pt idx="486">
                  <c:v>5.0999999999999997E-2</c:v>
                </c:pt>
                <c:pt idx="487">
                  <c:v>0.247</c:v>
                </c:pt>
                <c:pt idx="488">
                  <c:v>0.19700000000000001</c:v>
                </c:pt>
                <c:pt idx="489">
                  <c:v>9.4E-2</c:v>
                </c:pt>
                <c:pt idx="490">
                  <c:v>0.51</c:v>
                </c:pt>
                <c:pt idx="491">
                  <c:v>0.23400000000000001</c:v>
                </c:pt>
                <c:pt idx="492">
                  <c:v>0.33</c:v>
                </c:pt>
                <c:pt idx="493">
                  <c:v>0.251</c:v>
                </c:pt>
                <c:pt idx="494">
                  <c:v>0.27700000000000002</c:v>
                </c:pt>
                <c:pt idx="495">
                  <c:v>0.31</c:v>
                </c:pt>
                <c:pt idx="496">
                  <c:v>0.161</c:v>
                </c:pt>
                <c:pt idx="497">
                  <c:v>0.39</c:v>
                </c:pt>
                <c:pt idx="498">
                  <c:v>7.0000000000000007E-2</c:v>
                </c:pt>
                <c:pt idx="499">
                  <c:v>0.42499999999999999</c:v>
                </c:pt>
                <c:pt idx="500">
                  <c:v>7.5999999999999998E-2</c:v>
                </c:pt>
                <c:pt idx="501">
                  <c:v>0.19600000000000001</c:v>
                </c:pt>
                <c:pt idx="502">
                  <c:v>0.25900000000000001</c:v>
                </c:pt>
                <c:pt idx="503">
                  <c:v>0.20599999999999999</c:v>
                </c:pt>
                <c:pt idx="504">
                  <c:v>0.12</c:v>
                </c:pt>
                <c:pt idx="505">
                  <c:v>0.32700000000000001</c:v>
                </c:pt>
                <c:pt idx="506">
                  <c:v>0.191</c:v>
                </c:pt>
                <c:pt idx="507">
                  <c:v>0.21199999999999999</c:v>
                </c:pt>
                <c:pt idx="508">
                  <c:v>0.14599999999999999</c:v>
                </c:pt>
                <c:pt idx="509">
                  <c:v>0.377</c:v>
                </c:pt>
                <c:pt idx="510">
                  <c:v>0.13600000000000001</c:v>
                </c:pt>
                <c:pt idx="511">
                  <c:v>0.18099999999999999</c:v>
                </c:pt>
                <c:pt idx="512">
                  <c:v>0.31</c:v>
                </c:pt>
                <c:pt idx="513">
                  <c:v>0.81899999999999995</c:v>
                </c:pt>
                <c:pt idx="514">
                  <c:v>0.45900000000000002</c:v>
                </c:pt>
                <c:pt idx="515">
                  <c:v>0.313</c:v>
                </c:pt>
                <c:pt idx="516">
                  <c:v>0.432</c:v>
                </c:pt>
                <c:pt idx="517">
                  <c:v>0.45400000000000001</c:v>
                </c:pt>
                <c:pt idx="518">
                  <c:v>0.221</c:v>
                </c:pt>
                <c:pt idx="519">
                  <c:v>0.105</c:v>
                </c:pt>
                <c:pt idx="520">
                  <c:v>0.14199999999999999</c:v>
                </c:pt>
                <c:pt idx="521">
                  <c:v>0.11799999999999999</c:v>
                </c:pt>
                <c:pt idx="522">
                  <c:v>8.8999999999999996E-2</c:v>
                </c:pt>
                <c:pt idx="523">
                  <c:v>0.54400000000000004</c:v>
                </c:pt>
                <c:pt idx="524">
                  <c:v>0.75</c:v>
                </c:pt>
                <c:pt idx="525">
                  <c:v>0.30099999999999999</c:v>
                </c:pt>
                <c:pt idx="526">
                  <c:v>0.25900000000000001</c:v>
                </c:pt>
                <c:pt idx="527">
                  <c:v>0.34799999999999998</c:v>
                </c:pt>
                <c:pt idx="528">
                  <c:v>0.10100000000000001</c:v>
                </c:pt>
                <c:pt idx="529">
                  <c:v>0.73</c:v>
                </c:pt>
                <c:pt idx="530">
                  <c:v>0.188</c:v>
                </c:pt>
                <c:pt idx="531">
                  <c:v>7.9000000000000001E-2</c:v>
                </c:pt>
                <c:pt idx="532">
                  <c:v>0.27100000000000002</c:v>
                </c:pt>
              </c:numCache>
            </c:numRef>
          </c:xVal>
          <c:yVal>
            <c:numRef>
              <c:f>schooldistricts!$G$4:$G$536</c:f>
              <c:numCache>
                <c:formatCode>General</c:formatCode>
                <c:ptCount val="533"/>
                <c:pt idx="0">
                  <c:v>1410</c:v>
                </c:pt>
                <c:pt idx="1">
                  <c:v>1360</c:v>
                </c:pt>
                <c:pt idx="2">
                  <c:v>1220</c:v>
                </c:pt>
                <c:pt idx="3">
                  <c:v>1140</c:v>
                </c:pt>
                <c:pt idx="4">
                  <c:v>1330</c:v>
                </c:pt>
                <c:pt idx="5">
                  <c:v>1230</c:v>
                </c:pt>
                <c:pt idx="6">
                  <c:v>1220</c:v>
                </c:pt>
                <c:pt idx="7">
                  <c:v>1310</c:v>
                </c:pt>
                <c:pt idx="8">
                  <c:v>1270</c:v>
                </c:pt>
                <c:pt idx="9">
                  <c:v>1430</c:v>
                </c:pt>
                <c:pt idx="10">
                  <c:v>1360</c:v>
                </c:pt>
                <c:pt idx="11">
                  <c:v>1310</c:v>
                </c:pt>
                <c:pt idx="12">
                  <c:v>1290</c:v>
                </c:pt>
                <c:pt idx="13">
                  <c:v>1280</c:v>
                </c:pt>
                <c:pt idx="14">
                  <c:v>1150</c:v>
                </c:pt>
                <c:pt idx="15">
                  <c:v>1330</c:v>
                </c:pt>
                <c:pt idx="16">
                  <c:v>1370</c:v>
                </c:pt>
                <c:pt idx="17">
                  <c:v>1330</c:v>
                </c:pt>
                <c:pt idx="18">
                  <c:v>1250</c:v>
                </c:pt>
                <c:pt idx="19">
                  <c:v>1390</c:v>
                </c:pt>
                <c:pt idx="20">
                  <c:v>1270</c:v>
                </c:pt>
                <c:pt idx="21">
                  <c:v>1410</c:v>
                </c:pt>
                <c:pt idx="22">
                  <c:v>1340</c:v>
                </c:pt>
                <c:pt idx="23">
                  <c:v>1320</c:v>
                </c:pt>
                <c:pt idx="24">
                  <c:v>1320</c:v>
                </c:pt>
                <c:pt idx="25">
                  <c:v>1350</c:v>
                </c:pt>
                <c:pt idx="26">
                  <c:v>1250</c:v>
                </c:pt>
                <c:pt idx="27">
                  <c:v>1280</c:v>
                </c:pt>
                <c:pt idx="28">
                  <c:v>1330</c:v>
                </c:pt>
                <c:pt idx="29">
                  <c:v>1310</c:v>
                </c:pt>
                <c:pt idx="30">
                  <c:v>1380</c:v>
                </c:pt>
                <c:pt idx="31">
                  <c:v>1290</c:v>
                </c:pt>
                <c:pt idx="32">
                  <c:v>1420</c:v>
                </c:pt>
                <c:pt idx="33">
                  <c:v>1300</c:v>
                </c:pt>
                <c:pt idx="34">
                  <c:v>1290</c:v>
                </c:pt>
                <c:pt idx="35">
                  <c:v>1200</c:v>
                </c:pt>
                <c:pt idx="36">
                  <c:v>1300</c:v>
                </c:pt>
                <c:pt idx="37">
                  <c:v>1340</c:v>
                </c:pt>
                <c:pt idx="38">
                  <c:v>1370</c:v>
                </c:pt>
                <c:pt idx="39">
                  <c:v>1360</c:v>
                </c:pt>
                <c:pt idx="40">
                  <c:v>1370</c:v>
                </c:pt>
                <c:pt idx="41">
                  <c:v>1390</c:v>
                </c:pt>
                <c:pt idx="42">
                  <c:v>1310</c:v>
                </c:pt>
                <c:pt idx="43">
                  <c:v>1340</c:v>
                </c:pt>
                <c:pt idx="44">
                  <c:v>1270</c:v>
                </c:pt>
                <c:pt idx="45">
                  <c:v>1340</c:v>
                </c:pt>
                <c:pt idx="46">
                  <c:v>1290</c:v>
                </c:pt>
                <c:pt idx="47">
                  <c:v>1210</c:v>
                </c:pt>
                <c:pt idx="48">
                  <c:v>1230</c:v>
                </c:pt>
                <c:pt idx="49">
                  <c:v>1280</c:v>
                </c:pt>
                <c:pt idx="50">
                  <c:v>1280</c:v>
                </c:pt>
                <c:pt idx="51">
                  <c:v>1260</c:v>
                </c:pt>
                <c:pt idx="52">
                  <c:v>1160</c:v>
                </c:pt>
                <c:pt idx="53">
                  <c:v>1290</c:v>
                </c:pt>
                <c:pt idx="54">
                  <c:v>1330</c:v>
                </c:pt>
                <c:pt idx="55">
                  <c:v>1360</c:v>
                </c:pt>
                <c:pt idx="56">
                  <c:v>1280</c:v>
                </c:pt>
                <c:pt idx="57">
                  <c:v>1260</c:v>
                </c:pt>
                <c:pt idx="58">
                  <c:v>1230</c:v>
                </c:pt>
                <c:pt idx="59">
                  <c:v>1430</c:v>
                </c:pt>
                <c:pt idx="60">
                  <c:v>1340</c:v>
                </c:pt>
                <c:pt idx="61">
                  <c:v>1200</c:v>
                </c:pt>
                <c:pt idx="62">
                  <c:v>1140</c:v>
                </c:pt>
                <c:pt idx="63">
                  <c:v>1240</c:v>
                </c:pt>
                <c:pt idx="64">
                  <c:v>1050</c:v>
                </c:pt>
                <c:pt idx="65">
                  <c:v>1360</c:v>
                </c:pt>
                <c:pt idx="66">
                  <c:v>1330</c:v>
                </c:pt>
                <c:pt idx="67">
                  <c:v>1270</c:v>
                </c:pt>
                <c:pt idx="68">
                  <c:v>1320</c:v>
                </c:pt>
                <c:pt idx="69">
                  <c:v>1350</c:v>
                </c:pt>
                <c:pt idx="70">
                  <c:v>1420</c:v>
                </c:pt>
                <c:pt idx="71">
                  <c:v>1120</c:v>
                </c:pt>
                <c:pt idx="72">
                  <c:v>1060</c:v>
                </c:pt>
                <c:pt idx="73">
                  <c:v>1440</c:v>
                </c:pt>
                <c:pt idx="74">
                  <c:v>1320</c:v>
                </c:pt>
                <c:pt idx="75">
                  <c:v>1420</c:v>
                </c:pt>
                <c:pt idx="76">
                  <c:v>1330</c:v>
                </c:pt>
                <c:pt idx="77">
                  <c:v>1290</c:v>
                </c:pt>
                <c:pt idx="78">
                  <c:v>1350</c:v>
                </c:pt>
                <c:pt idx="79">
                  <c:v>1380</c:v>
                </c:pt>
                <c:pt idx="80">
                  <c:v>1320</c:v>
                </c:pt>
                <c:pt idx="81">
                  <c:v>1250</c:v>
                </c:pt>
                <c:pt idx="82">
                  <c:v>1350</c:v>
                </c:pt>
                <c:pt idx="83">
                  <c:v>1260</c:v>
                </c:pt>
                <c:pt idx="84">
                  <c:v>1400</c:v>
                </c:pt>
                <c:pt idx="85">
                  <c:v>1100</c:v>
                </c:pt>
                <c:pt idx="86">
                  <c:v>1290</c:v>
                </c:pt>
                <c:pt idx="87">
                  <c:v>1270</c:v>
                </c:pt>
                <c:pt idx="88">
                  <c:v>1140</c:v>
                </c:pt>
                <c:pt idx="89">
                  <c:v>1340</c:v>
                </c:pt>
                <c:pt idx="90">
                  <c:v>1310</c:v>
                </c:pt>
                <c:pt idx="91">
                  <c:v>1370</c:v>
                </c:pt>
                <c:pt idx="92">
                  <c:v>1270</c:v>
                </c:pt>
                <c:pt idx="93">
                  <c:v>1270</c:v>
                </c:pt>
                <c:pt idx="94">
                  <c:v>1350</c:v>
                </c:pt>
                <c:pt idx="95">
                  <c:v>1350</c:v>
                </c:pt>
                <c:pt idx="96">
                  <c:v>1180</c:v>
                </c:pt>
                <c:pt idx="97">
                  <c:v>1200</c:v>
                </c:pt>
                <c:pt idx="98">
                  <c:v>1320</c:v>
                </c:pt>
                <c:pt idx="99">
                  <c:v>1050</c:v>
                </c:pt>
                <c:pt idx="100">
                  <c:v>1380</c:v>
                </c:pt>
                <c:pt idx="101">
                  <c:v>1290</c:v>
                </c:pt>
                <c:pt idx="102">
                  <c:v>1370</c:v>
                </c:pt>
                <c:pt idx="103">
                  <c:v>1320</c:v>
                </c:pt>
                <c:pt idx="104">
                  <c:v>1290</c:v>
                </c:pt>
                <c:pt idx="105">
                  <c:v>1240</c:v>
                </c:pt>
                <c:pt idx="106">
                  <c:v>1300</c:v>
                </c:pt>
                <c:pt idx="107">
                  <c:v>1200</c:v>
                </c:pt>
                <c:pt idx="108">
                  <c:v>1410</c:v>
                </c:pt>
                <c:pt idx="109">
                  <c:v>1280</c:v>
                </c:pt>
                <c:pt idx="110">
                  <c:v>1280</c:v>
                </c:pt>
                <c:pt idx="111">
                  <c:v>1470</c:v>
                </c:pt>
                <c:pt idx="112">
                  <c:v>1310</c:v>
                </c:pt>
                <c:pt idx="113">
                  <c:v>1340</c:v>
                </c:pt>
                <c:pt idx="114">
                  <c:v>1340</c:v>
                </c:pt>
                <c:pt idx="115">
                  <c:v>1430</c:v>
                </c:pt>
                <c:pt idx="116">
                  <c:v>1230</c:v>
                </c:pt>
                <c:pt idx="117">
                  <c:v>1350</c:v>
                </c:pt>
                <c:pt idx="118">
                  <c:v>1350</c:v>
                </c:pt>
                <c:pt idx="119">
                  <c:v>1340</c:v>
                </c:pt>
                <c:pt idx="120">
                  <c:v>1400</c:v>
                </c:pt>
                <c:pt idx="121">
                  <c:v>1170</c:v>
                </c:pt>
                <c:pt idx="122">
                  <c:v>1290</c:v>
                </c:pt>
                <c:pt idx="123">
                  <c:v>1300</c:v>
                </c:pt>
                <c:pt idx="124">
                  <c:v>1080</c:v>
                </c:pt>
                <c:pt idx="125">
                  <c:v>1330</c:v>
                </c:pt>
                <c:pt idx="126">
                  <c:v>1350</c:v>
                </c:pt>
                <c:pt idx="127">
                  <c:v>1450</c:v>
                </c:pt>
                <c:pt idx="128">
                  <c:v>1320</c:v>
                </c:pt>
                <c:pt idx="129">
                  <c:v>1380</c:v>
                </c:pt>
                <c:pt idx="130">
                  <c:v>1380</c:v>
                </c:pt>
                <c:pt idx="131">
                  <c:v>1320</c:v>
                </c:pt>
                <c:pt idx="132">
                  <c:v>1300</c:v>
                </c:pt>
                <c:pt idx="133">
                  <c:v>1090</c:v>
                </c:pt>
                <c:pt idx="134">
                  <c:v>1240</c:v>
                </c:pt>
                <c:pt idx="135">
                  <c:v>1330</c:v>
                </c:pt>
                <c:pt idx="136">
                  <c:v>1420</c:v>
                </c:pt>
                <c:pt idx="137">
                  <c:v>1330</c:v>
                </c:pt>
                <c:pt idx="138">
                  <c:v>1240</c:v>
                </c:pt>
                <c:pt idx="139">
                  <c:v>1360</c:v>
                </c:pt>
                <c:pt idx="140">
                  <c:v>1320</c:v>
                </c:pt>
                <c:pt idx="141">
                  <c:v>1300</c:v>
                </c:pt>
                <c:pt idx="142">
                  <c:v>1280</c:v>
                </c:pt>
                <c:pt idx="143">
                  <c:v>1270</c:v>
                </c:pt>
                <c:pt idx="144">
                  <c:v>1370</c:v>
                </c:pt>
                <c:pt idx="145">
                  <c:v>1220</c:v>
                </c:pt>
                <c:pt idx="146">
                  <c:v>1360</c:v>
                </c:pt>
                <c:pt idx="147">
                  <c:v>1430</c:v>
                </c:pt>
                <c:pt idx="148">
                  <c:v>1250</c:v>
                </c:pt>
                <c:pt idx="149">
                  <c:v>1330</c:v>
                </c:pt>
                <c:pt idx="150">
                  <c:v>1350</c:v>
                </c:pt>
                <c:pt idx="151">
                  <c:v>1260</c:v>
                </c:pt>
                <c:pt idx="152">
                  <c:v>1440</c:v>
                </c:pt>
                <c:pt idx="153">
                  <c:v>1220</c:v>
                </c:pt>
                <c:pt idx="154">
                  <c:v>1190</c:v>
                </c:pt>
                <c:pt idx="155">
                  <c:v>1170</c:v>
                </c:pt>
                <c:pt idx="156">
                  <c:v>1290</c:v>
                </c:pt>
                <c:pt idx="157">
                  <c:v>1310</c:v>
                </c:pt>
                <c:pt idx="158">
                  <c:v>1320</c:v>
                </c:pt>
                <c:pt idx="159">
                  <c:v>1330</c:v>
                </c:pt>
                <c:pt idx="160">
                  <c:v>1310</c:v>
                </c:pt>
                <c:pt idx="161">
                  <c:v>1250</c:v>
                </c:pt>
                <c:pt idx="162">
                  <c:v>1310</c:v>
                </c:pt>
                <c:pt idx="163">
                  <c:v>1430</c:v>
                </c:pt>
                <c:pt idx="164">
                  <c:v>1230</c:v>
                </c:pt>
                <c:pt idx="165">
                  <c:v>1480</c:v>
                </c:pt>
                <c:pt idx="166">
                  <c:v>1140</c:v>
                </c:pt>
                <c:pt idx="167">
                  <c:v>1380</c:v>
                </c:pt>
                <c:pt idx="168">
                  <c:v>1320</c:v>
                </c:pt>
                <c:pt idx="169">
                  <c:v>1380</c:v>
                </c:pt>
                <c:pt idx="170">
                  <c:v>1220</c:v>
                </c:pt>
                <c:pt idx="171">
                  <c:v>1400</c:v>
                </c:pt>
                <c:pt idx="172">
                  <c:v>1280</c:v>
                </c:pt>
                <c:pt idx="173">
                  <c:v>1400</c:v>
                </c:pt>
                <c:pt idx="174">
                  <c:v>1350</c:v>
                </c:pt>
                <c:pt idx="175">
                  <c:v>1370</c:v>
                </c:pt>
                <c:pt idx="176">
                  <c:v>1250</c:v>
                </c:pt>
                <c:pt idx="177">
                  <c:v>1390</c:v>
                </c:pt>
                <c:pt idx="178">
                  <c:v>1400</c:v>
                </c:pt>
                <c:pt idx="179">
                  <c:v>1080</c:v>
                </c:pt>
                <c:pt idx="180">
                  <c:v>1230</c:v>
                </c:pt>
                <c:pt idx="181">
                  <c:v>1390</c:v>
                </c:pt>
                <c:pt idx="182">
                  <c:v>1240</c:v>
                </c:pt>
                <c:pt idx="183">
                  <c:v>1350</c:v>
                </c:pt>
                <c:pt idx="184">
                  <c:v>1400</c:v>
                </c:pt>
                <c:pt idx="185">
                  <c:v>1320</c:v>
                </c:pt>
                <c:pt idx="186">
                  <c:v>1280</c:v>
                </c:pt>
                <c:pt idx="187">
                  <c:v>1350</c:v>
                </c:pt>
                <c:pt idx="188">
                  <c:v>1350</c:v>
                </c:pt>
                <c:pt idx="189">
                  <c:v>1320</c:v>
                </c:pt>
                <c:pt idx="190">
                  <c:v>1460</c:v>
                </c:pt>
                <c:pt idx="191">
                  <c:v>1210</c:v>
                </c:pt>
                <c:pt idx="192">
                  <c:v>1320</c:v>
                </c:pt>
                <c:pt idx="193">
                  <c:v>1360</c:v>
                </c:pt>
                <c:pt idx="194">
                  <c:v>1250</c:v>
                </c:pt>
                <c:pt idx="195">
                  <c:v>1080</c:v>
                </c:pt>
                <c:pt idx="196">
                  <c:v>1370</c:v>
                </c:pt>
                <c:pt idx="197">
                  <c:v>1430</c:v>
                </c:pt>
                <c:pt idx="198">
                  <c:v>1270</c:v>
                </c:pt>
                <c:pt idx="199">
                  <c:v>1440</c:v>
                </c:pt>
                <c:pt idx="200">
                  <c:v>1410</c:v>
                </c:pt>
                <c:pt idx="201">
                  <c:v>1310</c:v>
                </c:pt>
                <c:pt idx="202">
                  <c:v>1360</c:v>
                </c:pt>
                <c:pt idx="203">
                  <c:v>1360</c:v>
                </c:pt>
                <c:pt idx="204">
                  <c:v>1330</c:v>
                </c:pt>
                <c:pt idx="205">
                  <c:v>1320</c:v>
                </c:pt>
                <c:pt idx="206">
                  <c:v>1350</c:v>
                </c:pt>
                <c:pt idx="207">
                  <c:v>1110</c:v>
                </c:pt>
                <c:pt idx="208">
                  <c:v>1400</c:v>
                </c:pt>
                <c:pt idx="209">
                  <c:v>1280</c:v>
                </c:pt>
                <c:pt idx="210">
                  <c:v>1270</c:v>
                </c:pt>
                <c:pt idx="211">
                  <c:v>1390</c:v>
                </c:pt>
                <c:pt idx="212">
                  <c:v>1310</c:v>
                </c:pt>
                <c:pt idx="213">
                  <c:v>1130</c:v>
                </c:pt>
                <c:pt idx="214">
                  <c:v>1220</c:v>
                </c:pt>
                <c:pt idx="215">
                  <c:v>1440</c:v>
                </c:pt>
                <c:pt idx="216">
                  <c:v>1340</c:v>
                </c:pt>
                <c:pt idx="217">
                  <c:v>1350</c:v>
                </c:pt>
                <c:pt idx="218">
                  <c:v>1280</c:v>
                </c:pt>
                <c:pt idx="219">
                  <c:v>1290</c:v>
                </c:pt>
                <c:pt idx="220">
                  <c:v>1250</c:v>
                </c:pt>
                <c:pt idx="221">
                  <c:v>1310</c:v>
                </c:pt>
                <c:pt idx="222">
                  <c:v>1280</c:v>
                </c:pt>
                <c:pt idx="223">
                  <c:v>1350</c:v>
                </c:pt>
                <c:pt idx="224">
                  <c:v>1300</c:v>
                </c:pt>
                <c:pt idx="225">
                  <c:v>1270</c:v>
                </c:pt>
                <c:pt idx="226">
                  <c:v>1060</c:v>
                </c:pt>
                <c:pt idx="227">
                  <c:v>1340</c:v>
                </c:pt>
                <c:pt idx="228">
                  <c:v>1330</c:v>
                </c:pt>
                <c:pt idx="229">
                  <c:v>1390</c:v>
                </c:pt>
                <c:pt idx="230">
                  <c:v>1020</c:v>
                </c:pt>
                <c:pt idx="231">
                  <c:v>1360</c:v>
                </c:pt>
                <c:pt idx="232">
                  <c:v>1250</c:v>
                </c:pt>
                <c:pt idx="233">
                  <c:v>1320</c:v>
                </c:pt>
                <c:pt idx="234">
                  <c:v>1330</c:v>
                </c:pt>
                <c:pt idx="235">
                  <c:v>1370</c:v>
                </c:pt>
                <c:pt idx="236">
                  <c:v>1220</c:v>
                </c:pt>
                <c:pt idx="237">
                  <c:v>1340</c:v>
                </c:pt>
                <c:pt idx="238">
                  <c:v>1300</c:v>
                </c:pt>
                <c:pt idx="239">
                  <c:v>1110</c:v>
                </c:pt>
                <c:pt idx="240">
                  <c:v>1250</c:v>
                </c:pt>
                <c:pt idx="241">
                  <c:v>1270</c:v>
                </c:pt>
                <c:pt idx="242">
                  <c:v>1090</c:v>
                </c:pt>
                <c:pt idx="243">
                  <c:v>1300</c:v>
                </c:pt>
                <c:pt idx="244">
                  <c:v>1170</c:v>
                </c:pt>
                <c:pt idx="245">
                  <c:v>1360</c:v>
                </c:pt>
                <c:pt idx="246">
                  <c:v>1380</c:v>
                </c:pt>
                <c:pt idx="247">
                  <c:v>1280</c:v>
                </c:pt>
                <c:pt idx="248">
                  <c:v>1290</c:v>
                </c:pt>
                <c:pt idx="249">
                  <c:v>1440</c:v>
                </c:pt>
                <c:pt idx="250">
                  <c:v>1510</c:v>
                </c:pt>
                <c:pt idx="251">
                  <c:v>1490</c:v>
                </c:pt>
                <c:pt idx="252">
                  <c:v>1400</c:v>
                </c:pt>
                <c:pt idx="253">
                  <c:v>1300</c:v>
                </c:pt>
                <c:pt idx="254">
                  <c:v>1360</c:v>
                </c:pt>
                <c:pt idx="255">
                  <c:v>1430</c:v>
                </c:pt>
                <c:pt idx="256">
                  <c:v>1230</c:v>
                </c:pt>
                <c:pt idx="257">
                  <c:v>1440</c:v>
                </c:pt>
                <c:pt idx="258">
                  <c:v>1400</c:v>
                </c:pt>
                <c:pt idx="259">
                  <c:v>1240</c:v>
                </c:pt>
                <c:pt idx="260">
                  <c:v>1100</c:v>
                </c:pt>
                <c:pt idx="261">
                  <c:v>1220</c:v>
                </c:pt>
                <c:pt idx="262">
                  <c:v>1280</c:v>
                </c:pt>
                <c:pt idx="263">
                  <c:v>1410</c:v>
                </c:pt>
                <c:pt idx="264">
                  <c:v>1330</c:v>
                </c:pt>
                <c:pt idx="265">
                  <c:v>1440</c:v>
                </c:pt>
                <c:pt idx="266">
                  <c:v>1230</c:v>
                </c:pt>
                <c:pt idx="267">
                  <c:v>1220</c:v>
                </c:pt>
                <c:pt idx="268">
                  <c:v>1260</c:v>
                </c:pt>
                <c:pt idx="269">
                  <c:v>1290</c:v>
                </c:pt>
                <c:pt idx="270">
                  <c:v>1300</c:v>
                </c:pt>
                <c:pt idx="271">
                  <c:v>1320</c:v>
                </c:pt>
                <c:pt idx="272">
                  <c:v>1330</c:v>
                </c:pt>
                <c:pt idx="273">
                  <c:v>1330</c:v>
                </c:pt>
                <c:pt idx="274">
                  <c:v>1310</c:v>
                </c:pt>
                <c:pt idx="275">
                  <c:v>1250</c:v>
                </c:pt>
                <c:pt idx="276">
                  <c:v>1290</c:v>
                </c:pt>
                <c:pt idx="277">
                  <c:v>1300</c:v>
                </c:pt>
                <c:pt idx="278">
                  <c:v>1270</c:v>
                </c:pt>
                <c:pt idx="279">
                  <c:v>1370</c:v>
                </c:pt>
                <c:pt idx="280">
                  <c:v>1260</c:v>
                </c:pt>
                <c:pt idx="281">
                  <c:v>1400</c:v>
                </c:pt>
                <c:pt idx="282">
                  <c:v>1320</c:v>
                </c:pt>
                <c:pt idx="283">
                  <c:v>1370</c:v>
                </c:pt>
                <c:pt idx="284">
                  <c:v>1280</c:v>
                </c:pt>
                <c:pt idx="285">
                  <c:v>1390</c:v>
                </c:pt>
                <c:pt idx="286">
                  <c:v>1190</c:v>
                </c:pt>
                <c:pt idx="287">
                  <c:v>1230</c:v>
                </c:pt>
                <c:pt idx="288">
                  <c:v>1250</c:v>
                </c:pt>
                <c:pt idx="289">
                  <c:v>1350</c:v>
                </c:pt>
                <c:pt idx="290">
                  <c:v>1200</c:v>
                </c:pt>
                <c:pt idx="291">
                  <c:v>1290</c:v>
                </c:pt>
                <c:pt idx="292">
                  <c:v>1520</c:v>
                </c:pt>
                <c:pt idx="293">
                  <c:v>1350</c:v>
                </c:pt>
                <c:pt idx="294">
                  <c:v>1080</c:v>
                </c:pt>
                <c:pt idx="295">
                  <c:v>1340</c:v>
                </c:pt>
                <c:pt idx="296">
                  <c:v>1360</c:v>
                </c:pt>
                <c:pt idx="297">
                  <c:v>1340</c:v>
                </c:pt>
                <c:pt idx="298">
                  <c:v>1430</c:v>
                </c:pt>
                <c:pt idx="299">
                  <c:v>1310</c:v>
                </c:pt>
                <c:pt idx="300">
                  <c:v>1330</c:v>
                </c:pt>
                <c:pt idx="301">
                  <c:v>1470</c:v>
                </c:pt>
                <c:pt idx="302">
                  <c:v>1220</c:v>
                </c:pt>
                <c:pt idx="303">
                  <c:v>1290</c:v>
                </c:pt>
                <c:pt idx="304">
                  <c:v>1250</c:v>
                </c:pt>
                <c:pt idx="305">
                  <c:v>1470</c:v>
                </c:pt>
                <c:pt idx="306">
                  <c:v>1270</c:v>
                </c:pt>
                <c:pt idx="307">
                  <c:v>1350</c:v>
                </c:pt>
                <c:pt idx="308">
                  <c:v>1410</c:v>
                </c:pt>
                <c:pt idx="309">
                  <c:v>1210</c:v>
                </c:pt>
                <c:pt idx="310">
                  <c:v>1380</c:v>
                </c:pt>
                <c:pt idx="311">
                  <c:v>1380</c:v>
                </c:pt>
                <c:pt idx="312">
                  <c:v>1310</c:v>
                </c:pt>
                <c:pt idx="313">
                  <c:v>1260</c:v>
                </c:pt>
                <c:pt idx="314">
                  <c:v>1320</c:v>
                </c:pt>
                <c:pt idx="315">
                  <c:v>1270</c:v>
                </c:pt>
                <c:pt idx="316">
                  <c:v>1030</c:v>
                </c:pt>
                <c:pt idx="317">
                  <c:v>1340</c:v>
                </c:pt>
                <c:pt idx="318">
                  <c:v>1310</c:v>
                </c:pt>
                <c:pt idx="319">
                  <c:v>1290</c:v>
                </c:pt>
                <c:pt idx="320">
                  <c:v>1310</c:v>
                </c:pt>
                <c:pt idx="321">
                  <c:v>1250</c:v>
                </c:pt>
                <c:pt idx="322">
                  <c:v>1290</c:v>
                </c:pt>
                <c:pt idx="323">
                  <c:v>1250</c:v>
                </c:pt>
                <c:pt idx="324">
                  <c:v>1340</c:v>
                </c:pt>
                <c:pt idx="325">
                  <c:v>1340</c:v>
                </c:pt>
                <c:pt idx="326">
                  <c:v>1150</c:v>
                </c:pt>
                <c:pt idx="327">
                  <c:v>1290</c:v>
                </c:pt>
                <c:pt idx="328">
                  <c:v>1320</c:v>
                </c:pt>
                <c:pt idx="329">
                  <c:v>1330</c:v>
                </c:pt>
                <c:pt idx="330">
                  <c:v>1360</c:v>
                </c:pt>
                <c:pt idx="331">
                  <c:v>1330</c:v>
                </c:pt>
                <c:pt idx="332">
                  <c:v>1330</c:v>
                </c:pt>
                <c:pt idx="333">
                  <c:v>1280</c:v>
                </c:pt>
                <c:pt idx="334">
                  <c:v>1370</c:v>
                </c:pt>
                <c:pt idx="335">
                  <c:v>1330</c:v>
                </c:pt>
                <c:pt idx="336">
                  <c:v>1260</c:v>
                </c:pt>
                <c:pt idx="337">
                  <c:v>1380</c:v>
                </c:pt>
                <c:pt idx="338">
                  <c:v>1280</c:v>
                </c:pt>
                <c:pt idx="339">
                  <c:v>1410</c:v>
                </c:pt>
                <c:pt idx="340">
                  <c:v>1360</c:v>
                </c:pt>
                <c:pt idx="341">
                  <c:v>1280</c:v>
                </c:pt>
                <c:pt idx="342">
                  <c:v>1270</c:v>
                </c:pt>
                <c:pt idx="343">
                  <c:v>1400</c:v>
                </c:pt>
                <c:pt idx="344">
                  <c:v>1290</c:v>
                </c:pt>
                <c:pt idx="345">
                  <c:v>1270</c:v>
                </c:pt>
                <c:pt idx="346">
                  <c:v>1200</c:v>
                </c:pt>
                <c:pt idx="347">
                  <c:v>1370</c:v>
                </c:pt>
                <c:pt idx="348">
                  <c:v>1400</c:v>
                </c:pt>
                <c:pt idx="349">
                  <c:v>1330</c:v>
                </c:pt>
                <c:pt idx="350">
                  <c:v>1380</c:v>
                </c:pt>
                <c:pt idx="351">
                  <c:v>1300</c:v>
                </c:pt>
                <c:pt idx="352">
                  <c:v>1310</c:v>
                </c:pt>
                <c:pt idx="353">
                  <c:v>1400</c:v>
                </c:pt>
                <c:pt idx="354">
                  <c:v>1370</c:v>
                </c:pt>
                <c:pt idx="355">
                  <c:v>1340</c:v>
                </c:pt>
                <c:pt idx="356">
                  <c:v>1320</c:v>
                </c:pt>
                <c:pt idx="357">
                  <c:v>1440</c:v>
                </c:pt>
                <c:pt idx="358">
                  <c:v>1180</c:v>
                </c:pt>
                <c:pt idx="359">
                  <c:v>1290</c:v>
                </c:pt>
                <c:pt idx="360">
                  <c:v>1380</c:v>
                </c:pt>
                <c:pt idx="361">
                  <c:v>1270</c:v>
                </c:pt>
                <c:pt idx="362">
                  <c:v>1420</c:v>
                </c:pt>
                <c:pt idx="363">
                  <c:v>1260</c:v>
                </c:pt>
                <c:pt idx="364">
                  <c:v>1330</c:v>
                </c:pt>
                <c:pt idx="365">
                  <c:v>1330</c:v>
                </c:pt>
                <c:pt idx="366">
                  <c:v>1370</c:v>
                </c:pt>
                <c:pt idx="367">
                  <c:v>1260</c:v>
                </c:pt>
                <c:pt idx="368">
                  <c:v>1250</c:v>
                </c:pt>
                <c:pt idx="369">
                  <c:v>1360</c:v>
                </c:pt>
                <c:pt idx="370">
                  <c:v>1370</c:v>
                </c:pt>
                <c:pt idx="371">
                  <c:v>1260</c:v>
                </c:pt>
                <c:pt idx="372">
                  <c:v>1310</c:v>
                </c:pt>
                <c:pt idx="373">
                  <c:v>1210</c:v>
                </c:pt>
                <c:pt idx="374">
                  <c:v>1330</c:v>
                </c:pt>
                <c:pt idx="375">
                  <c:v>1270</c:v>
                </c:pt>
                <c:pt idx="376">
                  <c:v>1420</c:v>
                </c:pt>
                <c:pt idx="377">
                  <c:v>1310</c:v>
                </c:pt>
                <c:pt idx="378">
                  <c:v>1510</c:v>
                </c:pt>
                <c:pt idx="379">
                  <c:v>1160</c:v>
                </c:pt>
                <c:pt idx="380">
                  <c:v>1360</c:v>
                </c:pt>
                <c:pt idx="381">
                  <c:v>1280</c:v>
                </c:pt>
                <c:pt idx="382">
                  <c:v>1300</c:v>
                </c:pt>
                <c:pt idx="383">
                  <c:v>1380</c:v>
                </c:pt>
                <c:pt idx="384">
                  <c:v>1090</c:v>
                </c:pt>
                <c:pt idx="385">
                  <c:v>1330</c:v>
                </c:pt>
                <c:pt idx="386">
                  <c:v>1300</c:v>
                </c:pt>
                <c:pt idx="387">
                  <c:v>1240</c:v>
                </c:pt>
                <c:pt idx="388">
                  <c:v>1340</c:v>
                </c:pt>
                <c:pt idx="389">
                  <c:v>1310</c:v>
                </c:pt>
                <c:pt idx="390">
                  <c:v>1350</c:v>
                </c:pt>
                <c:pt idx="391">
                  <c:v>1230</c:v>
                </c:pt>
                <c:pt idx="392">
                  <c:v>1240</c:v>
                </c:pt>
                <c:pt idx="393">
                  <c:v>1280</c:v>
                </c:pt>
                <c:pt idx="394">
                  <c:v>1420</c:v>
                </c:pt>
                <c:pt idx="395">
                  <c:v>1280</c:v>
                </c:pt>
                <c:pt idx="396">
                  <c:v>1310</c:v>
                </c:pt>
                <c:pt idx="397">
                  <c:v>1270</c:v>
                </c:pt>
                <c:pt idx="398">
                  <c:v>1380</c:v>
                </c:pt>
                <c:pt idx="399">
                  <c:v>1410</c:v>
                </c:pt>
                <c:pt idx="400">
                  <c:v>1310</c:v>
                </c:pt>
                <c:pt idx="401">
                  <c:v>1360</c:v>
                </c:pt>
                <c:pt idx="402">
                  <c:v>1240</c:v>
                </c:pt>
                <c:pt idx="403">
                  <c:v>1320</c:v>
                </c:pt>
                <c:pt idx="404">
                  <c:v>1330</c:v>
                </c:pt>
                <c:pt idx="405">
                  <c:v>1360</c:v>
                </c:pt>
                <c:pt idx="406">
                  <c:v>1350</c:v>
                </c:pt>
                <c:pt idx="407">
                  <c:v>1240</c:v>
                </c:pt>
                <c:pt idx="408">
                  <c:v>1280</c:v>
                </c:pt>
                <c:pt idx="409">
                  <c:v>1280</c:v>
                </c:pt>
                <c:pt idx="410">
                  <c:v>1290</c:v>
                </c:pt>
                <c:pt idx="411">
                  <c:v>1310</c:v>
                </c:pt>
                <c:pt idx="412">
                  <c:v>1300</c:v>
                </c:pt>
                <c:pt idx="413">
                  <c:v>1290</c:v>
                </c:pt>
                <c:pt idx="414">
                  <c:v>1300</c:v>
                </c:pt>
                <c:pt idx="415">
                  <c:v>1340</c:v>
                </c:pt>
                <c:pt idx="416">
                  <c:v>1300</c:v>
                </c:pt>
                <c:pt idx="417">
                  <c:v>1330</c:v>
                </c:pt>
                <c:pt idx="418">
                  <c:v>1310</c:v>
                </c:pt>
                <c:pt idx="419">
                  <c:v>1390</c:v>
                </c:pt>
                <c:pt idx="420">
                  <c:v>1250</c:v>
                </c:pt>
                <c:pt idx="421">
                  <c:v>1320</c:v>
                </c:pt>
                <c:pt idx="422">
                  <c:v>1260</c:v>
                </c:pt>
                <c:pt idx="423">
                  <c:v>1330</c:v>
                </c:pt>
                <c:pt idx="424">
                  <c:v>1340</c:v>
                </c:pt>
                <c:pt idx="425">
                  <c:v>1320</c:v>
                </c:pt>
                <c:pt idx="426">
                  <c:v>1320</c:v>
                </c:pt>
                <c:pt idx="427">
                  <c:v>1330</c:v>
                </c:pt>
                <c:pt idx="428">
                  <c:v>1320</c:v>
                </c:pt>
                <c:pt idx="429">
                  <c:v>1150</c:v>
                </c:pt>
                <c:pt idx="430">
                  <c:v>1180</c:v>
                </c:pt>
                <c:pt idx="431">
                  <c:v>1340</c:v>
                </c:pt>
                <c:pt idx="432">
                  <c:v>1300</c:v>
                </c:pt>
                <c:pt idx="433">
                  <c:v>1250</c:v>
                </c:pt>
                <c:pt idx="434">
                  <c:v>1390</c:v>
                </c:pt>
                <c:pt idx="435">
                  <c:v>1230</c:v>
                </c:pt>
                <c:pt idx="436">
                  <c:v>1310</c:v>
                </c:pt>
                <c:pt idx="437">
                  <c:v>1370</c:v>
                </c:pt>
                <c:pt idx="438">
                  <c:v>1430</c:v>
                </c:pt>
                <c:pt idx="439">
                  <c:v>1300</c:v>
                </c:pt>
                <c:pt idx="440">
                  <c:v>1350</c:v>
                </c:pt>
                <c:pt idx="441">
                  <c:v>1390</c:v>
                </c:pt>
                <c:pt idx="442">
                  <c:v>1390</c:v>
                </c:pt>
                <c:pt idx="443">
                  <c:v>1410</c:v>
                </c:pt>
                <c:pt idx="444">
                  <c:v>1470</c:v>
                </c:pt>
                <c:pt idx="445">
                  <c:v>1280</c:v>
                </c:pt>
                <c:pt idx="446">
                  <c:v>1190</c:v>
                </c:pt>
                <c:pt idx="447">
                  <c:v>1150</c:v>
                </c:pt>
                <c:pt idx="448">
                  <c:v>1290</c:v>
                </c:pt>
                <c:pt idx="449">
                  <c:v>1130</c:v>
                </c:pt>
                <c:pt idx="450">
                  <c:v>1320</c:v>
                </c:pt>
                <c:pt idx="451">
                  <c:v>1250</c:v>
                </c:pt>
                <c:pt idx="452">
                  <c:v>1410</c:v>
                </c:pt>
                <c:pt idx="453">
                  <c:v>1280</c:v>
                </c:pt>
                <c:pt idx="454">
                  <c:v>1340</c:v>
                </c:pt>
                <c:pt idx="455">
                  <c:v>1330</c:v>
                </c:pt>
                <c:pt idx="456">
                  <c:v>1250</c:v>
                </c:pt>
                <c:pt idx="457">
                  <c:v>1520</c:v>
                </c:pt>
                <c:pt idx="458">
                  <c:v>1290</c:v>
                </c:pt>
                <c:pt idx="459">
                  <c:v>1270</c:v>
                </c:pt>
                <c:pt idx="460">
                  <c:v>1270</c:v>
                </c:pt>
                <c:pt idx="461">
                  <c:v>1320</c:v>
                </c:pt>
                <c:pt idx="462">
                  <c:v>1270</c:v>
                </c:pt>
                <c:pt idx="463">
                  <c:v>1160</c:v>
                </c:pt>
                <c:pt idx="464">
                  <c:v>1300</c:v>
                </c:pt>
                <c:pt idx="465">
                  <c:v>1330</c:v>
                </c:pt>
                <c:pt idx="466">
                  <c:v>1320</c:v>
                </c:pt>
                <c:pt idx="467">
                  <c:v>1400</c:v>
                </c:pt>
                <c:pt idx="468">
                  <c:v>1250</c:v>
                </c:pt>
                <c:pt idx="469">
                  <c:v>1290</c:v>
                </c:pt>
                <c:pt idx="470">
                  <c:v>1270</c:v>
                </c:pt>
                <c:pt idx="471">
                  <c:v>1260</c:v>
                </c:pt>
                <c:pt idx="472">
                  <c:v>1470</c:v>
                </c:pt>
                <c:pt idx="473">
                  <c:v>1290</c:v>
                </c:pt>
                <c:pt idx="474">
                  <c:v>1320</c:v>
                </c:pt>
                <c:pt idx="475">
                  <c:v>1300</c:v>
                </c:pt>
                <c:pt idx="476">
                  <c:v>1250</c:v>
                </c:pt>
                <c:pt idx="477">
                  <c:v>1490</c:v>
                </c:pt>
                <c:pt idx="478">
                  <c:v>1360</c:v>
                </c:pt>
                <c:pt idx="479">
                  <c:v>1400</c:v>
                </c:pt>
                <c:pt idx="480">
                  <c:v>1440</c:v>
                </c:pt>
                <c:pt idx="481">
                  <c:v>1550</c:v>
                </c:pt>
                <c:pt idx="482">
                  <c:v>1310</c:v>
                </c:pt>
                <c:pt idx="483">
                  <c:v>1270</c:v>
                </c:pt>
                <c:pt idx="484">
                  <c:v>1010</c:v>
                </c:pt>
                <c:pt idx="485">
                  <c:v>1320</c:v>
                </c:pt>
                <c:pt idx="486">
                  <c:v>1460</c:v>
                </c:pt>
                <c:pt idx="487">
                  <c:v>1320</c:v>
                </c:pt>
                <c:pt idx="488">
                  <c:v>1320</c:v>
                </c:pt>
                <c:pt idx="489">
                  <c:v>1360</c:v>
                </c:pt>
                <c:pt idx="490">
                  <c:v>1260</c:v>
                </c:pt>
                <c:pt idx="491">
                  <c:v>1390</c:v>
                </c:pt>
                <c:pt idx="492">
                  <c:v>1400</c:v>
                </c:pt>
                <c:pt idx="493">
                  <c:v>1270</c:v>
                </c:pt>
                <c:pt idx="494">
                  <c:v>1290</c:v>
                </c:pt>
                <c:pt idx="495">
                  <c:v>1340</c:v>
                </c:pt>
                <c:pt idx="496">
                  <c:v>1360</c:v>
                </c:pt>
                <c:pt idx="497">
                  <c:v>1310</c:v>
                </c:pt>
                <c:pt idx="498">
                  <c:v>1420</c:v>
                </c:pt>
                <c:pt idx="499">
                  <c:v>1240</c:v>
                </c:pt>
                <c:pt idx="500">
                  <c:v>1390</c:v>
                </c:pt>
                <c:pt idx="501">
                  <c:v>1360</c:v>
                </c:pt>
                <c:pt idx="502">
                  <c:v>1270</c:v>
                </c:pt>
                <c:pt idx="503">
                  <c:v>1310</c:v>
                </c:pt>
                <c:pt idx="504">
                  <c:v>1300</c:v>
                </c:pt>
                <c:pt idx="505">
                  <c:v>1110</c:v>
                </c:pt>
                <c:pt idx="506">
                  <c:v>1310</c:v>
                </c:pt>
                <c:pt idx="507">
                  <c:v>1290</c:v>
                </c:pt>
                <c:pt idx="508">
                  <c:v>1160</c:v>
                </c:pt>
                <c:pt idx="509">
                  <c:v>1290</c:v>
                </c:pt>
                <c:pt idx="510">
                  <c:v>1380</c:v>
                </c:pt>
                <c:pt idx="511">
                  <c:v>1340</c:v>
                </c:pt>
                <c:pt idx="512">
                  <c:v>1370</c:v>
                </c:pt>
                <c:pt idx="513">
                  <c:v>1120</c:v>
                </c:pt>
                <c:pt idx="514">
                  <c:v>1150</c:v>
                </c:pt>
                <c:pt idx="515">
                  <c:v>1250</c:v>
                </c:pt>
                <c:pt idx="516">
                  <c:v>1180</c:v>
                </c:pt>
                <c:pt idx="517">
                  <c:v>1310</c:v>
                </c:pt>
                <c:pt idx="518">
                  <c:v>1400</c:v>
                </c:pt>
                <c:pt idx="519">
                  <c:v>1400</c:v>
                </c:pt>
                <c:pt idx="520">
                  <c:v>1270</c:v>
                </c:pt>
                <c:pt idx="521">
                  <c:v>1440</c:v>
                </c:pt>
                <c:pt idx="522">
                  <c:v>1420</c:v>
                </c:pt>
                <c:pt idx="523">
                  <c:v>1260</c:v>
                </c:pt>
                <c:pt idx="524">
                  <c:v>1470</c:v>
                </c:pt>
                <c:pt idx="525">
                  <c:v>1310</c:v>
                </c:pt>
                <c:pt idx="526">
                  <c:v>1350</c:v>
                </c:pt>
                <c:pt idx="527">
                  <c:v>1300</c:v>
                </c:pt>
                <c:pt idx="528">
                  <c:v>1450</c:v>
                </c:pt>
                <c:pt idx="529">
                  <c:v>1180</c:v>
                </c:pt>
                <c:pt idx="530">
                  <c:v>1170</c:v>
                </c:pt>
                <c:pt idx="531">
                  <c:v>1470</c:v>
                </c:pt>
                <c:pt idx="532">
                  <c:v>1280</c:v>
                </c:pt>
              </c:numCache>
            </c:numRef>
          </c:yVal>
          <c:smooth val="0"/>
        </c:ser>
        <c:dLbls>
          <c:showLegendKey val="0"/>
          <c:showVal val="0"/>
          <c:showCatName val="0"/>
          <c:showSerName val="0"/>
          <c:showPercent val="0"/>
          <c:showBubbleSize val="0"/>
        </c:dLbls>
        <c:axId val="547302272"/>
        <c:axId val="547302664"/>
      </c:scatterChart>
      <c:valAx>
        <c:axId val="547302272"/>
        <c:scaling>
          <c:orientation val="minMax"/>
        </c:scaling>
        <c:delete val="0"/>
        <c:axPos val="b"/>
        <c:title>
          <c:tx>
            <c:strRef>
              <c:f>schooldistricts!$D$3</c:f>
              <c:strCache>
                <c:ptCount val="1"/>
                <c:pt idx="0">
                  <c:v>PctFreeLunch</c:v>
                </c:pt>
              </c:strCache>
            </c:strRef>
          </c:tx>
          <c:layout/>
          <c:overlay val="0"/>
        </c:title>
        <c:numFmt formatCode="0%" sourceLinked="1"/>
        <c:majorTickMark val="out"/>
        <c:minorTickMark val="none"/>
        <c:tickLblPos val="nextTo"/>
        <c:crossAx val="547302664"/>
        <c:crosses val="autoZero"/>
        <c:crossBetween val="midCat"/>
      </c:valAx>
      <c:valAx>
        <c:axId val="547302664"/>
        <c:scaling>
          <c:orientation val="minMax"/>
        </c:scaling>
        <c:delete val="0"/>
        <c:axPos val="l"/>
        <c:majorGridlines/>
        <c:minorGridlines/>
        <c:title>
          <c:tx>
            <c:strRef>
              <c:f>schooldistricts!$G$3</c:f>
              <c:strCache>
                <c:ptCount val="1"/>
                <c:pt idx="0">
                  <c:v>PSSA_SCALED_SCORES_MATH_DISTRICT_Gr11</c:v>
                </c:pt>
              </c:strCache>
            </c:strRef>
          </c:tx>
          <c:layout/>
          <c:overlay val="0"/>
        </c:title>
        <c:numFmt formatCode="General" sourceLinked="1"/>
        <c:majorTickMark val="out"/>
        <c:minorTickMark val="none"/>
        <c:tickLblPos val="nextTo"/>
        <c:crossAx val="547302272"/>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schooldistricts!$G$3</c:f>
              <c:strCache>
                <c:ptCount val="1"/>
                <c:pt idx="0">
                  <c:v>PSSA_SCALED_SCORES_MATH_DISTRICT_Gr11</c:v>
                </c:pt>
              </c:strCache>
            </c:strRef>
          </c:tx>
          <c:spPr>
            <a:ln w="28575">
              <a:noFill/>
            </a:ln>
          </c:spPr>
          <c:trendline>
            <c:trendlineType val="linear"/>
            <c:dispRSqr val="1"/>
            <c:dispEq val="1"/>
            <c:trendlineLbl>
              <c:layout>
                <c:manualLayout>
                  <c:x val="0.4640551181102362"/>
                  <c:y val="-0.20348972003499563"/>
                </c:manualLayout>
              </c:layout>
              <c:numFmt formatCode="General" sourceLinked="0"/>
            </c:trendlineLbl>
          </c:trendline>
          <c:xVal>
            <c:numRef>
              <c:f>schooldistricts!$E$4:$E$536</c:f>
              <c:numCache>
                <c:formatCode>_(\$* #,##0.00_);_(\$* \(#,##0.00\);_(\$* \-??_);_(@_)</c:formatCode>
                <c:ptCount val="533"/>
                <c:pt idx="0">
                  <c:v>60697</c:v>
                </c:pt>
                <c:pt idx="1">
                  <c:v>50156</c:v>
                </c:pt>
                <c:pt idx="2">
                  <c:v>45448</c:v>
                </c:pt>
                <c:pt idx="3">
                  <c:v>46504</c:v>
                </c:pt>
                <c:pt idx="4">
                  <c:v>52424</c:v>
                </c:pt>
                <c:pt idx="5">
                  <c:v>42508</c:v>
                </c:pt>
                <c:pt idx="6">
                  <c:v>50831</c:v>
                </c:pt>
                <c:pt idx="7">
                  <c:v>48376</c:v>
                </c:pt>
                <c:pt idx="8">
                  <c:v>49992</c:v>
                </c:pt>
                <c:pt idx="9">
                  <c:v>45368</c:v>
                </c:pt>
                <c:pt idx="10">
                  <c:v>47169</c:v>
                </c:pt>
                <c:pt idx="11">
                  <c:v>51145</c:v>
                </c:pt>
                <c:pt idx="12">
                  <c:v>53487</c:v>
                </c:pt>
                <c:pt idx="13">
                  <c:v>50216</c:v>
                </c:pt>
                <c:pt idx="14">
                  <c:v>39270</c:v>
                </c:pt>
                <c:pt idx="15">
                  <c:v>45687</c:v>
                </c:pt>
                <c:pt idx="16">
                  <c:v>46099</c:v>
                </c:pt>
                <c:pt idx="17">
                  <c:v>48109</c:v>
                </c:pt>
                <c:pt idx="18">
                  <c:v>42562</c:v>
                </c:pt>
                <c:pt idx="19">
                  <c:v>56941</c:v>
                </c:pt>
                <c:pt idx="20">
                  <c:v>43300</c:v>
                </c:pt>
                <c:pt idx="21">
                  <c:v>47331</c:v>
                </c:pt>
                <c:pt idx="22">
                  <c:v>45485</c:v>
                </c:pt>
                <c:pt idx="23">
                  <c:v>47220</c:v>
                </c:pt>
                <c:pt idx="24">
                  <c:v>45860</c:v>
                </c:pt>
                <c:pt idx="25">
                  <c:v>47051</c:v>
                </c:pt>
                <c:pt idx="26">
                  <c:v>67738</c:v>
                </c:pt>
                <c:pt idx="27">
                  <c:v>40175</c:v>
                </c:pt>
                <c:pt idx="28">
                  <c:v>47421</c:v>
                </c:pt>
                <c:pt idx="29">
                  <c:v>45961</c:v>
                </c:pt>
                <c:pt idx="30">
                  <c:v>43721</c:v>
                </c:pt>
                <c:pt idx="31">
                  <c:v>46494</c:v>
                </c:pt>
                <c:pt idx="32">
                  <c:v>52446</c:v>
                </c:pt>
                <c:pt idx="33">
                  <c:v>48909</c:v>
                </c:pt>
                <c:pt idx="34">
                  <c:v>42564</c:v>
                </c:pt>
                <c:pt idx="35">
                  <c:v>46487</c:v>
                </c:pt>
                <c:pt idx="36">
                  <c:v>40629</c:v>
                </c:pt>
                <c:pt idx="37">
                  <c:v>53170</c:v>
                </c:pt>
                <c:pt idx="38">
                  <c:v>45885</c:v>
                </c:pt>
                <c:pt idx="39">
                  <c:v>49936</c:v>
                </c:pt>
                <c:pt idx="40">
                  <c:v>44087</c:v>
                </c:pt>
                <c:pt idx="41">
                  <c:v>48978</c:v>
                </c:pt>
                <c:pt idx="42">
                  <c:v>43619</c:v>
                </c:pt>
                <c:pt idx="43">
                  <c:v>52388</c:v>
                </c:pt>
                <c:pt idx="44">
                  <c:v>46580</c:v>
                </c:pt>
                <c:pt idx="45">
                  <c:v>52428</c:v>
                </c:pt>
                <c:pt idx="46">
                  <c:v>47473</c:v>
                </c:pt>
                <c:pt idx="47">
                  <c:v>60758</c:v>
                </c:pt>
                <c:pt idx="48">
                  <c:v>62661</c:v>
                </c:pt>
                <c:pt idx="49">
                  <c:v>45909</c:v>
                </c:pt>
                <c:pt idx="50">
                  <c:v>45417</c:v>
                </c:pt>
                <c:pt idx="51">
                  <c:v>45889</c:v>
                </c:pt>
                <c:pt idx="52">
                  <c:v>52477</c:v>
                </c:pt>
                <c:pt idx="53">
                  <c:v>44408</c:v>
                </c:pt>
                <c:pt idx="54">
                  <c:v>45169</c:v>
                </c:pt>
                <c:pt idx="55">
                  <c:v>49465</c:v>
                </c:pt>
                <c:pt idx="56">
                  <c:v>43716</c:v>
                </c:pt>
                <c:pt idx="57">
                  <c:v>48653</c:v>
                </c:pt>
                <c:pt idx="58">
                  <c:v>43655</c:v>
                </c:pt>
                <c:pt idx="59">
                  <c:v>49372</c:v>
                </c:pt>
                <c:pt idx="60">
                  <c:v>49916</c:v>
                </c:pt>
                <c:pt idx="61">
                  <c:v>48565</c:v>
                </c:pt>
                <c:pt idx="62">
                  <c:v>38386</c:v>
                </c:pt>
                <c:pt idx="63">
                  <c:v>48830</c:v>
                </c:pt>
                <c:pt idx="64">
                  <c:v>32682</c:v>
                </c:pt>
                <c:pt idx="65">
                  <c:v>44006</c:v>
                </c:pt>
                <c:pt idx="66">
                  <c:v>58072</c:v>
                </c:pt>
                <c:pt idx="67">
                  <c:v>44025</c:v>
                </c:pt>
                <c:pt idx="68">
                  <c:v>51955</c:v>
                </c:pt>
                <c:pt idx="69">
                  <c:v>58998</c:v>
                </c:pt>
                <c:pt idx="70">
                  <c:v>50901</c:v>
                </c:pt>
                <c:pt idx="71">
                  <c:v>57649</c:v>
                </c:pt>
                <c:pt idx="72">
                  <c:v>34000</c:v>
                </c:pt>
                <c:pt idx="73">
                  <c:v>60232</c:v>
                </c:pt>
                <c:pt idx="74">
                  <c:v>46451</c:v>
                </c:pt>
                <c:pt idx="75">
                  <c:v>49856</c:v>
                </c:pt>
                <c:pt idx="76">
                  <c:v>45033</c:v>
                </c:pt>
                <c:pt idx="77">
                  <c:v>45869</c:v>
                </c:pt>
                <c:pt idx="78">
                  <c:v>49571</c:v>
                </c:pt>
                <c:pt idx="79">
                  <c:v>47009</c:v>
                </c:pt>
                <c:pt idx="80">
                  <c:v>46474</c:v>
                </c:pt>
                <c:pt idx="81">
                  <c:v>46386</c:v>
                </c:pt>
                <c:pt idx="82">
                  <c:v>46751</c:v>
                </c:pt>
                <c:pt idx="83">
                  <c:v>44524</c:v>
                </c:pt>
                <c:pt idx="84">
                  <c:v>67064</c:v>
                </c:pt>
                <c:pt idx="85">
                  <c:v>53423</c:v>
                </c:pt>
                <c:pt idx="86">
                  <c:v>43956</c:v>
                </c:pt>
                <c:pt idx="87">
                  <c:v>55760</c:v>
                </c:pt>
                <c:pt idx="88">
                  <c:v>47366</c:v>
                </c:pt>
                <c:pt idx="89">
                  <c:v>47676</c:v>
                </c:pt>
                <c:pt idx="90">
                  <c:v>43743</c:v>
                </c:pt>
                <c:pt idx="91">
                  <c:v>39328</c:v>
                </c:pt>
                <c:pt idx="92">
                  <c:v>45565</c:v>
                </c:pt>
                <c:pt idx="93">
                  <c:v>46225</c:v>
                </c:pt>
                <c:pt idx="94">
                  <c:v>46841</c:v>
                </c:pt>
                <c:pt idx="95">
                  <c:v>59466</c:v>
                </c:pt>
                <c:pt idx="96">
                  <c:v>44544</c:v>
                </c:pt>
                <c:pt idx="97">
                  <c:v>45655</c:v>
                </c:pt>
                <c:pt idx="98">
                  <c:v>47130</c:v>
                </c:pt>
                <c:pt idx="99">
                  <c:v>39026</c:v>
                </c:pt>
                <c:pt idx="100">
                  <c:v>43937</c:v>
                </c:pt>
                <c:pt idx="101">
                  <c:v>40481</c:v>
                </c:pt>
                <c:pt idx="102">
                  <c:v>51855</c:v>
                </c:pt>
                <c:pt idx="103">
                  <c:v>46853</c:v>
                </c:pt>
                <c:pt idx="104">
                  <c:v>43650</c:v>
                </c:pt>
                <c:pt idx="105">
                  <c:v>47073</c:v>
                </c:pt>
                <c:pt idx="106">
                  <c:v>51671</c:v>
                </c:pt>
                <c:pt idx="107">
                  <c:v>45877</c:v>
                </c:pt>
                <c:pt idx="108">
                  <c:v>49597</c:v>
                </c:pt>
                <c:pt idx="109">
                  <c:v>43839</c:v>
                </c:pt>
                <c:pt idx="110">
                  <c:v>45407</c:v>
                </c:pt>
                <c:pt idx="111">
                  <c:v>75326</c:v>
                </c:pt>
                <c:pt idx="112">
                  <c:v>42346</c:v>
                </c:pt>
                <c:pt idx="113">
                  <c:v>45511</c:v>
                </c:pt>
                <c:pt idx="114">
                  <c:v>56539</c:v>
                </c:pt>
                <c:pt idx="115">
                  <c:v>46595</c:v>
                </c:pt>
                <c:pt idx="116">
                  <c:v>45915</c:v>
                </c:pt>
                <c:pt idx="117">
                  <c:v>50367</c:v>
                </c:pt>
                <c:pt idx="118">
                  <c:v>56645</c:v>
                </c:pt>
                <c:pt idx="119">
                  <c:v>46013</c:v>
                </c:pt>
                <c:pt idx="120">
                  <c:v>45743</c:v>
                </c:pt>
                <c:pt idx="121">
                  <c:v>45157</c:v>
                </c:pt>
                <c:pt idx="122">
                  <c:v>51768</c:v>
                </c:pt>
                <c:pt idx="123">
                  <c:v>52555</c:v>
                </c:pt>
                <c:pt idx="124">
                  <c:v>35374</c:v>
                </c:pt>
                <c:pt idx="125">
                  <c:v>45569</c:v>
                </c:pt>
                <c:pt idx="126">
                  <c:v>45731</c:v>
                </c:pt>
                <c:pt idx="127">
                  <c:v>47558</c:v>
                </c:pt>
                <c:pt idx="128">
                  <c:v>46060</c:v>
                </c:pt>
                <c:pt idx="129">
                  <c:v>45416</c:v>
                </c:pt>
                <c:pt idx="130">
                  <c:v>51163</c:v>
                </c:pt>
                <c:pt idx="131">
                  <c:v>48254</c:v>
                </c:pt>
                <c:pt idx="132">
                  <c:v>50897</c:v>
                </c:pt>
                <c:pt idx="133">
                  <c:v>45082</c:v>
                </c:pt>
                <c:pt idx="134">
                  <c:v>49898</c:v>
                </c:pt>
                <c:pt idx="135">
                  <c:v>45166</c:v>
                </c:pt>
                <c:pt idx="136">
                  <c:v>53026</c:v>
                </c:pt>
                <c:pt idx="137">
                  <c:v>46690</c:v>
                </c:pt>
                <c:pt idx="138">
                  <c:v>44751</c:v>
                </c:pt>
                <c:pt idx="139">
                  <c:v>46247</c:v>
                </c:pt>
                <c:pt idx="140">
                  <c:v>51873</c:v>
                </c:pt>
                <c:pt idx="141">
                  <c:v>43077</c:v>
                </c:pt>
                <c:pt idx="142">
                  <c:v>44920</c:v>
                </c:pt>
                <c:pt idx="143">
                  <c:v>50244</c:v>
                </c:pt>
                <c:pt idx="144">
                  <c:v>45568</c:v>
                </c:pt>
                <c:pt idx="145">
                  <c:v>44828</c:v>
                </c:pt>
                <c:pt idx="146">
                  <c:v>50327</c:v>
                </c:pt>
                <c:pt idx="147">
                  <c:v>46999</c:v>
                </c:pt>
                <c:pt idx="148">
                  <c:v>45831</c:v>
                </c:pt>
                <c:pt idx="149">
                  <c:v>47593</c:v>
                </c:pt>
                <c:pt idx="150">
                  <c:v>51058</c:v>
                </c:pt>
                <c:pt idx="151">
                  <c:v>42632</c:v>
                </c:pt>
                <c:pt idx="152">
                  <c:v>49355</c:v>
                </c:pt>
                <c:pt idx="153">
                  <c:v>36136</c:v>
                </c:pt>
                <c:pt idx="154">
                  <c:v>47094</c:v>
                </c:pt>
                <c:pt idx="155">
                  <c:v>39603</c:v>
                </c:pt>
                <c:pt idx="156">
                  <c:v>46367</c:v>
                </c:pt>
                <c:pt idx="157">
                  <c:v>38641</c:v>
                </c:pt>
                <c:pt idx="158">
                  <c:v>46763</c:v>
                </c:pt>
                <c:pt idx="159">
                  <c:v>41353</c:v>
                </c:pt>
                <c:pt idx="160">
                  <c:v>44949</c:v>
                </c:pt>
                <c:pt idx="161">
                  <c:v>42761</c:v>
                </c:pt>
                <c:pt idx="162">
                  <c:v>45001</c:v>
                </c:pt>
                <c:pt idx="163">
                  <c:v>57044</c:v>
                </c:pt>
                <c:pt idx="164">
                  <c:v>45632</c:v>
                </c:pt>
                <c:pt idx="165">
                  <c:v>53796</c:v>
                </c:pt>
                <c:pt idx="166">
                  <c:v>35963</c:v>
                </c:pt>
                <c:pt idx="167">
                  <c:v>46507</c:v>
                </c:pt>
                <c:pt idx="168">
                  <c:v>47415</c:v>
                </c:pt>
                <c:pt idx="169">
                  <c:v>51272</c:v>
                </c:pt>
                <c:pt idx="170">
                  <c:v>43145</c:v>
                </c:pt>
                <c:pt idx="171">
                  <c:v>49165</c:v>
                </c:pt>
                <c:pt idx="172">
                  <c:v>66691</c:v>
                </c:pt>
                <c:pt idx="173">
                  <c:v>47926</c:v>
                </c:pt>
                <c:pt idx="174">
                  <c:v>47107</c:v>
                </c:pt>
                <c:pt idx="175">
                  <c:v>48132</c:v>
                </c:pt>
                <c:pt idx="176">
                  <c:v>38385</c:v>
                </c:pt>
                <c:pt idx="177">
                  <c:v>52764</c:v>
                </c:pt>
                <c:pt idx="178">
                  <c:v>60338</c:v>
                </c:pt>
                <c:pt idx="179">
                  <c:v>48204</c:v>
                </c:pt>
                <c:pt idx="180">
                  <c:v>48411</c:v>
                </c:pt>
                <c:pt idx="181">
                  <c:v>48569</c:v>
                </c:pt>
                <c:pt idx="182">
                  <c:v>55544</c:v>
                </c:pt>
                <c:pt idx="183">
                  <c:v>49058</c:v>
                </c:pt>
                <c:pt idx="184">
                  <c:v>49828</c:v>
                </c:pt>
                <c:pt idx="185">
                  <c:v>45556</c:v>
                </c:pt>
                <c:pt idx="186">
                  <c:v>40867</c:v>
                </c:pt>
                <c:pt idx="187">
                  <c:v>47504</c:v>
                </c:pt>
                <c:pt idx="188">
                  <c:v>42895</c:v>
                </c:pt>
                <c:pt idx="189">
                  <c:v>56006</c:v>
                </c:pt>
                <c:pt idx="190">
                  <c:v>57060</c:v>
                </c:pt>
                <c:pt idx="191">
                  <c:v>54261</c:v>
                </c:pt>
                <c:pt idx="192">
                  <c:v>50343</c:v>
                </c:pt>
                <c:pt idx="193">
                  <c:v>46772</c:v>
                </c:pt>
                <c:pt idx="194">
                  <c:v>37903</c:v>
                </c:pt>
                <c:pt idx="195">
                  <c:v>49123</c:v>
                </c:pt>
                <c:pt idx="196">
                  <c:v>61324</c:v>
                </c:pt>
                <c:pt idx="197">
                  <c:v>54539</c:v>
                </c:pt>
                <c:pt idx="198">
                  <c:v>51881</c:v>
                </c:pt>
                <c:pt idx="199">
                  <c:v>51559</c:v>
                </c:pt>
                <c:pt idx="200">
                  <c:v>55661</c:v>
                </c:pt>
                <c:pt idx="201">
                  <c:v>46581</c:v>
                </c:pt>
                <c:pt idx="202">
                  <c:v>49713</c:v>
                </c:pt>
                <c:pt idx="203">
                  <c:v>45635</c:v>
                </c:pt>
                <c:pt idx="204">
                  <c:v>51063</c:v>
                </c:pt>
                <c:pt idx="205">
                  <c:v>48231</c:v>
                </c:pt>
                <c:pt idx="206">
                  <c:v>40537</c:v>
                </c:pt>
                <c:pt idx="207">
                  <c:v>37269</c:v>
                </c:pt>
                <c:pt idx="208">
                  <c:v>54040</c:v>
                </c:pt>
                <c:pt idx="209">
                  <c:v>61384</c:v>
                </c:pt>
                <c:pt idx="210">
                  <c:v>45357</c:v>
                </c:pt>
                <c:pt idx="211">
                  <c:v>45499</c:v>
                </c:pt>
                <c:pt idx="212">
                  <c:v>44706</c:v>
                </c:pt>
                <c:pt idx="213">
                  <c:v>47746</c:v>
                </c:pt>
                <c:pt idx="214">
                  <c:v>44178</c:v>
                </c:pt>
                <c:pt idx="215">
                  <c:v>63221</c:v>
                </c:pt>
                <c:pt idx="216">
                  <c:v>50596</c:v>
                </c:pt>
                <c:pt idx="217">
                  <c:v>45183</c:v>
                </c:pt>
                <c:pt idx="218">
                  <c:v>48179</c:v>
                </c:pt>
                <c:pt idx="219">
                  <c:v>38769</c:v>
                </c:pt>
                <c:pt idx="220">
                  <c:v>41790</c:v>
                </c:pt>
                <c:pt idx="221">
                  <c:v>45540</c:v>
                </c:pt>
                <c:pt idx="222">
                  <c:v>44807</c:v>
                </c:pt>
                <c:pt idx="223">
                  <c:v>53027</c:v>
                </c:pt>
                <c:pt idx="224">
                  <c:v>43117</c:v>
                </c:pt>
                <c:pt idx="225">
                  <c:v>49791</c:v>
                </c:pt>
                <c:pt idx="226">
                  <c:v>31957</c:v>
                </c:pt>
                <c:pt idx="227">
                  <c:v>57764</c:v>
                </c:pt>
                <c:pt idx="228">
                  <c:v>53583</c:v>
                </c:pt>
                <c:pt idx="229">
                  <c:v>51774</c:v>
                </c:pt>
                <c:pt idx="230">
                  <c:v>35939</c:v>
                </c:pt>
                <c:pt idx="231">
                  <c:v>45862</c:v>
                </c:pt>
                <c:pt idx="232">
                  <c:v>46880</c:v>
                </c:pt>
                <c:pt idx="233">
                  <c:v>48648</c:v>
                </c:pt>
                <c:pt idx="234">
                  <c:v>48453</c:v>
                </c:pt>
                <c:pt idx="235">
                  <c:v>50209</c:v>
                </c:pt>
                <c:pt idx="236">
                  <c:v>48925</c:v>
                </c:pt>
                <c:pt idx="237">
                  <c:v>46890</c:v>
                </c:pt>
                <c:pt idx="238">
                  <c:v>53576</c:v>
                </c:pt>
                <c:pt idx="239">
                  <c:v>52366</c:v>
                </c:pt>
                <c:pt idx="240">
                  <c:v>47439</c:v>
                </c:pt>
                <c:pt idx="241">
                  <c:v>51545</c:v>
                </c:pt>
                <c:pt idx="242">
                  <c:v>53092</c:v>
                </c:pt>
                <c:pt idx="243">
                  <c:v>48659</c:v>
                </c:pt>
                <c:pt idx="244">
                  <c:v>48574</c:v>
                </c:pt>
                <c:pt idx="245">
                  <c:v>47103</c:v>
                </c:pt>
                <c:pt idx="246">
                  <c:v>52246</c:v>
                </c:pt>
                <c:pt idx="247">
                  <c:v>39627</c:v>
                </c:pt>
                <c:pt idx="248">
                  <c:v>44211</c:v>
                </c:pt>
                <c:pt idx="249">
                  <c:v>46812</c:v>
                </c:pt>
                <c:pt idx="250">
                  <c:v>67853</c:v>
                </c:pt>
                <c:pt idx="251">
                  <c:v>67700</c:v>
                </c:pt>
                <c:pt idx="252">
                  <c:v>52625</c:v>
                </c:pt>
                <c:pt idx="253">
                  <c:v>43835</c:v>
                </c:pt>
                <c:pt idx="254">
                  <c:v>49373</c:v>
                </c:pt>
                <c:pt idx="255">
                  <c:v>49160</c:v>
                </c:pt>
                <c:pt idx="256">
                  <c:v>47908</c:v>
                </c:pt>
                <c:pt idx="257">
                  <c:v>59730</c:v>
                </c:pt>
                <c:pt idx="258">
                  <c:v>45198</c:v>
                </c:pt>
                <c:pt idx="259">
                  <c:v>35224</c:v>
                </c:pt>
                <c:pt idx="260">
                  <c:v>33649</c:v>
                </c:pt>
                <c:pt idx="261">
                  <c:v>48703</c:v>
                </c:pt>
                <c:pt idx="262">
                  <c:v>48923</c:v>
                </c:pt>
                <c:pt idx="263">
                  <c:v>44606</c:v>
                </c:pt>
                <c:pt idx="264">
                  <c:v>46023</c:v>
                </c:pt>
                <c:pt idx="265">
                  <c:v>52419</c:v>
                </c:pt>
                <c:pt idx="266">
                  <c:v>43850</c:v>
                </c:pt>
                <c:pt idx="267">
                  <c:v>42908</c:v>
                </c:pt>
                <c:pt idx="268">
                  <c:v>47307</c:v>
                </c:pt>
                <c:pt idx="269">
                  <c:v>43180</c:v>
                </c:pt>
                <c:pt idx="270">
                  <c:v>43195</c:v>
                </c:pt>
                <c:pt idx="271">
                  <c:v>43239</c:v>
                </c:pt>
                <c:pt idx="272">
                  <c:v>47776</c:v>
                </c:pt>
                <c:pt idx="273">
                  <c:v>42719</c:v>
                </c:pt>
                <c:pt idx="274">
                  <c:v>39785</c:v>
                </c:pt>
                <c:pt idx="275">
                  <c:v>44558</c:v>
                </c:pt>
                <c:pt idx="276">
                  <c:v>43006</c:v>
                </c:pt>
                <c:pt idx="277">
                  <c:v>50436</c:v>
                </c:pt>
                <c:pt idx="278">
                  <c:v>49407</c:v>
                </c:pt>
                <c:pt idx="279">
                  <c:v>42469</c:v>
                </c:pt>
                <c:pt idx="280">
                  <c:v>48089</c:v>
                </c:pt>
                <c:pt idx="281">
                  <c:v>46550</c:v>
                </c:pt>
                <c:pt idx="282">
                  <c:v>60753</c:v>
                </c:pt>
                <c:pt idx="283">
                  <c:v>50038</c:v>
                </c:pt>
                <c:pt idx="284">
                  <c:v>48924</c:v>
                </c:pt>
                <c:pt idx="285">
                  <c:v>58247</c:v>
                </c:pt>
                <c:pt idx="286">
                  <c:v>65186</c:v>
                </c:pt>
                <c:pt idx="287">
                  <c:v>45667</c:v>
                </c:pt>
                <c:pt idx="288">
                  <c:v>39518</c:v>
                </c:pt>
                <c:pt idx="289">
                  <c:v>47884</c:v>
                </c:pt>
                <c:pt idx="290">
                  <c:v>42127</c:v>
                </c:pt>
                <c:pt idx="291">
                  <c:v>45103</c:v>
                </c:pt>
                <c:pt idx="292">
                  <c:v>57642</c:v>
                </c:pt>
                <c:pt idx="293">
                  <c:v>52295</c:v>
                </c:pt>
                <c:pt idx="294">
                  <c:v>32469</c:v>
                </c:pt>
                <c:pt idx="295">
                  <c:v>46699</c:v>
                </c:pt>
                <c:pt idx="296">
                  <c:v>52135</c:v>
                </c:pt>
                <c:pt idx="297">
                  <c:v>73345</c:v>
                </c:pt>
                <c:pt idx="298">
                  <c:v>50069</c:v>
                </c:pt>
                <c:pt idx="299">
                  <c:v>45241</c:v>
                </c:pt>
                <c:pt idx="300">
                  <c:v>53213</c:v>
                </c:pt>
                <c:pt idx="301">
                  <c:v>61790</c:v>
                </c:pt>
                <c:pt idx="302">
                  <c:v>46253</c:v>
                </c:pt>
                <c:pt idx="303">
                  <c:v>40631</c:v>
                </c:pt>
                <c:pt idx="304">
                  <c:v>54369</c:v>
                </c:pt>
                <c:pt idx="305">
                  <c:v>63918</c:v>
                </c:pt>
                <c:pt idx="306">
                  <c:v>44156</c:v>
                </c:pt>
                <c:pt idx="307">
                  <c:v>46452</c:v>
                </c:pt>
                <c:pt idx="308">
                  <c:v>59202</c:v>
                </c:pt>
                <c:pt idx="309">
                  <c:v>59613</c:v>
                </c:pt>
                <c:pt idx="310">
                  <c:v>60727</c:v>
                </c:pt>
                <c:pt idx="311">
                  <c:v>51054</c:v>
                </c:pt>
                <c:pt idx="312">
                  <c:v>45328</c:v>
                </c:pt>
                <c:pt idx="313">
                  <c:v>43249</c:v>
                </c:pt>
                <c:pt idx="314">
                  <c:v>51723</c:v>
                </c:pt>
                <c:pt idx="315">
                  <c:v>50679</c:v>
                </c:pt>
                <c:pt idx="316">
                  <c:v>26417</c:v>
                </c:pt>
                <c:pt idx="317">
                  <c:v>45336</c:v>
                </c:pt>
                <c:pt idx="318">
                  <c:v>43412</c:v>
                </c:pt>
                <c:pt idx="319">
                  <c:v>47701</c:v>
                </c:pt>
                <c:pt idx="320">
                  <c:v>47513</c:v>
                </c:pt>
                <c:pt idx="321">
                  <c:v>50411</c:v>
                </c:pt>
                <c:pt idx="322">
                  <c:v>45669</c:v>
                </c:pt>
                <c:pt idx="323">
                  <c:v>40579</c:v>
                </c:pt>
                <c:pt idx="324">
                  <c:v>43807</c:v>
                </c:pt>
                <c:pt idx="325">
                  <c:v>48048</c:v>
                </c:pt>
                <c:pt idx="326">
                  <c:v>36792</c:v>
                </c:pt>
                <c:pt idx="327">
                  <c:v>54584</c:v>
                </c:pt>
                <c:pt idx="328">
                  <c:v>41766</c:v>
                </c:pt>
                <c:pt idx="329">
                  <c:v>50233</c:v>
                </c:pt>
                <c:pt idx="330">
                  <c:v>50961</c:v>
                </c:pt>
                <c:pt idx="331">
                  <c:v>50822</c:v>
                </c:pt>
                <c:pt idx="332">
                  <c:v>47187</c:v>
                </c:pt>
                <c:pt idx="333">
                  <c:v>49998</c:v>
                </c:pt>
                <c:pt idx="334">
                  <c:v>46416</c:v>
                </c:pt>
                <c:pt idx="335">
                  <c:v>40098</c:v>
                </c:pt>
                <c:pt idx="336">
                  <c:v>43859</c:v>
                </c:pt>
                <c:pt idx="337">
                  <c:v>53530</c:v>
                </c:pt>
                <c:pt idx="338">
                  <c:v>44784</c:v>
                </c:pt>
                <c:pt idx="339">
                  <c:v>59915</c:v>
                </c:pt>
                <c:pt idx="340">
                  <c:v>50118</c:v>
                </c:pt>
                <c:pt idx="341">
                  <c:v>44607</c:v>
                </c:pt>
                <c:pt idx="342">
                  <c:v>42497</c:v>
                </c:pt>
                <c:pt idx="343">
                  <c:v>51604</c:v>
                </c:pt>
                <c:pt idx="344">
                  <c:v>46646</c:v>
                </c:pt>
                <c:pt idx="345">
                  <c:v>46058</c:v>
                </c:pt>
                <c:pt idx="346">
                  <c:v>45240</c:v>
                </c:pt>
                <c:pt idx="347">
                  <c:v>49529</c:v>
                </c:pt>
                <c:pt idx="348">
                  <c:v>45015</c:v>
                </c:pt>
                <c:pt idx="349">
                  <c:v>52426</c:v>
                </c:pt>
                <c:pt idx="350">
                  <c:v>61737</c:v>
                </c:pt>
                <c:pt idx="351">
                  <c:v>48825</c:v>
                </c:pt>
                <c:pt idx="352">
                  <c:v>45383</c:v>
                </c:pt>
                <c:pt idx="353">
                  <c:v>68628</c:v>
                </c:pt>
                <c:pt idx="354">
                  <c:v>49299</c:v>
                </c:pt>
                <c:pt idx="355">
                  <c:v>47819</c:v>
                </c:pt>
                <c:pt idx="356">
                  <c:v>53274</c:v>
                </c:pt>
                <c:pt idx="357">
                  <c:v>50671</c:v>
                </c:pt>
                <c:pt idx="358">
                  <c:v>50966</c:v>
                </c:pt>
                <c:pt idx="359">
                  <c:v>43007</c:v>
                </c:pt>
                <c:pt idx="360">
                  <c:v>54273</c:v>
                </c:pt>
                <c:pt idx="361">
                  <c:v>47714</c:v>
                </c:pt>
                <c:pt idx="362">
                  <c:v>48933</c:v>
                </c:pt>
                <c:pt idx="363">
                  <c:v>59093</c:v>
                </c:pt>
                <c:pt idx="364">
                  <c:v>54580</c:v>
                </c:pt>
                <c:pt idx="365">
                  <c:v>43152</c:v>
                </c:pt>
                <c:pt idx="366">
                  <c:v>54411</c:v>
                </c:pt>
                <c:pt idx="367">
                  <c:v>41341</c:v>
                </c:pt>
                <c:pt idx="368">
                  <c:v>44710</c:v>
                </c:pt>
                <c:pt idx="369">
                  <c:v>45707</c:v>
                </c:pt>
                <c:pt idx="370">
                  <c:v>57925</c:v>
                </c:pt>
                <c:pt idx="371">
                  <c:v>50281</c:v>
                </c:pt>
                <c:pt idx="372">
                  <c:v>50308</c:v>
                </c:pt>
                <c:pt idx="373">
                  <c:v>37168</c:v>
                </c:pt>
                <c:pt idx="374">
                  <c:v>48591</c:v>
                </c:pt>
                <c:pt idx="375">
                  <c:v>46939</c:v>
                </c:pt>
                <c:pt idx="376">
                  <c:v>58558</c:v>
                </c:pt>
                <c:pt idx="377">
                  <c:v>70462</c:v>
                </c:pt>
                <c:pt idx="378">
                  <c:v>65277</c:v>
                </c:pt>
                <c:pt idx="379">
                  <c:v>44737</c:v>
                </c:pt>
                <c:pt idx="380">
                  <c:v>44844</c:v>
                </c:pt>
                <c:pt idx="381">
                  <c:v>43803</c:v>
                </c:pt>
                <c:pt idx="382">
                  <c:v>45422</c:v>
                </c:pt>
                <c:pt idx="383">
                  <c:v>48468</c:v>
                </c:pt>
                <c:pt idx="384">
                  <c:v>24428</c:v>
                </c:pt>
                <c:pt idx="385">
                  <c:v>46079</c:v>
                </c:pt>
                <c:pt idx="386">
                  <c:v>54184</c:v>
                </c:pt>
                <c:pt idx="387">
                  <c:v>49879</c:v>
                </c:pt>
                <c:pt idx="388">
                  <c:v>49633</c:v>
                </c:pt>
                <c:pt idx="389">
                  <c:v>47219</c:v>
                </c:pt>
                <c:pt idx="390">
                  <c:v>49524</c:v>
                </c:pt>
                <c:pt idx="391">
                  <c:v>32410</c:v>
                </c:pt>
                <c:pt idx="392">
                  <c:v>42866</c:v>
                </c:pt>
                <c:pt idx="393">
                  <c:v>44537</c:v>
                </c:pt>
                <c:pt idx="394">
                  <c:v>58092</c:v>
                </c:pt>
                <c:pt idx="395">
                  <c:v>49113</c:v>
                </c:pt>
                <c:pt idx="396">
                  <c:v>53516</c:v>
                </c:pt>
                <c:pt idx="397">
                  <c:v>36602</c:v>
                </c:pt>
                <c:pt idx="398">
                  <c:v>50901</c:v>
                </c:pt>
                <c:pt idx="399">
                  <c:v>47137</c:v>
                </c:pt>
                <c:pt idx="400">
                  <c:v>46666</c:v>
                </c:pt>
                <c:pt idx="401">
                  <c:v>57578</c:v>
                </c:pt>
                <c:pt idx="402">
                  <c:v>54315</c:v>
                </c:pt>
                <c:pt idx="403">
                  <c:v>52901</c:v>
                </c:pt>
                <c:pt idx="404">
                  <c:v>46934</c:v>
                </c:pt>
                <c:pt idx="405">
                  <c:v>49449</c:v>
                </c:pt>
                <c:pt idx="406">
                  <c:v>55591</c:v>
                </c:pt>
                <c:pt idx="407">
                  <c:v>41856</c:v>
                </c:pt>
                <c:pt idx="408">
                  <c:v>40159</c:v>
                </c:pt>
                <c:pt idx="409">
                  <c:v>45658</c:v>
                </c:pt>
                <c:pt idx="410">
                  <c:v>48118</c:v>
                </c:pt>
                <c:pt idx="411">
                  <c:v>38569</c:v>
                </c:pt>
                <c:pt idx="412">
                  <c:v>51787</c:v>
                </c:pt>
                <c:pt idx="413">
                  <c:v>51302</c:v>
                </c:pt>
                <c:pt idx="414">
                  <c:v>47923</c:v>
                </c:pt>
                <c:pt idx="415">
                  <c:v>47663</c:v>
                </c:pt>
                <c:pt idx="416">
                  <c:v>45818</c:v>
                </c:pt>
                <c:pt idx="417">
                  <c:v>46270</c:v>
                </c:pt>
                <c:pt idx="418">
                  <c:v>48834</c:v>
                </c:pt>
                <c:pt idx="419">
                  <c:v>58118</c:v>
                </c:pt>
                <c:pt idx="420">
                  <c:v>44015</c:v>
                </c:pt>
                <c:pt idx="421">
                  <c:v>47973</c:v>
                </c:pt>
                <c:pt idx="422">
                  <c:v>45370</c:v>
                </c:pt>
                <c:pt idx="423">
                  <c:v>54606</c:v>
                </c:pt>
                <c:pt idx="424">
                  <c:v>44509</c:v>
                </c:pt>
                <c:pt idx="425">
                  <c:v>54827</c:v>
                </c:pt>
                <c:pt idx="426">
                  <c:v>53614</c:v>
                </c:pt>
                <c:pt idx="427">
                  <c:v>48961</c:v>
                </c:pt>
                <c:pt idx="428">
                  <c:v>44337</c:v>
                </c:pt>
                <c:pt idx="429">
                  <c:v>56943</c:v>
                </c:pt>
                <c:pt idx="430">
                  <c:v>47031</c:v>
                </c:pt>
                <c:pt idx="431">
                  <c:v>42341</c:v>
                </c:pt>
                <c:pt idx="432">
                  <c:v>41201</c:v>
                </c:pt>
                <c:pt idx="433">
                  <c:v>35800</c:v>
                </c:pt>
                <c:pt idx="434">
                  <c:v>48238</c:v>
                </c:pt>
                <c:pt idx="435">
                  <c:v>43228</c:v>
                </c:pt>
                <c:pt idx="436">
                  <c:v>49257</c:v>
                </c:pt>
                <c:pt idx="437">
                  <c:v>49749</c:v>
                </c:pt>
                <c:pt idx="438">
                  <c:v>30900</c:v>
                </c:pt>
                <c:pt idx="439">
                  <c:v>43022</c:v>
                </c:pt>
                <c:pt idx="440">
                  <c:v>46322</c:v>
                </c:pt>
                <c:pt idx="441">
                  <c:v>49720</c:v>
                </c:pt>
                <c:pt idx="442">
                  <c:v>56039</c:v>
                </c:pt>
                <c:pt idx="443">
                  <c:v>47435</c:v>
                </c:pt>
                <c:pt idx="444">
                  <c:v>47090</c:v>
                </c:pt>
                <c:pt idx="445">
                  <c:v>51323</c:v>
                </c:pt>
                <c:pt idx="446">
                  <c:v>42224</c:v>
                </c:pt>
                <c:pt idx="447">
                  <c:v>52660</c:v>
                </c:pt>
                <c:pt idx="448">
                  <c:v>45978</c:v>
                </c:pt>
                <c:pt idx="449">
                  <c:v>26398</c:v>
                </c:pt>
                <c:pt idx="450">
                  <c:v>50009</c:v>
                </c:pt>
                <c:pt idx="451">
                  <c:v>45805</c:v>
                </c:pt>
                <c:pt idx="452">
                  <c:v>47071</c:v>
                </c:pt>
                <c:pt idx="453">
                  <c:v>43622</c:v>
                </c:pt>
                <c:pt idx="454">
                  <c:v>47168</c:v>
                </c:pt>
                <c:pt idx="455">
                  <c:v>43795</c:v>
                </c:pt>
                <c:pt idx="456">
                  <c:v>49204</c:v>
                </c:pt>
                <c:pt idx="457">
                  <c:v>60215</c:v>
                </c:pt>
                <c:pt idx="458">
                  <c:v>50620</c:v>
                </c:pt>
                <c:pt idx="459">
                  <c:v>44230</c:v>
                </c:pt>
                <c:pt idx="460">
                  <c:v>50341</c:v>
                </c:pt>
                <c:pt idx="461">
                  <c:v>50887</c:v>
                </c:pt>
                <c:pt idx="462">
                  <c:v>49077</c:v>
                </c:pt>
                <c:pt idx="463">
                  <c:v>31447</c:v>
                </c:pt>
                <c:pt idx="464">
                  <c:v>46983</c:v>
                </c:pt>
                <c:pt idx="465">
                  <c:v>45165</c:v>
                </c:pt>
                <c:pt idx="466">
                  <c:v>52427</c:v>
                </c:pt>
                <c:pt idx="467">
                  <c:v>38737</c:v>
                </c:pt>
                <c:pt idx="468">
                  <c:v>43253</c:v>
                </c:pt>
                <c:pt idx="469">
                  <c:v>46767</c:v>
                </c:pt>
                <c:pt idx="470">
                  <c:v>41656</c:v>
                </c:pt>
                <c:pt idx="471">
                  <c:v>45569</c:v>
                </c:pt>
                <c:pt idx="472">
                  <c:v>58466</c:v>
                </c:pt>
                <c:pt idx="473">
                  <c:v>50166</c:v>
                </c:pt>
                <c:pt idx="474">
                  <c:v>44680</c:v>
                </c:pt>
                <c:pt idx="475">
                  <c:v>52447</c:v>
                </c:pt>
                <c:pt idx="476">
                  <c:v>44321</c:v>
                </c:pt>
                <c:pt idx="477">
                  <c:v>57638</c:v>
                </c:pt>
                <c:pt idx="478">
                  <c:v>68481</c:v>
                </c:pt>
                <c:pt idx="479">
                  <c:v>59638</c:v>
                </c:pt>
                <c:pt idx="480">
                  <c:v>61256</c:v>
                </c:pt>
                <c:pt idx="481">
                  <c:v>62241</c:v>
                </c:pt>
                <c:pt idx="482">
                  <c:v>43518</c:v>
                </c:pt>
                <c:pt idx="483">
                  <c:v>46211</c:v>
                </c:pt>
                <c:pt idx="484">
                  <c:v>34981</c:v>
                </c:pt>
                <c:pt idx="485">
                  <c:v>48987</c:v>
                </c:pt>
                <c:pt idx="486">
                  <c:v>58353</c:v>
                </c:pt>
                <c:pt idx="487">
                  <c:v>41236</c:v>
                </c:pt>
                <c:pt idx="488">
                  <c:v>42202</c:v>
                </c:pt>
                <c:pt idx="489">
                  <c:v>51301</c:v>
                </c:pt>
                <c:pt idx="490">
                  <c:v>47154</c:v>
                </c:pt>
                <c:pt idx="491">
                  <c:v>43895</c:v>
                </c:pt>
                <c:pt idx="492">
                  <c:v>52981</c:v>
                </c:pt>
                <c:pt idx="493">
                  <c:v>43906</c:v>
                </c:pt>
                <c:pt idx="494">
                  <c:v>44390</c:v>
                </c:pt>
                <c:pt idx="495">
                  <c:v>44578</c:v>
                </c:pt>
                <c:pt idx="496">
                  <c:v>52286</c:v>
                </c:pt>
                <c:pt idx="497">
                  <c:v>40592</c:v>
                </c:pt>
                <c:pt idx="498">
                  <c:v>59555</c:v>
                </c:pt>
                <c:pt idx="499">
                  <c:v>48360</c:v>
                </c:pt>
                <c:pt idx="500">
                  <c:v>59455</c:v>
                </c:pt>
                <c:pt idx="501">
                  <c:v>50353</c:v>
                </c:pt>
                <c:pt idx="502">
                  <c:v>54216</c:v>
                </c:pt>
                <c:pt idx="503">
                  <c:v>40920</c:v>
                </c:pt>
                <c:pt idx="504">
                  <c:v>47546</c:v>
                </c:pt>
                <c:pt idx="505">
                  <c:v>49765</c:v>
                </c:pt>
                <c:pt idx="506">
                  <c:v>40196</c:v>
                </c:pt>
                <c:pt idx="507">
                  <c:v>42898</c:v>
                </c:pt>
                <c:pt idx="508">
                  <c:v>49450</c:v>
                </c:pt>
                <c:pt idx="509">
                  <c:v>51367</c:v>
                </c:pt>
                <c:pt idx="510">
                  <c:v>51497</c:v>
                </c:pt>
                <c:pt idx="511">
                  <c:v>49495</c:v>
                </c:pt>
                <c:pt idx="512">
                  <c:v>56803</c:v>
                </c:pt>
                <c:pt idx="513">
                  <c:v>45256</c:v>
                </c:pt>
                <c:pt idx="514">
                  <c:v>53122</c:v>
                </c:pt>
                <c:pt idx="515">
                  <c:v>40878</c:v>
                </c:pt>
                <c:pt idx="516">
                  <c:v>38103</c:v>
                </c:pt>
                <c:pt idx="517">
                  <c:v>52800</c:v>
                </c:pt>
                <c:pt idx="518">
                  <c:v>45657</c:v>
                </c:pt>
                <c:pt idx="519">
                  <c:v>53673</c:v>
                </c:pt>
                <c:pt idx="520">
                  <c:v>43546</c:v>
                </c:pt>
                <c:pt idx="521">
                  <c:v>47261</c:v>
                </c:pt>
                <c:pt idx="522">
                  <c:v>60494</c:v>
                </c:pt>
                <c:pt idx="523">
                  <c:v>52974</c:v>
                </c:pt>
                <c:pt idx="524">
                  <c:v>35400</c:v>
                </c:pt>
                <c:pt idx="525">
                  <c:v>49671</c:v>
                </c:pt>
                <c:pt idx="526">
                  <c:v>53564</c:v>
                </c:pt>
                <c:pt idx="527">
                  <c:v>56113</c:v>
                </c:pt>
                <c:pt idx="528">
                  <c:v>53569</c:v>
                </c:pt>
                <c:pt idx="529">
                  <c:v>50282</c:v>
                </c:pt>
                <c:pt idx="530">
                  <c:v>43193</c:v>
                </c:pt>
                <c:pt idx="531">
                  <c:v>54322</c:v>
                </c:pt>
                <c:pt idx="532">
                  <c:v>49424</c:v>
                </c:pt>
              </c:numCache>
            </c:numRef>
          </c:xVal>
          <c:yVal>
            <c:numRef>
              <c:f>schooldistricts!$G$4:$G$536</c:f>
              <c:numCache>
                <c:formatCode>General</c:formatCode>
                <c:ptCount val="533"/>
                <c:pt idx="0">
                  <c:v>1410</c:v>
                </c:pt>
                <c:pt idx="1">
                  <c:v>1360</c:v>
                </c:pt>
                <c:pt idx="2">
                  <c:v>1220</c:v>
                </c:pt>
                <c:pt idx="3">
                  <c:v>1140</c:v>
                </c:pt>
                <c:pt idx="4">
                  <c:v>1330</c:v>
                </c:pt>
                <c:pt idx="5">
                  <c:v>1230</c:v>
                </c:pt>
                <c:pt idx="6">
                  <c:v>1220</c:v>
                </c:pt>
                <c:pt idx="7">
                  <c:v>1310</c:v>
                </c:pt>
                <c:pt idx="8">
                  <c:v>1270</c:v>
                </c:pt>
                <c:pt idx="9">
                  <c:v>1430</c:v>
                </c:pt>
                <c:pt idx="10">
                  <c:v>1360</c:v>
                </c:pt>
                <c:pt idx="11">
                  <c:v>1310</c:v>
                </c:pt>
                <c:pt idx="12">
                  <c:v>1290</c:v>
                </c:pt>
                <c:pt idx="13">
                  <c:v>1280</c:v>
                </c:pt>
                <c:pt idx="14">
                  <c:v>1150</c:v>
                </c:pt>
                <c:pt idx="15">
                  <c:v>1330</c:v>
                </c:pt>
                <c:pt idx="16">
                  <c:v>1370</c:v>
                </c:pt>
                <c:pt idx="17">
                  <c:v>1330</c:v>
                </c:pt>
                <c:pt idx="18">
                  <c:v>1250</c:v>
                </c:pt>
                <c:pt idx="19">
                  <c:v>1390</c:v>
                </c:pt>
                <c:pt idx="20">
                  <c:v>1270</c:v>
                </c:pt>
                <c:pt idx="21">
                  <c:v>1410</c:v>
                </c:pt>
                <c:pt idx="22">
                  <c:v>1340</c:v>
                </c:pt>
                <c:pt idx="23">
                  <c:v>1320</c:v>
                </c:pt>
                <c:pt idx="24">
                  <c:v>1320</c:v>
                </c:pt>
                <c:pt idx="25">
                  <c:v>1350</c:v>
                </c:pt>
                <c:pt idx="26">
                  <c:v>1250</c:v>
                </c:pt>
                <c:pt idx="27">
                  <c:v>1280</c:v>
                </c:pt>
                <c:pt idx="28">
                  <c:v>1330</c:v>
                </c:pt>
                <c:pt idx="29">
                  <c:v>1310</c:v>
                </c:pt>
                <c:pt idx="30">
                  <c:v>1380</c:v>
                </c:pt>
                <c:pt idx="31">
                  <c:v>1290</c:v>
                </c:pt>
                <c:pt idx="32">
                  <c:v>1420</c:v>
                </c:pt>
                <c:pt idx="33">
                  <c:v>1300</c:v>
                </c:pt>
                <c:pt idx="34">
                  <c:v>1290</c:v>
                </c:pt>
                <c:pt idx="35">
                  <c:v>1200</c:v>
                </c:pt>
                <c:pt idx="36">
                  <c:v>1300</c:v>
                </c:pt>
                <c:pt idx="37">
                  <c:v>1340</c:v>
                </c:pt>
                <c:pt idx="38">
                  <c:v>1370</c:v>
                </c:pt>
                <c:pt idx="39">
                  <c:v>1360</c:v>
                </c:pt>
                <c:pt idx="40">
                  <c:v>1370</c:v>
                </c:pt>
                <c:pt idx="41">
                  <c:v>1390</c:v>
                </c:pt>
                <c:pt idx="42">
                  <c:v>1310</c:v>
                </c:pt>
                <c:pt idx="43">
                  <c:v>1340</c:v>
                </c:pt>
                <c:pt idx="44">
                  <c:v>1270</c:v>
                </c:pt>
                <c:pt idx="45">
                  <c:v>1340</c:v>
                </c:pt>
                <c:pt idx="46">
                  <c:v>1290</c:v>
                </c:pt>
                <c:pt idx="47">
                  <c:v>1210</c:v>
                </c:pt>
                <c:pt idx="48">
                  <c:v>1230</c:v>
                </c:pt>
                <c:pt idx="49">
                  <c:v>1280</c:v>
                </c:pt>
                <c:pt idx="50">
                  <c:v>1280</c:v>
                </c:pt>
                <c:pt idx="51">
                  <c:v>1260</c:v>
                </c:pt>
                <c:pt idx="52">
                  <c:v>1160</c:v>
                </c:pt>
                <c:pt idx="53">
                  <c:v>1290</c:v>
                </c:pt>
                <c:pt idx="54">
                  <c:v>1330</c:v>
                </c:pt>
                <c:pt idx="55">
                  <c:v>1360</c:v>
                </c:pt>
                <c:pt idx="56">
                  <c:v>1280</c:v>
                </c:pt>
                <c:pt idx="57">
                  <c:v>1260</c:v>
                </c:pt>
                <c:pt idx="58">
                  <c:v>1230</c:v>
                </c:pt>
                <c:pt idx="59">
                  <c:v>1430</c:v>
                </c:pt>
                <c:pt idx="60">
                  <c:v>1340</c:v>
                </c:pt>
                <c:pt idx="61">
                  <c:v>1200</c:v>
                </c:pt>
                <c:pt idx="62">
                  <c:v>1140</c:v>
                </c:pt>
                <c:pt idx="63">
                  <c:v>1240</c:v>
                </c:pt>
                <c:pt idx="64">
                  <c:v>1050</c:v>
                </c:pt>
                <c:pt idx="65">
                  <c:v>1360</c:v>
                </c:pt>
                <c:pt idx="66">
                  <c:v>1330</c:v>
                </c:pt>
                <c:pt idx="67">
                  <c:v>1270</c:v>
                </c:pt>
                <c:pt idx="68">
                  <c:v>1320</c:v>
                </c:pt>
                <c:pt idx="69">
                  <c:v>1350</c:v>
                </c:pt>
                <c:pt idx="70">
                  <c:v>1420</c:v>
                </c:pt>
                <c:pt idx="71">
                  <c:v>1120</c:v>
                </c:pt>
                <c:pt idx="72">
                  <c:v>1060</c:v>
                </c:pt>
                <c:pt idx="73">
                  <c:v>1440</c:v>
                </c:pt>
                <c:pt idx="74">
                  <c:v>1320</c:v>
                </c:pt>
                <c:pt idx="75">
                  <c:v>1420</c:v>
                </c:pt>
                <c:pt idx="76">
                  <c:v>1330</c:v>
                </c:pt>
                <c:pt idx="77">
                  <c:v>1290</c:v>
                </c:pt>
                <c:pt idx="78">
                  <c:v>1350</c:v>
                </c:pt>
                <c:pt idx="79">
                  <c:v>1380</c:v>
                </c:pt>
                <c:pt idx="80">
                  <c:v>1320</c:v>
                </c:pt>
                <c:pt idx="81">
                  <c:v>1250</c:v>
                </c:pt>
                <c:pt idx="82">
                  <c:v>1350</c:v>
                </c:pt>
                <c:pt idx="83">
                  <c:v>1260</c:v>
                </c:pt>
                <c:pt idx="84">
                  <c:v>1400</c:v>
                </c:pt>
                <c:pt idx="85">
                  <c:v>1100</c:v>
                </c:pt>
                <c:pt idx="86">
                  <c:v>1290</c:v>
                </c:pt>
                <c:pt idx="87">
                  <c:v>1270</c:v>
                </c:pt>
                <c:pt idx="88">
                  <c:v>1140</c:v>
                </c:pt>
                <c:pt idx="89">
                  <c:v>1340</c:v>
                </c:pt>
                <c:pt idx="90">
                  <c:v>1310</c:v>
                </c:pt>
                <c:pt idx="91">
                  <c:v>1370</c:v>
                </c:pt>
                <c:pt idx="92">
                  <c:v>1270</c:v>
                </c:pt>
                <c:pt idx="93">
                  <c:v>1270</c:v>
                </c:pt>
                <c:pt idx="94">
                  <c:v>1350</c:v>
                </c:pt>
                <c:pt idx="95">
                  <c:v>1350</c:v>
                </c:pt>
                <c:pt idx="96">
                  <c:v>1180</c:v>
                </c:pt>
                <c:pt idx="97">
                  <c:v>1200</c:v>
                </c:pt>
                <c:pt idx="98">
                  <c:v>1320</c:v>
                </c:pt>
                <c:pt idx="99">
                  <c:v>1050</c:v>
                </c:pt>
                <c:pt idx="100">
                  <c:v>1380</c:v>
                </c:pt>
                <c:pt idx="101">
                  <c:v>1290</c:v>
                </c:pt>
                <c:pt idx="102">
                  <c:v>1370</c:v>
                </c:pt>
                <c:pt idx="103">
                  <c:v>1320</c:v>
                </c:pt>
                <c:pt idx="104">
                  <c:v>1290</c:v>
                </c:pt>
                <c:pt idx="105">
                  <c:v>1240</c:v>
                </c:pt>
                <c:pt idx="106">
                  <c:v>1300</c:v>
                </c:pt>
                <c:pt idx="107">
                  <c:v>1200</c:v>
                </c:pt>
                <c:pt idx="108">
                  <c:v>1410</c:v>
                </c:pt>
                <c:pt idx="109">
                  <c:v>1280</c:v>
                </c:pt>
                <c:pt idx="110">
                  <c:v>1280</c:v>
                </c:pt>
                <c:pt idx="111">
                  <c:v>1470</c:v>
                </c:pt>
                <c:pt idx="112">
                  <c:v>1310</c:v>
                </c:pt>
                <c:pt idx="113">
                  <c:v>1340</c:v>
                </c:pt>
                <c:pt idx="114">
                  <c:v>1340</c:v>
                </c:pt>
                <c:pt idx="115">
                  <c:v>1430</c:v>
                </c:pt>
                <c:pt idx="116">
                  <c:v>1230</c:v>
                </c:pt>
                <c:pt idx="117">
                  <c:v>1350</c:v>
                </c:pt>
                <c:pt idx="118">
                  <c:v>1350</c:v>
                </c:pt>
                <c:pt idx="119">
                  <c:v>1340</c:v>
                </c:pt>
                <c:pt idx="120">
                  <c:v>1400</c:v>
                </c:pt>
                <c:pt idx="121">
                  <c:v>1170</c:v>
                </c:pt>
                <c:pt idx="122">
                  <c:v>1290</c:v>
                </c:pt>
                <c:pt idx="123">
                  <c:v>1300</c:v>
                </c:pt>
                <c:pt idx="124">
                  <c:v>1080</c:v>
                </c:pt>
                <c:pt idx="125">
                  <c:v>1330</c:v>
                </c:pt>
                <c:pt idx="126">
                  <c:v>1350</c:v>
                </c:pt>
                <c:pt idx="127">
                  <c:v>1450</c:v>
                </c:pt>
                <c:pt idx="128">
                  <c:v>1320</c:v>
                </c:pt>
                <c:pt idx="129">
                  <c:v>1380</c:v>
                </c:pt>
                <c:pt idx="130">
                  <c:v>1380</c:v>
                </c:pt>
                <c:pt idx="131">
                  <c:v>1320</c:v>
                </c:pt>
                <c:pt idx="132">
                  <c:v>1300</c:v>
                </c:pt>
                <c:pt idx="133">
                  <c:v>1090</c:v>
                </c:pt>
                <c:pt idx="134">
                  <c:v>1240</c:v>
                </c:pt>
                <c:pt idx="135">
                  <c:v>1330</c:v>
                </c:pt>
                <c:pt idx="136">
                  <c:v>1420</c:v>
                </c:pt>
                <c:pt idx="137">
                  <c:v>1330</c:v>
                </c:pt>
                <c:pt idx="138">
                  <c:v>1240</c:v>
                </c:pt>
                <c:pt idx="139">
                  <c:v>1360</c:v>
                </c:pt>
                <c:pt idx="140">
                  <c:v>1320</c:v>
                </c:pt>
                <c:pt idx="141">
                  <c:v>1300</c:v>
                </c:pt>
                <c:pt idx="142">
                  <c:v>1280</c:v>
                </c:pt>
                <c:pt idx="143">
                  <c:v>1270</c:v>
                </c:pt>
                <c:pt idx="144">
                  <c:v>1370</c:v>
                </c:pt>
                <c:pt idx="145">
                  <c:v>1220</c:v>
                </c:pt>
                <c:pt idx="146">
                  <c:v>1360</c:v>
                </c:pt>
                <c:pt idx="147">
                  <c:v>1430</c:v>
                </c:pt>
                <c:pt idx="148">
                  <c:v>1250</c:v>
                </c:pt>
                <c:pt idx="149">
                  <c:v>1330</c:v>
                </c:pt>
                <c:pt idx="150">
                  <c:v>1350</c:v>
                </c:pt>
                <c:pt idx="151">
                  <c:v>1260</c:v>
                </c:pt>
                <c:pt idx="152">
                  <c:v>1440</c:v>
                </c:pt>
                <c:pt idx="153">
                  <c:v>1220</c:v>
                </c:pt>
                <c:pt idx="154">
                  <c:v>1190</c:v>
                </c:pt>
                <c:pt idx="155">
                  <c:v>1170</c:v>
                </c:pt>
                <c:pt idx="156">
                  <c:v>1290</c:v>
                </c:pt>
                <c:pt idx="157">
                  <c:v>1310</c:v>
                </c:pt>
                <c:pt idx="158">
                  <c:v>1320</c:v>
                </c:pt>
                <c:pt idx="159">
                  <c:v>1330</c:v>
                </c:pt>
                <c:pt idx="160">
                  <c:v>1310</c:v>
                </c:pt>
                <c:pt idx="161">
                  <c:v>1250</c:v>
                </c:pt>
                <c:pt idx="162">
                  <c:v>1310</c:v>
                </c:pt>
                <c:pt idx="163">
                  <c:v>1430</c:v>
                </c:pt>
                <c:pt idx="164">
                  <c:v>1230</c:v>
                </c:pt>
                <c:pt idx="165">
                  <c:v>1480</c:v>
                </c:pt>
                <c:pt idx="166">
                  <c:v>1140</c:v>
                </c:pt>
                <c:pt idx="167">
                  <c:v>1380</c:v>
                </c:pt>
                <c:pt idx="168">
                  <c:v>1320</c:v>
                </c:pt>
                <c:pt idx="169">
                  <c:v>1380</c:v>
                </c:pt>
                <c:pt idx="170">
                  <c:v>1220</c:v>
                </c:pt>
                <c:pt idx="171">
                  <c:v>1400</c:v>
                </c:pt>
                <c:pt idx="172">
                  <c:v>1280</c:v>
                </c:pt>
                <c:pt idx="173">
                  <c:v>1400</c:v>
                </c:pt>
                <c:pt idx="174">
                  <c:v>1350</c:v>
                </c:pt>
                <c:pt idx="175">
                  <c:v>1370</c:v>
                </c:pt>
                <c:pt idx="176">
                  <c:v>1250</c:v>
                </c:pt>
                <c:pt idx="177">
                  <c:v>1390</c:v>
                </c:pt>
                <c:pt idx="178">
                  <c:v>1400</c:v>
                </c:pt>
                <c:pt idx="179">
                  <c:v>1080</c:v>
                </c:pt>
                <c:pt idx="180">
                  <c:v>1230</c:v>
                </c:pt>
                <c:pt idx="181">
                  <c:v>1390</c:v>
                </c:pt>
                <c:pt idx="182">
                  <c:v>1240</c:v>
                </c:pt>
                <c:pt idx="183">
                  <c:v>1350</c:v>
                </c:pt>
                <c:pt idx="184">
                  <c:v>1400</c:v>
                </c:pt>
                <c:pt idx="185">
                  <c:v>1320</c:v>
                </c:pt>
                <c:pt idx="186">
                  <c:v>1280</c:v>
                </c:pt>
                <c:pt idx="187">
                  <c:v>1350</c:v>
                </c:pt>
                <c:pt idx="188">
                  <c:v>1350</c:v>
                </c:pt>
                <c:pt idx="189">
                  <c:v>1320</c:v>
                </c:pt>
                <c:pt idx="190">
                  <c:v>1460</c:v>
                </c:pt>
                <c:pt idx="191">
                  <c:v>1210</c:v>
                </c:pt>
                <c:pt idx="192">
                  <c:v>1320</c:v>
                </c:pt>
                <c:pt idx="193">
                  <c:v>1360</c:v>
                </c:pt>
                <c:pt idx="194">
                  <c:v>1250</c:v>
                </c:pt>
                <c:pt idx="195">
                  <c:v>1080</c:v>
                </c:pt>
                <c:pt idx="196">
                  <c:v>1370</c:v>
                </c:pt>
                <c:pt idx="197">
                  <c:v>1430</c:v>
                </c:pt>
                <c:pt idx="198">
                  <c:v>1270</c:v>
                </c:pt>
                <c:pt idx="199">
                  <c:v>1440</c:v>
                </c:pt>
                <c:pt idx="200">
                  <c:v>1410</c:v>
                </c:pt>
                <c:pt idx="201">
                  <c:v>1310</c:v>
                </c:pt>
                <c:pt idx="202">
                  <c:v>1360</c:v>
                </c:pt>
                <c:pt idx="203">
                  <c:v>1360</c:v>
                </c:pt>
                <c:pt idx="204">
                  <c:v>1330</c:v>
                </c:pt>
                <c:pt idx="205">
                  <c:v>1320</c:v>
                </c:pt>
                <c:pt idx="206">
                  <c:v>1350</c:v>
                </c:pt>
                <c:pt idx="207">
                  <c:v>1110</c:v>
                </c:pt>
                <c:pt idx="208">
                  <c:v>1400</c:v>
                </c:pt>
                <c:pt idx="209">
                  <c:v>1280</c:v>
                </c:pt>
                <c:pt idx="210">
                  <c:v>1270</c:v>
                </c:pt>
                <c:pt idx="211">
                  <c:v>1390</c:v>
                </c:pt>
                <c:pt idx="212">
                  <c:v>1310</c:v>
                </c:pt>
                <c:pt idx="213">
                  <c:v>1130</c:v>
                </c:pt>
                <c:pt idx="214">
                  <c:v>1220</c:v>
                </c:pt>
                <c:pt idx="215">
                  <c:v>1440</c:v>
                </c:pt>
                <c:pt idx="216">
                  <c:v>1340</c:v>
                </c:pt>
                <c:pt idx="217">
                  <c:v>1350</c:v>
                </c:pt>
                <c:pt idx="218">
                  <c:v>1280</c:v>
                </c:pt>
                <c:pt idx="219">
                  <c:v>1290</c:v>
                </c:pt>
                <c:pt idx="220">
                  <c:v>1250</c:v>
                </c:pt>
                <c:pt idx="221">
                  <c:v>1310</c:v>
                </c:pt>
                <c:pt idx="222">
                  <c:v>1280</c:v>
                </c:pt>
                <c:pt idx="223">
                  <c:v>1350</c:v>
                </c:pt>
                <c:pt idx="224">
                  <c:v>1300</c:v>
                </c:pt>
                <c:pt idx="225">
                  <c:v>1270</c:v>
                </c:pt>
                <c:pt idx="226">
                  <c:v>1060</c:v>
                </c:pt>
                <c:pt idx="227">
                  <c:v>1340</c:v>
                </c:pt>
                <c:pt idx="228">
                  <c:v>1330</c:v>
                </c:pt>
                <c:pt idx="229">
                  <c:v>1390</c:v>
                </c:pt>
                <c:pt idx="230">
                  <c:v>1020</c:v>
                </c:pt>
                <c:pt idx="231">
                  <c:v>1360</c:v>
                </c:pt>
                <c:pt idx="232">
                  <c:v>1250</c:v>
                </c:pt>
                <c:pt idx="233">
                  <c:v>1320</c:v>
                </c:pt>
                <c:pt idx="234">
                  <c:v>1330</c:v>
                </c:pt>
                <c:pt idx="235">
                  <c:v>1370</c:v>
                </c:pt>
                <c:pt idx="236">
                  <c:v>1220</c:v>
                </c:pt>
                <c:pt idx="237">
                  <c:v>1340</c:v>
                </c:pt>
                <c:pt idx="238">
                  <c:v>1300</c:v>
                </c:pt>
                <c:pt idx="239">
                  <c:v>1110</c:v>
                </c:pt>
                <c:pt idx="240">
                  <c:v>1250</c:v>
                </c:pt>
                <c:pt idx="241">
                  <c:v>1270</c:v>
                </c:pt>
                <c:pt idx="242">
                  <c:v>1090</c:v>
                </c:pt>
                <c:pt idx="243">
                  <c:v>1300</c:v>
                </c:pt>
                <c:pt idx="244">
                  <c:v>1170</c:v>
                </c:pt>
                <c:pt idx="245">
                  <c:v>1360</c:v>
                </c:pt>
                <c:pt idx="246">
                  <c:v>1380</c:v>
                </c:pt>
                <c:pt idx="247">
                  <c:v>1280</c:v>
                </c:pt>
                <c:pt idx="248">
                  <c:v>1290</c:v>
                </c:pt>
                <c:pt idx="249">
                  <c:v>1440</c:v>
                </c:pt>
                <c:pt idx="250">
                  <c:v>1510</c:v>
                </c:pt>
                <c:pt idx="251">
                  <c:v>1490</c:v>
                </c:pt>
                <c:pt idx="252">
                  <c:v>1400</c:v>
                </c:pt>
                <c:pt idx="253">
                  <c:v>1300</c:v>
                </c:pt>
                <c:pt idx="254">
                  <c:v>1360</c:v>
                </c:pt>
                <c:pt idx="255">
                  <c:v>1430</c:v>
                </c:pt>
                <c:pt idx="256">
                  <c:v>1230</c:v>
                </c:pt>
                <c:pt idx="257">
                  <c:v>1440</c:v>
                </c:pt>
                <c:pt idx="258">
                  <c:v>1400</c:v>
                </c:pt>
                <c:pt idx="259">
                  <c:v>1240</c:v>
                </c:pt>
                <c:pt idx="260">
                  <c:v>1100</c:v>
                </c:pt>
                <c:pt idx="261">
                  <c:v>1220</c:v>
                </c:pt>
                <c:pt idx="262">
                  <c:v>1280</c:v>
                </c:pt>
                <c:pt idx="263">
                  <c:v>1410</c:v>
                </c:pt>
                <c:pt idx="264">
                  <c:v>1330</c:v>
                </c:pt>
                <c:pt idx="265">
                  <c:v>1440</c:v>
                </c:pt>
                <c:pt idx="266">
                  <c:v>1230</c:v>
                </c:pt>
                <c:pt idx="267">
                  <c:v>1220</c:v>
                </c:pt>
                <c:pt idx="268">
                  <c:v>1260</c:v>
                </c:pt>
                <c:pt idx="269">
                  <c:v>1290</c:v>
                </c:pt>
                <c:pt idx="270">
                  <c:v>1300</c:v>
                </c:pt>
                <c:pt idx="271">
                  <c:v>1320</c:v>
                </c:pt>
                <c:pt idx="272">
                  <c:v>1330</c:v>
                </c:pt>
                <c:pt idx="273">
                  <c:v>1330</c:v>
                </c:pt>
                <c:pt idx="274">
                  <c:v>1310</c:v>
                </c:pt>
                <c:pt idx="275">
                  <c:v>1250</c:v>
                </c:pt>
                <c:pt idx="276">
                  <c:v>1290</c:v>
                </c:pt>
                <c:pt idx="277">
                  <c:v>1300</c:v>
                </c:pt>
                <c:pt idx="278">
                  <c:v>1270</c:v>
                </c:pt>
                <c:pt idx="279">
                  <c:v>1370</c:v>
                </c:pt>
                <c:pt idx="280">
                  <c:v>1260</c:v>
                </c:pt>
                <c:pt idx="281">
                  <c:v>1400</c:v>
                </c:pt>
                <c:pt idx="282">
                  <c:v>1320</c:v>
                </c:pt>
                <c:pt idx="283">
                  <c:v>1370</c:v>
                </c:pt>
                <c:pt idx="284">
                  <c:v>1280</c:v>
                </c:pt>
                <c:pt idx="285">
                  <c:v>1390</c:v>
                </c:pt>
                <c:pt idx="286">
                  <c:v>1190</c:v>
                </c:pt>
                <c:pt idx="287">
                  <c:v>1230</c:v>
                </c:pt>
                <c:pt idx="288">
                  <c:v>1250</c:v>
                </c:pt>
                <c:pt idx="289">
                  <c:v>1350</c:v>
                </c:pt>
                <c:pt idx="290">
                  <c:v>1200</c:v>
                </c:pt>
                <c:pt idx="291">
                  <c:v>1290</c:v>
                </c:pt>
                <c:pt idx="292">
                  <c:v>1520</c:v>
                </c:pt>
                <c:pt idx="293">
                  <c:v>1350</c:v>
                </c:pt>
                <c:pt idx="294">
                  <c:v>1080</c:v>
                </c:pt>
                <c:pt idx="295">
                  <c:v>1340</c:v>
                </c:pt>
                <c:pt idx="296">
                  <c:v>1360</c:v>
                </c:pt>
                <c:pt idx="297">
                  <c:v>1340</c:v>
                </c:pt>
                <c:pt idx="298">
                  <c:v>1430</c:v>
                </c:pt>
                <c:pt idx="299">
                  <c:v>1310</c:v>
                </c:pt>
                <c:pt idx="300">
                  <c:v>1330</c:v>
                </c:pt>
                <c:pt idx="301">
                  <c:v>1470</c:v>
                </c:pt>
                <c:pt idx="302">
                  <c:v>1220</c:v>
                </c:pt>
                <c:pt idx="303">
                  <c:v>1290</c:v>
                </c:pt>
                <c:pt idx="304">
                  <c:v>1250</c:v>
                </c:pt>
                <c:pt idx="305">
                  <c:v>1470</c:v>
                </c:pt>
                <c:pt idx="306">
                  <c:v>1270</c:v>
                </c:pt>
                <c:pt idx="307">
                  <c:v>1350</c:v>
                </c:pt>
                <c:pt idx="308">
                  <c:v>1410</c:v>
                </c:pt>
                <c:pt idx="309">
                  <c:v>1210</c:v>
                </c:pt>
                <c:pt idx="310">
                  <c:v>1380</c:v>
                </c:pt>
                <c:pt idx="311">
                  <c:v>1380</c:v>
                </c:pt>
                <c:pt idx="312">
                  <c:v>1310</c:v>
                </c:pt>
                <c:pt idx="313">
                  <c:v>1260</c:v>
                </c:pt>
                <c:pt idx="314">
                  <c:v>1320</c:v>
                </c:pt>
                <c:pt idx="315">
                  <c:v>1270</c:v>
                </c:pt>
                <c:pt idx="316">
                  <c:v>1030</c:v>
                </c:pt>
                <c:pt idx="317">
                  <c:v>1340</c:v>
                </c:pt>
                <c:pt idx="318">
                  <c:v>1310</c:v>
                </c:pt>
                <c:pt idx="319">
                  <c:v>1290</c:v>
                </c:pt>
                <c:pt idx="320">
                  <c:v>1310</c:v>
                </c:pt>
                <c:pt idx="321">
                  <c:v>1250</c:v>
                </c:pt>
                <c:pt idx="322">
                  <c:v>1290</c:v>
                </c:pt>
                <c:pt idx="323">
                  <c:v>1250</c:v>
                </c:pt>
                <c:pt idx="324">
                  <c:v>1340</c:v>
                </c:pt>
                <c:pt idx="325">
                  <c:v>1340</c:v>
                </c:pt>
                <c:pt idx="326">
                  <c:v>1150</c:v>
                </c:pt>
                <c:pt idx="327">
                  <c:v>1290</c:v>
                </c:pt>
                <c:pt idx="328">
                  <c:v>1320</c:v>
                </c:pt>
                <c:pt idx="329">
                  <c:v>1330</c:v>
                </c:pt>
                <c:pt idx="330">
                  <c:v>1360</c:v>
                </c:pt>
                <c:pt idx="331">
                  <c:v>1330</c:v>
                </c:pt>
                <c:pt idx="332">
                  <c:v>1330</c:v>
                </c:pt>
                <c:pt idx="333">
                  <c:v>1280</c:v>
                </c:pt>
                <c:pt idx="334">
                  <c:v>1370</c:v>
                </c:pt>
                <c:pt idx="335">
                  <c:v>1330</c:v>
                </c:pt>
                <c:pt idx="336">
                  <c:v>1260</c:v>
                </c:pt>
                <c:pt idx="337">
                  <c:v>1380</c:v>
                </c:pt>
                <c:pt idx="338">
                  <c:v>1280</c:v>
                </c:pt>
                <c:pt idx="339">
                  <c:v>1410</c:v>
                </c:pt>
                <c:pt idx="340">
                  <c:v>1360</c:v>
                </c:pt>
                <c:pt idx="341">
                  <c:v>1280</c:v>
                </c:pt>
                <c:pt idx="342">
                  <c:v>1270</c:v>
                </c:pt>
                <c:pt idx="343">
                  <c:v>1400</c:v>
                </c:pt>
                <c:pt idx="344">
                  <c:v>1290</c:v>
                </c:pt>
                <c:pt idx="345">
                  <c:v>1270</c:v>
                </c:pt>
                <c:pt idx="346">
                  <c:v>1200</c:v>
                </c:pt>
                <c:pt idx="347">
                  <c:v>1370</c:v>
                </c:pt>
                <c:pt idx="348">
                  <c:v>1400</c:v>
                </c:pt>
                <c:pt idx="349">
                  <c:v>1330</c:v>
                </c:pt>
                <c:pt idx="350">
                  <c:v>1380</c:v>
                </c:pt>
                <c:pt idx="351">
                  <c:v>1300</c:v>
                </c:pt>
                <c:pt idx="352">
                  <c:v>1310</c:v>
                </c:pt>
                <c:pt idx="353">
                  <c:v>1400</c:v>
                </c:pt>
                <c:pt idx="354">
                  <c:v>1370</c:v>
                </c:pt>
                <c:pt idx="355">
                  <c:v>1340</c:v>
                </c:pt>
                <c:pt idx="356">
                  <c:v>1320</c:v>
                </c:pt>
                <c:pt idx="357">
                  <c:v>1440</c:v>
                </c:pt>
                <c:pt idx="358">
                  <c:v>1180</c:v>
                </c:pt>
                <c:pt idx="359">
                  <c:v>1290</c:v>
                </c:pt>
                <c:pt idx="360">
                  <c:v>1380</c:v>
                </c:pt>
                <c:pt idx="361">
                  <c:v>1270</c:v>
                </c:pt>
                <c:pt idx="362">
                  <c:v>1420</c:v>
                </c:pt>
                <c:pt idx="363">
                  <c:v>1260</c:v>
                </c:pt>
                <c:pt idx="364">
                  <c:v>1330</c:v>
                </c:pt>
                <c:pt idx="365">
                  <c:v>1330</c:v>
                </c:pt>
                <c:pt idx="366">
                  <c:v>1370</c:v>
                </c:pt>
                <c:pt idx="367">
                  <c:v>1260</c:v>
                </c:pt>
                <c:pt idx="368">
                  <c:v>1250</c:v>
                </c:pt>
                <c:pt idx="369">
                  <c:v>1360</c:v>
                </c:pt>
                <c:pt idx="370">
                  <c:v>1370</c:v>
                </c:pt>
                <c:pt idx="371">
                  <c:v>1260</c:v>
                </c:pt>
                <c:pt idx="372">
                  <c:v>1310</c:v>
                </c:pt>
                <c:pt idx="373">
                  <c:v>1210</c:v>
                </c:pt>
                <c:pt idx="374">
                  <c:v>1330</c:v>
                </c:pt>
                <c:pt idx="375">
                  <c:v>1270</c:v>
                </c:pt>
                <c:pt idx="376">
                  <c:v>1420</c:v>
                </c:pt>
                <c:pt idx="377">
                  <c:v>1310</c:v>
                </c:pt>
                <c:pt idx="378">
                  <c:v>1510</c:v>
                </c:pt>
                <c:pt idx="379">
                  <c:v>1160</c:v>
                </c:pt>
                <c:pt idx="380">
                  <c:v>1360</c:v>
                </c:pt>
                <c:pt idx="381">
                  <c:v>1280</c:v>
                </c:pt>
                <c:pt idx="382">
                  <c:v>1300</c:v>
                </c:pt>
                <c:pt idx="383">
                  <c:v>1380</c:v>
                </c:pt>
                <c:pt idx="384">
                  <c:v>1090</c:v>
                </c:pt>
                <c:pt idx="385">
                  <c:v>1330</c:v>
                </c:pt>
                <c:pt idx="386">
                  <c:v>1300</c:v>
                </c:pt>
                <c:pt idx="387">
                  <c:v>1240</c:v>
                </c:pt>
                <c:pt idx="388">
                  <c:v>1340</c:v>
                </c:pt>
                <c:pt idx="389">
                  <c:v>1310</c:v>
                </c:pt>
                <c:pt idx="390">
                  <c:v>1350</c:v>
                </c:pt>
                <c:pt idx="391">
                  <c:v>1230</c:v>
                </c:pt>
                <c:pt idx="392">
                  <c:v>1240</c:v>
                </c:pt>
                <c:pt idx="393">
                  <c:v>1280</c:v>
                </c:pt>
                <c:pt idx="394">
                  <c:v>1420</c:v>
                </c:pt>
                <c:pt idx="395">
                  <c:v>1280</c:v>
                </c:pt>
                <c:pt idx="396">
                  <c:v>1310</c:v>
                </c:pt>
                <c:pt idx="397">
                  <c:v>1270</c:v>
                </c:pt>
                <c:pt idx="398">
                  <c:v>1380</c:v>
                </c:pt>
                <c:pt idx="399">
                  <c:v>1410</c:v>
                </c:pt>
                <c:pt idx="400">
                  <c:v>1310</c:v>
                </c:pt>
                <c:pt idx="401">
                  <c:v>1360</c:v>
                </c:pt>
                <c:pt idx="402">
                  <c:v>1240</c:v>
                </c:pt>
                <c:pt idx="403">
                  <c:v>1320</c:v>
                </c:pt>
                <c:pt idx="404">
                  <c:v>1330</c:v>
                </c:pt>
                <c:pt idx="405">
                  <c:v>1360</c:v>
                </c:pt>
                <c:pt idx="406">
                  <c:v>1350</c:v>
                </c:pt>
                <c:pt idx="407">
                  <c:v>1240</c:v>
                </c:pt>
                <c:pt idx="408">
                  <c:v>1280</c:v>
                </c:pt>
                <c:pt idx="409">
                  <c:v>1280</c:v>
                </c:pt>
                <c:pt idx="410">
                  <c:v>1290</c:v>
                </c:pt>
                <c:pt idx="411">
                  <c:v>1310</c:v>
                </c:pt>
                <c:pt idx="412">
                  <c:v>1300</c:v>
                </c:pt>
                <c:pt idx="413">
                  <c:v>1290</c:v>
                </c:pt>
                <c:pt idx="414">
                  <c:v>1300</c:v>
                </c:pt>
                <c:pt idx="415">
                  <c:v>1340</c:v>
                </c:pt>
                <c:pt idx="416">
                  <c:v>1300</c:v>
                </c:pt>
                <c:pt idx="417">
                  <c:v>1330</c:v>
                </c:pt>
                <c:pt idx="418">
                  <c:v>1310</c:v>
                </c:pt>
                <c:pt idx="419">
                  <c:v>1390</c:v>
                </c:pt>
                <c:pt idx="420">
                  <c:v>1250</c:v>
                </c:pt>
                <c:pt idx="421">
                  <c:v>1320</c:v>
                </c:pt>
                <c:pt idx="422">
                  <c:v>1260</c:v>
                </c:pt>
                <c:pt idx="423">
                  <c:v>1330</c:v>
                </c:pt>
                <c:pt idx="424">
                  <c:v>1340</c:v>
                </c:pt>
                <c:pt idx="425">
                  <c:v>1320</c:v>
                </c:pt>
                <c:pt idx="426">
                  <c:v>1320</c:v>
                </c:pt>
                <c:pt idx="427">
                  <c:v>1330</c:v>
                </c:pt>
                <c:pt idx="428">
                  <c:v>1320</c:v>
                </c:pt>
                <c:pt idx="429">
                  <c:v>1150</c:v>
                </c:pt>
                <c:pt idx="430">
                  <c:v>1180</c:v>
                </c:pt>
                <c:pt idx="431">
                  <c:v>1340</c:v>
                </c:pt>
                <c:pt idx="432">
                  <c:v>1300</c:v>
                </c:pt>
                <c:pt idx="433">
                  <c:v>1250</c:v>
                </c:pt>
                <c:pt idx="434">
                  <c:v>1390</c:v>
                </c:pt>
                <c:pt idx="435">
                  <c:v>1230</c:v>
                </c:pt>
                <c:pt idx="436">
                  <c:v>1310</c:v>
                </c:pt>
                <c:pt idx="437">
                  <c:v>1370</c:v>
                </c:pt>
                <c:pt idx="438">
                  <c:v>1430</c:v>
                </c:pt>
                <c:pt idx="439">
                  <c:v>1300</c:v>
                </c:pt>
                <c:pt idx="440">
                  <c:v>1350</c:v>
                </c:pt>
                <c:pt idx="441">
                  <c:v>1390</c:v>
                </c:pt>
                <c:pt idx="442">
                  <c:v>1390</c:v>
                </c:pt>
                <c:pt idx="443">
                  <c:v>1410</c:v>
                </c:pt>
                <c:pt idx="444">
                  <c:v>1470</c:v>
                </c:pt>
                <c:pt idx="445">
                  <c:v>1280</c:v>
                </c:pt>
                <c:pt idx="446">
                  <c:v>1190</c:v>
                </c:pt>
                <c:pt idx="447">
                  <c:v>1150</c:v>
                </c:pt>
                <c:pt idx="448">
                  <c:v>1290</c:v>
                </c:pt>
                <c:pt idx="449">
                  <c:v>1130</c:v>
                </c:pt>
                <c:pt idx="450">
                  <c:v>1320</c:v>
                </c:pt>
                <c:pt idx="451">
                  <c:v>1250</c:v>
                </c:pt>
                <c:pt idx="452">
                  <c:v>1410</c:v>
                </c:pt>
                <c:pt idx="453">
                  <c:v>1280</c:v>
                </c:pt>
                <c:pt idx="454">
                  <c:v>1340</c:v>
                </c:pt>
                <c:pt idx="455">
                  <c:v>1330</c:v>
                </c:pt>
                <c:pt idx="456">
                  <c:v>1250</c:v>
                </c:pt>
                <c:pt idx="457">
                  <c:v>1520</c:v>
                </c:pt>
                <c:pt idx="458">
                  <c:v>1290</c:v>
                </c:pt>
                <c:pt idx="459">
                  <c:v>1270</c:v>
                </c:pt>
                <c:pt idx="460">
                  <c:v>1270</c:v>
                </c:pt>
                <c:pt idx="461">
                  <c:v>1320</c:v>
                </c:pt>
                <c:pt idx="462">
                  <c:v>1270</c:v>
                </c:pt>
                <c:pt idx="463">
                  <c:v>1160</c:v>
                </c:pt>
                <c:pt idx="464">
                  <c:v>1300</c:v>
                </c:pt>
                <c:pt idx="465">
                  <c:v>1330</c:v>
                </c:pt>
                <c:pt idx="466">
                  <c:v>1320</c:v>
                </c:pt>
                <c:pt idx="467">
                  <c:v>1400</c:v>
                </c:pt>
                <c:pt idx="468">
                  <c:v>1250</c:v>
                </c:pt>
                <c:pt idx="469">
                  <c:v>1290</c:v>
                </c:pt>
                <c:pt idx="470">
                  <c:v>1270</c:v>
                </c:pt>
                <c:pt idx="471">
                  <c:v>1260</c:v>
                </c:pt>
                <c:pt idx="472">
                  <c:v>1470</c:v>
                </c:pt>
                <c:pt idx="473">
                  <c:v>1290</c:v>
                </c:pt>
                <c:pt idx="474">
                  <c:v>1320</c:v>
                </c:pt>
                <c:pt idx="475">
                  <c:v>1300</c:v>
                </c:pt>
                <c:pt idx="476">
                  <c:v>1250</c:v>
                </c:pt>
                <c:pt idx="477">
                  <c:v>1490</c:v>
                </c:pt>
                <c:pt idx="478">
                  <c:v>1360</c:v>
                </c:pt>
                <c:pt idx="479">
                  <c:v>1400</c:v>
                </c:pt>
                <c:pt idx="480">
                  <c:v>1440</c:v>
                </c:pt>
                <c:pt idx="481">
                  <c:v>1550</c:v>
                </c:pt>
                <c:pt idx="482">
                  <c:v>1310</c:v>
                </c:pt>
                <c:pt idx="483">
                  <c:v>1270</c:v>
                </c:pt>
                <c:pt idx="484">
                  <c:v>1010</c:v>
                </c:pt>
                <c:pt idx="485">
                  <c:v>1320</c:v>
                </c:pt>
                <c:pt idx="486">
                  <c:v>1460</c:v>
                </c:pt>
                <c:pt idx="487">
                  <c:v>1320</c:v>
                </c:pt>
                <c:pt idx="488">
                  <c:v>1320</c:v>
                </c:pt>
                <c:pt idx="489">
                  <c:v>1360</c:v>
                </c:pt>
                <c:pt idx="490">
                  <c:v>1260</c:v>
                </c:pt>
                <c:pt idx="491">
                  <c:v>1390</c:v>
                </c:pt>
                <c:pt idx="492">
                  <c:v>1400</c:v>
                </c:pt>
                <c:pt idx="493">
                  <c:v>1270</c:v>
                </c:pt>
                <c:pt idx="494">
                  <c:v>1290</c:v>
                </c:pt>
                <c:pt idx="495">
                  <c:v>1340</c:v>
                </c:pt>
                <c:pt idx="496">
                  <c:v>1360</c:v>
                </c:pt>
                <c:pt idx="497">
                  <c:v>1310</c:v>
                </c:pt>
                <c:pt idx="498">
                  <c:v>1420</c:v>
                </c:pt>
                <c:pt idx="499">
                  <c:v>1240</c:v>
                </c:pt>
                <c:pt idx="500">
                  <c:v>1390</c:v>
                </c:pt>
                <c:pt idx="501">
                  <c:v>1360</c:v>
                </c:pt>
                <c:pt idx="502">
                  <c:v>1270</c:v>
                </c:pt>
                <c:pt idx="503">
                  <c:v>1310</c:v>
                </c:pt>
                <c:pt idx="504">
                  <c:v>1300</c:v>
                </c:pt>
                <c:pt idx="505">
                  <c:v>1110</c:v>
                </c:pt>
                <c:pt idx="506">
                  <c:v>1310</c:v>
                </c:pt>
                <c:pt idx="507">
                  <c:v>1290</c:v>
                </c:pt>
                <c:pt idx="508">
                  <c:v>1160</c:v>
                </c:pt>
                <c:pt idx="509">
                  <c:v>1290</c:v>
                </c:pt>
                <c:pt idx="510">
                  <c:v>1380</c:v>
                </c:pt>
                <c:pt idx="511">
                  <c:v>1340</c:v>
                </c:pt>
                <c:pt idx="512">
                  <c:v>1370</c:v>
                </c:pt>
                <c:pt idx="513">
                  <c:v>1120</c:v>
                </c:pt>
                <c:pt idx="514">
                  <c:v>1150</c:v>
                </c:pt>
                <c:pt idx="515">
                  <c:v>1250</c:v>
                </c:pt>
                <c:pt idx="516">
                  <c:v>1180</c:v>
                </c:pt>
                <c:pt idx="517">
                  <c:v>1310</c:v>
                </c:pt>
                <c:pt idx="518">
                  <c:v>1400</c:v>
                </c:pt>
                <c:pt idx="519">
                  <c:v>1400</c:v>
                </c:pt>
                <c:pt idx="520">
                  <c:v>1270</c:v>
                </c:pt>
                <c:pt idx="521">
                  <c:v>1440</c:v>
                </c:pt>
                <c:pt idx="522">
                  <c:v>1420</c:v>
                </c:pt>
                <c:pt idx="523">
                  <c:v>1260</c:v>
                </c:pt>
                <c:pt idx="524">
                  <c:v>1470</c:v>
                </c:pt>
                <c:pt idx="525">
                  <c:v>1310</c:v>
                </c:pt>
                <c:pt idx="526">
                  <c:v>1350</c:v>
                </c:pt>
                <c:pt idx="527">
                  <c:v>1300</c:v>
                </c:pt>
                <c:pt idx="528">
                  <c:v>1450</c:v>
                </c:pt>
                <c:pt idx="529">
                  <c:v>1180</c:v>
                </c:pt>
                <c:pt idx="530">
                  <c:v>1170</c:v>
                </c:pt>
                <c:pt idx="531">
                  <c:v>1470</c:v>
                </c:pt>
                <c:pt idx="532">
                  <c:v>1280</c:v>
                </c:pt>
              </c:numCache>
            </c:numRef>
          </c:yVal>
          <c:smooth val="0"/>
        </c:ser>
        <c:dLbls>
          <c:showLegendKey val="0"/>
          <c:showVal val="0"/>
          <c:showCatName val="0"/>
          <c:showSerName val="0"/>
          <c:showPercent val="0"/>
          <c:showBubbleSize val="0"/>
        </c:dLbls>
        <c:axId val="547303448"/>
        <c:axId val="547303840"/>
      </c:scatterChart>
      <c:valAx>
        <c:axId val="547303448"/>
        <c:scaling>
          <c:orientation val="minMax"/>
        </c:scaling>
        <c:delete val="0"/>
        <c:axPos val="b"/>
        <c:title>
          <c:tx>
            <c:strRef>
              <c:f>schooldistricts!$E$3</c:f>
              <c:strCache>
                <c:ptCount val="1"/>
                <c:pt idx="0">
                  <c:v>FT_Teachers_Avg</c:v>
                </c:pt>
              </c:strCache>
            </c:strRef>
          </c:tx>
          <c:layout/>
          <c:overlay val="0"/>
        </c:title>
        <c:numFmt formatCode="&quot;$&quot;#,##0" sourceLinked="0"/>
        <c:majorTickMark val="out"/>
        <c:minorTickMark val="none"/>
        <c:tickLblPos val="nextTo"/>
        <c:crossAx val="547303840"/>
        <c:crosses val="autoZero"/>
        <c:crossBetween val="midCat"/>
        <c:dispUnits>
          <c:builtInUnit val="thousands"/>
          <c:dispUnitsLbl>
            <c:layout/>
          </c:dispUnitsLbl>
        </c:dispUnits>
      </c:valAx>
      <c:valAx>
        <c:axId val="547303840"/>
        <c:scaling>
          <c:orientation val="minMax"/>
        </c:scaling>
        <c:delete val="0"/>
        <c:axPos val="l"/>
        <c:majorGridlines/>
        <c:minorGridlines/>
        <c:title>
          <c:tx>
            <c:strRef>
              <c:f>schooldistricts!$G$3</c:f>
              <c:strCache>
                <c:ptCount val="1"/>
                <c:pt idx="0">
                  <c:v>PSSA_SCALED_SCORES_MATH_DISTRICT_Gr11</c:v>
                </c:pt>
              </c:strCache>
            </c:strRef>
          </c:tx>
          <c:layout/>
          <c:overlay val="0"/>
        </c:title>
        <c:numFmt formatCode="General" sourceLinked="1"/>
        <c:majorTickMark val="out"/>
        <c:minorTickMark val="none"/>
        <c:tickLblPos val="nextTo"/>
        <c:crossAx val="547303448"/>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schooldistricts!$G$3</c:f>
              <c:strCache>
                <c:ptCount val="1"/>
                <c:pt idx="0">
                  <c:v>PSSA_SCALED_SCORES_MATH_DISTRICT_Gr11</c:v>
                </c:pt>
              </c:strCache>
            </c:strRef>
          </c:tx>
          <c:spPr>
            <a:ln w="28575">
              <a:noFill/>
            </a:ln>
          </c:spPr>
          <c:trendline>
            <c:trendlineType val="linear"/>
            <c:dispRSqr val="1"/>
            <c:dispEq val="1"/>
            <c:trendlineLbl>
              <c:layout>
                <c:manualLayout>
                  <c:x val="0.4640551181102362"/>
                  <c:y val="-0.20348972003499563"/>
                </c:manualLayout>
              </c:layout>
              <c:numFmt formatCode="General" sourceLinked="0"/>
            </c:trendlineLbl>
          </c:trendline>
          <c:xVal>
            <c:numRef>
              <c:f>schooldistricts!$F$4:$F$536</c:f>
              <c:numCache>
                <c:formatCode>_(* #,##0.00_);_(* \(#,##0.00\);_(* \-??_);_(@_)</c:formatCode>
                <c:ptCount val="533"/>
                <c:pt idx="0">
                  <c:v>16.644444444444446</c:v>
                </c:pt>
                <c:pt idx="1">
                  <c:v>15.991228070175438</c:v>
                </c:pt>
                <c:pt idx="2">
                  <c:v>16.55952380952381</c:v>
                </c:pt>
                <c:pt idx="3">
                  <c:v>13.487603305785123</c:v>
                </c:pt>
                <c:pt idx="4">
                  <c:v>16.048780487804876</c:v>
                </c:pt>
                <c:pt idx="5">
                  <c:v>14.808219178082192</c:v>
                </c:pt>
                <c:pt idx="6">
                  <c:v>18.939110070257613</c:v>
                </c:pt>
                <c:pt idx="7">
                  <c:v>16.607279693486589</c:v>
                </c:pt>
                <c:pt idx="8">
                  <c:v>14.943127962085308</c:v>
                </c:pt>
                <c:pt idx="9">
                  <c:v>15.847619047619048</c:v>
                </c:pt>
                <c:pt idx="10">
                  <c:v>14.41095890410959</c:v>
                </c:pt>
                <c:pt idx="11">
                  <c:v>16.505050505050505</c:v>
                </c:pt>
                <c:pt idx="12">
                  <c:v>15.180778032036613</c:v>
                </c:pt>
                <c:pt idx="13">
                  <c:v>13.717391304347826</c:v>
                </c:pt>
                <c:pt idx="14">
                  <c:v>11.772727272727273</c:v>
                </c:pt>
                <c:pt idx="15">
                  <c:v>13.456140350877194</c:v>
                </c:pt>
                <c:pt idx="16">
                  <c:v>17.547794117647058</c:v>
                </c:pt>
                <c:pt idx="17">
                  <c:v>16.304878048780488</c:v>
                </c:pt>
                <c:pt idx="18">
                  <c:v>16.110294117647058</c:v>
                </c:pt>
                <c:pt idx="19">
                  <c:v>17.514285714285716</c:v>
                </c:pt>
                <c:pt idx="20">
                  <c:v>17.384236453201972</c:v>
                </c:pt>
                <c:pt idx="21">
                  <c:v>16.691056910569106</c:v>
                </c:pt>
                <c:pt idx="22">
                  <c:v>15.896551724137931</c:v>
                </c:pt>
                <c:pt idx="23">
                  <c:v>18.835443037974684</c:v>
                </c:pt>
                <c:pt idx="24">
                  <c:v>15.278350515463918</c:v>
                </c:pt>
                <c:pt idx="25">
                  <c:v>15.47191011235955</c:v>
                </c:pt>
                <c:pt idx="26">
                  <c:v>16.923076923076923</c:v>
                </c:pt>
                <c:pt idx="27">
                  <c:v>11.984375</c:v>
                </c:pt>
                <c:pt idx="28">
                  <c:v>17.861111111111111</c:v>
                </c:pt>
                <c:pt idx="29">
                  <c:v>14.560606060606061</c:v>
                </c:pt>
                <c:pt idx="30">
                  <c:v>16.740157480314959</c:v>
                </c:pt>
                <c:pt idx="31">
                  <c:v>14.65702479338843</c:v>
                </c:pt>
                <c:pt idx="32">
                  <c:v>15.059659090909092</c:v>
                </c:pt>
                <c:pt idx="33">
                  <c:v>15.186119873817034</c:v>
                </c:pt>
                <c:pt idx="34">
                  <c:v>13.785046728971963</c:v>
                </c:pt>
                <c:pt idx="35">
                  <c:v>13.923611111111111</c:v>
                </c:pt>
                <c:pt idx="36">
                  <c:v>14.853211009174313</c:v>
                </c:pt>
                <c:pt idx="37">
                  <c:v>16.952941176470588</c:v>
                </c:pt>
                <c:pt idx="38">
                  <c:v>14.84</c:v>
                </c:pt>
                <c:pt idx="39">
                  <c:v>15.901408450704226</c:v>
                </c:pt>
                <c:pt idx="40">
                  <c:v>14.357142857142858</c:v>
                </c:pt>
                <c:pt idx="41">
                  <c:v>18.347560975609756</c:v>
                </c:pt>
                <c:pt idx="42">
                  <c:v>15.654320987654321</c:v>
                </c:pt>
                <c:pt idx="43">
                  <c:v>16.807500000000001</c:v>
                </c:pt>
                <c:pt idx="44">
                  <c:v>15.850515463917526</c:v>
                </c:pt>
                <c:pt idx="45">
                  <c:v>15.253731343283581</c:v>
                </c:pt>
                <c:pt idx="46">
                  <c:v>15.164835164835164</c:v>
                </c:pt>
                <c:pt idx="47">
                  <c:v>14.285714285714286</c:v>
                </c:pt>
                <c:pt idx="48">
                  <c:v>15.109677419354838</c:v>
                </c:pt>
                <c:pt idx="49">
                  <c:v>15.569620253164556</c:v>
                </c:pt>
                <c:pt idx="50">
                  <c:v>15.031007751937985</c:v>
                </c:pt>
                <c:pt idx="51">
                  <c:v>16.349206349206348</c:v>
                </c:pt>
                <c:pt idx="52">
                  <c:v>13.947368421052632</c:v>
                </c:pt>
                <c:pt idx="53">
                  <c:v>16.106382978723403</c:v>
                </c:pt>
                <c:pt idx="54">
                  <c:v>17.323076923076922</c:v>
                </c:pt>
                <c:pt idx="55">
                  <c:v>16.14396887159533</c:v>
                </c:pt>
                <c:pt idx="56">
                  <c:v>15.6</c:v>
                </c:pt>
                <c:pt idx="57">
                  <c:v>14.301724137931034</c:v>
                </c:pt>
                <c:pt idx="58">
                  <c:v>16.328358208955223</c:v>
                </c:pt>
                <c:pt idx="59">
                  <c:v>13.887499999999999</c:v>
                </c:pt>
                <c:pt idx="60">
                  <c:v>15.592452830188678</c:v>
                </c:pt>
                <c:pt idx="61">
                  <c:v>14.784810126582279</c:v>
                </c:pt>
                <c:pt idx="62">
                  <c:v>9.8787878787878789</c:v>
                </c:pt>
                <c:pt idx="63">
                  <c:v>18.102272727272727</c:v>
                </c:pt>
                <c:pt idx="64">
                  <c:v>10.1</c:v>
                </c:pt>
                <c:pt idx="65">
                  <c:v>13.922190201729107</c:v>
                </c:pt>
                <c:pt idx="66">
                  <c:v>15.904761904761905</c:v>
                </c:pt>
                <c:pt idx="67">
                  <c:v>14.654320987654321</c:v>
                </c:pt>
                <c:pt idx="68">
                  <c:v>15.307017543859649</c:v>
                </c:pt>
                <c:pt idx="69">
                  <c:v>16.388888888888889</c:v>
                </c:pt>
                <c:pt idx="70">
                  <c:v>16.666666666666668</c:v>
                </c:pt>
                <c:pt idx="71">
                  <c:v>20.918032786885245</c:v>
                </c:pt>
                <c:pt idx="72">
                  <c:v>22</c:v>
                </c:pt>
                <c:pt idx="73">
                  <c:v>17.834825870646767</c:v>
                </c:pt>
                <c:pt idx="74">
                  <c:v>15.4251968503937</c:v>
                </c:pt>
                <c:pt idx="75">
                  <c:v>16.507575757575758</c:v>
                </c:pt>
                <c:pt idx="76">
                  <c:v>14.420707732634337</c:v>
                </c:pt>
                <c:pt idx="77">
                  <c:v>12.710526315789474</c:v>
                </c:pt>
                <c:pt idx="78">
                  <c:v>13.887573964497042</c:v>
                </c:pt>
                <c:pt idx="79">
                  <c:v>17.120622568093385</c:v>
                </c:pt>
                <c:pt idx="80">
                  <c:v>16.931769722814497</c:v>
                </c:pt>
                <c:pt idx="81">
                  <c:v>19.131313131313131</c:v>
                </c:pt>
                <c:pt idx="82">
                  <c:v>15.383928571428571</c:v>
                </c:pt>
                <c:pt idx="83">
                  <c:v>16.217948717948719</c:v>
                </c:pt>
                <c:pt idx="84">
                  <c:v>14.048710601719197</c:v>
                </c:pt>
                <c:pt idx="85">
                  <c:v>14.639705882352942</c:v>
                </c:pt>
                <c:pt idx="86">
                  <c:v>16.660550458715598</c:v>
                </c:pt>
                <c:pt idx="87">
                  <c:v>15.794117647058824</c:v>
                </c:pt>
                <c:pt idx="88">
                  <c:v>12.168674698795181</c:v>
                </c:pt>
                <c:pt idx="89">
                  <c:v>13.848484848484848</c:v>
                </c:pt>
                <c:pt idx="90">
                  <c:v>14.946666666666667</c:v>
                </c:pt>
                <c:pt idx="91">
                  <c:v>15.39344262295082</c:v>
                </c:pt>
                <c:pt idx="92">
                  <c:v>16.202127659574469</c:v>
                </c:pt>
                <c:pt idx="93">
                  <c:v>14.851782363977486</c:v>
                </c:pt>
                <c:pt idx="94">
                  <c:v>16.264423076923077</c:v>
                </c:pt>
                <c:pt idx="95">
                  <c:v>13.521865889212828</c:v>
                </c:pt>
                <c:pt idx="96">
                  <c:v>15.520408163265307</c:v>
                </c:pt>
                <c:pt idx="97">
                  <c:v>14.043478260869565</c:v>
                </c:pt>
                <c:pt idx="98">
                  <c:v>14.42</c:v>
                </c:pt>
                <c:pt idx="99">
                  <c:v>22.05263157894737</c:v>
                </c:pt>
                <c:pt idx="100">
                  <c:v>15.519480519480519</c:v>
                </c:pt>
                <c:pt idx="101">
                  <c:v>12.945945945945946</c:v>
                </c:pt>
                <c:pt idx="102">
                  <c:v>15.629166666666666</c:v>
                </c:pt>
                <c:pt idx="103">
                  <c:v>19.994505494505493</c:v>
                </c:pt>
                <c:pt idx="104">
                  <c:v>15.51530612244898</c:v>
                </c:pt>
                <c:pt idx="105">
                  <c:v>16.297222222222221</c:v>
                </c:pt>
                <c:pt idx="106">
                  <c:v>14.529411764705882</c:v>
                </c:pt>
                <c:pt idx="107">
                  <c:v>13.706896551724139</c:v>
                </c:pt>
                <c:pt idx="108">
                  <c:v>15.96245733788396</c:v>
                </c:pt>
                <c:pt idx="109">
                  <c:v>14.196629213483146</c:v>
                </c:pt>
                <c:pt idx="110">
                  <c:v>17.5</c:v>
                </c:pt>
                <c:pt idx="111">
                  <c:v>16.500678426051561</c:v>
                </c:pt>
                <c:pt idx="112">
                  <c:v>15.37</c:v>
                </c:pt>
                <c:pt idx="113">
                  <c:v>14.079872204472844</c:v>
                </c:pt>
                <c:pt idx="114">
                  <c:v>20.375</c:v>
                </c:pt>
                <c:pt idx="115">
                  <c:v>15.736082474226803</c:v>
                </c:pt>
                <c:pt idx="116">
                  <c:v>15.843373493975903</c:v>
                </c:pt>
                <c:pt idx="117">
                  <c:v>16.432432432432432</c:v>
                </c:pt>
                <c:pt idx="118">
                  <c:v>16.045731707317074</c:v>
                </c:pt>
                <c:pt idx="119">
                  <c:v>16.989247311827956</c:v>
                </c:pt>
                <c:pt idx="120">
                  <c:v>15.114130434782609</c:v>
                </c:pt>
                <c:pt idx="121">
                  <c:v>12.093333333333334</c:v>
                </c:pt>
                <c:pt idx="122">
                  <c:v>15.173913043478262</c:v>
                </c:pt>
                <c:pt idx="123">
                  <c:v>23.44736842105263</c:v>
                </c:pt>
                <c:pt idx="124">
                  <c:v>32.363636363636367</c:v>
                </c:pt>
                <c:pt idx="125">
                  <c:v>15.686335403726709</c:v>
                </c:pt>
                <c:pt idx="126">
                  <c:v>16.166666666666668</c:v>
                </c:pt>
                <c:pt idx="127">
                  <c:v>16.018691588785046</c:v>
                </c:pt>
                <c:pt idx="128">
                  <c:v>15.69811320754717</c:v>
                </c:pt>
                <c:pt idx="129">
                  <c:v>17.415094339622641</c:v>
                </c:pt>
                <c:pt idx="130">
                  <c:v>15.48936170212766</c:v>
                </c:pt>
                <c:pt idx="131">
                  <c:v>16.30344827586207</c:v>
                </c:pt>
                <c:pt idx="132">
                  <c:v>18.296703296703296</c:v>
                </c:pt>
                <c:pt idx="133">
                  <c:v>12.025974025974026</c:v>
                </c:pt>
                <c:pt idx="134">
                  <c:v>15.853658536585366</c:v>
                </c:pt>
                <c:pt idx="135">
                  <c:v>14.203007518796992</c:v>
                </c:pt>
                <c:pt idx="136">
                  <c:v>16.832923832923832</c:v>
                </c:pt>
                <c:pt idx="137">
                  <c:v>14.875</c:v>
                </c:pt>
                <c:pt idx="138">
                  <c:v>14.613034623217922</c:v>
                </c:pt>
                <c:pt idx="139">
                  <c:v>16.008928571428573</c:v>
                </c:pt>
                <c:pt idx="140">
                  <c:v>16.638888888888889</c:v>
                </c:pt>
                <c:pt idx="141">
                  <c:v>13.8</c:v>
                </c:pt>
                <c:pt idx="142">
                  <c:v>15.296089385474861</c:v>
                </c:pt>
                <c:pt idx="143">
                  <c:v>16.243243243243242</c:v>
                </c:pt>
                <c:pt idx="144">
                  <c:v>17.588235294117649</c:v>
                </c:pt>
                <c:pt idx="145">
                  <c:v>14.648148148148149</c:v>
                </c:pt>
                <c:pt idx="146">
                  <c:v>16.489208633093526</c:v>
                </c:pt>
                <c:pt idx="147">
                  <c:v>16.237547892720308</c:v>
                </c:pt>
                <c:pt idx="148">
                  <c:v>15.544028950542822</c:v>
                </c:pt>
                <c:pt idx="149">
                  <c:v>16.752688172043012</c:v>
                </c:pt>
                <c:pt idx="150">
                  <c:v>16.969565217391306</c:v>
                </c:pt>
                <c:pt idx="151">
                  <c:v>15.792682926829269</c:v>
                </c:pt>
                <c:pt idx="152">
                  <c:v>15.057142857142857</c:v>
                </c:pt>
                <c:pt idx="153">
                  <c:v>14.375</c:v>
                </c:pt>
                <c:pt idx="154">
                  <c:v>13.7875</c:v>
                </c:pt>
                <c:pt idx="155">
                  <c:v>13.275862068965518</c:v>
                </c:pt>
                <c:pt idx="156">
                  <c:v>15.478260869565217</c:v>
                </c:pt>
                <c:pt idx="157">
                  <c:v>13</c:v>
                </c:pt>
                <c:pt idx="158">
                  <c:v>13.272727272727273</c:v>
                </c:pt>
                <c:pt idx="159">
                  <c:v>14.737704918032787</c:v>
                </c:pt>
                <c:pt idx="160">
                  <c:v>16.468085106382979</c:v>
                </c:pt>
                <c:pt idx="161">
                  <c:v>14.956043956043956</c:v>
                </c:pt>
                <c:pt idx="162">
                  <c:v>17.355072463768117</c:v>
                </c:pt>
                <c:pt idx="163">
                  <c:v>12.534246575342467</c:v>
                </c:pt>
                <c:pt idx="164">
                  <c:v>14.476470588235294</c:v>
                </c:pt>
                <c:pt idx="165">
                  <c:v>16.193133047210299</c:v>
                </c:pt>
                <c:pt idx="166">
                  <c:v>17.589743589743591</c:v>
                </c:pt>
                <c:pt idx="167">
                  <c:v>15.256410256410257</c:v>
                </c:pt>
                <c:pt idx="168">
                  <c:v>16.601851851851851</c:v>
                </c:pt>
                <c:pt idx="169">
                  <c:v>15.192</c:v>
                </c:pt>
                <c:pt idx="170">
                  <c:v>11.302325581395349</c:v>
                </c:pt>
                <c:pt idx="171">
                  <c:v>14.2015503875969</c:v>
                </c:pt>
                <c:pt idx="172">
                  <c:v>14.287128712871286</c:v>
                </c:pt>
                <c:pt idx="173">
                  <c:v>15.650602409638553</c:v>
                </c:pt>
                <c:pt idx="174">
                  <c:v>14.940425531914894</c:v>
                </c:pt>
                <c:pt idx="175">
                  <c:v>16.362903225806452</c:v>
                </c:pt>
                <c:pt idx="176">
                  <c:v>12.513888888888889</c:v>
                </c:pt>
                <c:pt idx="177">
                  <c:v>15.826923076923077</c:v>
                </c:pt>
                <c:pt idx="178">
                  <c:v>14.726141078838173</c:v>
                </c:pt>
                <c:pt idx="179">
                  <c:v>9.9761904761904763</c:v>
                </c:pt>
                <c:pt idx="180">
                  <c:v>13.75</c:v>
                </c:pt>
                <c:pt idx="181">
                  <c:v>17.600823045267489</c:v>
                </c:pt>
                <c:pt idx="182">
                  <c:v>19.263157894736842</c:v>
                </c:pt>
                <c:pt idx="183">
                  <c:v>18.448275862068964</c:v>
                </c:pt>
                <c:pt idx="184">
                  <c:v>18.065000000000001</c:v>
                </c:pt>
                <c:pt idx="185">
                  <c:v>14.714285714285714</c:v>
                </c:pt>
                <c:pt idx="186">
                  <c:v>15.053571428571429</c:v>
                </c:pt>
                <c:pt idx="187">
                  <c:v>15.718390804597702</c:v>
                </c:pt>
                <c:pt idx="188">
                  <c:v>12.773195876288661</c:v>
                </c:pt>
                <c:pt idx="189">
                  <c:v>17.062111801242235</c:v>
                </c:pt>
                <c:pt idx="190">
                  <c:v>15.950738916256158</c:v>
                </c:pt>
                <c:pt idx="191">
                  <c:v>16.367999999999999</c:v>
                </c:pt>
                <c:pt idx="192">
                  <c:v>14.632478632478632</c:v>
                </c:pt>
                <c:pt idx="193">
                  <c:v>15.821917808219178</c:v>
                </c:pt>
                <c:pt idx="194">
                  <c:v>10</c:v>
                </c:pt>
                <c:pt idx="195">
                  <c:v>14.404669260700389</c:v>
                </c:pt>
                <c:pt idx="196">
                  <c:v>15.156862745098039</c:v>
                </c:pt>
                <c:pt idx="197">
                  <c:v>16.002958579881657</c:v>
                </c:pt>
                <c:pt idx="198">
                  <c:v>19.107142857142858</c:v>
                </c:pt>
                <c:pt idx="199">
                  <c:v>17.510843373493977</c:v>
                </c:pt>
                <c:pt idx="200">
                  <c:v>15.700712589073634</c:v>
                </c:pt>
                <c:pt idx="201">
                  <c:v>16.4822695035461</c:v>
                </c:pt>
                <c:pt idx="202">
                  <c:v>14.871287128712872</c:v>
                </c:pt>
                <c:pt idx="203">
                  <c:v>15.24901185770751</c:v>
                </c:pt>
                <c:pt idx="204">
                  <c:v>14.408450704225352</c:v>
                </c:pt>
                <c:pt idx="205">
                  <c:v>15.044776119402986</c:v>
                </c:pt>
                <c:pt idx="206">
                  <c:v>14.304597701149426</c:v>
                </c:pt>
                <c:pt idx="207">
                  <c:v>21.9</c:v>
                </c:pt>
                <c:pt idx="208">
                  <c:v>13.581967213114755</c:v>
                </c:pt>
                <c:pt idx="209">
                  <c:v>15.226053639846743</c:v>
                </c:pt>
                <c:pt idx="210">
                  <c:v>15.536585365853659</c:v>
                </c:pt>
                <c:pt idx="211">
                  <c:v>16.533333333333335</c:v>
                </c:pt>
                <c:pt idx="212">
                  <c:v>18.11627906976744</c:v>
                </c:pt>
                <c:pt idx="213">
                  <c:v>13.666666666666666</c:v>
                </c:pt>
                <c:pt idx="214">
                  <c:v>13.442857142857143</c:v>
                </c:pt>
                <c:pt idx="215">
                  <c:v>11.607843137254902</c:v>
                </c:pt>
                <c:pt idx="216">
                  <c:v>16.534031413612567</c:v>
                </c:pt>
                <c:pt idx="217">
                  <c:v>17.319587628865978</c:v>
                </c:pt>
                <c:pt idx="218">
                  <c:v>14.148148148148149</c:v>
                </c:pt>
                <c:pt idx="219">
                  <c:v>16.688442211055275</c:v>
                </c:pt>
                <c:pt idx="220">
                  <c:v>14.203125</c:v>
                </c:pt>
                <c:pt idx="221">
                  <c:v>15.280898876404494</c:v>
                </c:pt>
                <c:pt idx="222">
                  <c:v>15.655462184873949</c:v>
                </c:pt>
                <c:pt idx="223">
                  <c:v>16.654867256637168</c:v>
                </c:pt>
                <c:pt idx="224">
                  <c:v>13.53763440860215</c:v>
                </c:pt>
                <c:pt idx="225">
                  <c:v>13.281842818428185</c:v>
                </c:pt>
                <c:pt idx="226">
                  <c:v>9.6666666666666661</c:v>
                </c:pt>
                <c:pt idx="227">
                  <c:v>14.737430167597765</c:v>
                </c:pt>
                <c:pt idx="228">
                  <c:v>20.043668122270741</c:v>
                </c:pt>
                <c:pt idx="229">
                  <c:v>13.316176470588236</c:v>
                </c:pt>
                <c:pt idx="230">
                  <c:v>12.857142857142858</c:v>
                </c:pt>
                <c:pt idx="231">
                  <c:v>15.136842105263158</c:v>
                </c:pt>
                <c:pt idx="232">
                  <c:v>18.857142857142858</c:v>
                </c:pt>
                <c:pt idx="233">
                  <c:v>17.4609375</c:v>
                </c:pt>
                <c:pt idx="234">
                  <c:v>15.827586206896552</c:v>
                </c:pt>
                <c:pt idx="235">
                  <c:v>16.036458333333332</c:v>
                </c:pt>
                <c:pt idx="236">
                  <c:v>14.428950863213812</c:v>
                </c:pt>
                <c:pt idx="237">
                  <c:v>16.65909090909091</c:v>
                </c:pt>
                <c:pt idx="238">
                  <c:v>16.831818181818182</c:v>
                </c:pt>
                <c:pt idx="239">
                  <c:v>12.515151515151516</c:v>
                </c:pt>
                <c:pt idx="240">
                  <c:v>17.504545454545454</c:v>
                </c:pt>
                <c:pt idx="241">
                  <c:v>14.046875</c:v>
                </c:pt>
                <c:pt idx="242">
                  <c:v>25.551282051282051</c:v>
                </c:pt>
                <c:pt idx="243">
                  <c:v>14.940119760479043</c:v>
                </c:pt>
                <c:pt idx="244">
                  <c:v>13.666666666666666</c:v>
                </c:pt>
                <c:pt idx="245">
                  <c:v>14.71774193548387</c:v>
                </c:pt>
                <c:pt idx="246">
                  <c:v>16.992307692307691</c:v>
                </c:pt>
                <c:pt idx="247">
                  <c:v>13.346938775510203</c:v>
                </c:pt>
                <c:pt idx="248">
                  <c:v>17.386363636363637</c:v>
                </c:pt>
                <c:pt idx="249">
                  <c:v>15.282945736434108</c:v>
                </c:pt>
                <c:pt idx="250">
                  <c:v>12.156015037593985</c:v>
                </c:pt>
                <c:pt idx="251">
                  <c:v>14.765765765765765</c:v>
                </c:pt>
                <c:pt idx="252">
                  <c:v>15.376344086021506</c:v>
                </c:pt>
                <c:pt idx="253">
                  <c:v>14.541176470588235</c:v>
                </c:pt>
                <c:pt idx="254">
                  <c:v>15.517587939698492</c:v>
                </c:pt>
                <c:pt idx="255">
                  <c:v>15.712574850299401</c:v>
                </c:pt>
                <c:pt idx="256">
                  <c:v>14.872881355932204</c:v>
                </c:pt>
                <c:pt idx="257">
                  <c:v>13.140684410646388</c:v>
                </c:pt>
                <c:pt idx="258">
                  <c:v>16.2</c:v>
                </c:pt>
                <c:pt idx="259">
                  <c:v>17.149999999999999</c:v>
                </c:pt>
                <c:pt idx="260">
                  <c:v>16.153846153846153</c:v>
                </c:pt>
                <c:pt idx="261">
                  <c:v>14.092485549132949</c:v>
                </c:pt>
                <c:pt idx="262">
                  <c:v>16.607382550335572</c:v>
                </c:pt>
                <c:pt idx="263">
                  <c:v>14.473251028806585</c:v>
                </c:pt>
                <c:pt idx="264">
                  <c:v>15.948453608247423</c:v>
                </c:pt>
                <c:pt idx="265">
                  <c:v>14.431034482758621</c:v>
                </c:pt>
                <c:pt idx="266">
                  <c:v>14.925000000000001</c:v>
                </c:pt>
                <c:pt idx="267">
                  <c:v>14.952380952380953</c:v>
                </c:pt>
                <c:pt idx="268">
                  <c:v>13.9375</c:v>
                </c:pt>
                <c:pt idx="269">
                  <c:v>13.989189189189188</c:v>
                </c:pt>
                <c:pt idx="270">
                  <c:v>14.430232558139535</c:v>
                </c:pt>
                <c:pt idx="271">
                  <c:v>16.902597402597401</c:v>
                </c:pt>
                <c:pt idx="272">
                  <c:v>15.897321428571429</c:v>
                </c:pt>
                <c:pt idx="273">
                  <c:v>12.35064935064935</c:v>
                </c:pt>
                <c:pt idx="274">
                  <c:v>11.594202898550725</c:v>
                </c:pt>
                <c:pt idx="275">
                  <c:v>14.897142857142857</c:v>
                </c:pt>
                <c:pt idx="276">
                  <c:v>16.594202898550726</c:v>
                </c:pt>
                <c:pt idx="277">
                  <c:v>16.201612903225808</c:v>
                </c:pt>
                <c:pt idx="278">
                  <c:v>15.636363636363637</c:v>
                </c:pt>
                <c:pt idx="279">
                  <c:v>13.805194805194805</c:v>
                </c:pt>
                <c:pt idx="280">
                  <c:v>18.763440860215052</c:v>
                </c:pt>
                <c:pt idx="281">
                  <c:v>14.506849315068493</c:v>
                </c:pt>
                <c:pt idx="282">
                  <c:v>16.939393939393938</c:v>
                </c:pt>
                <c:pt idx="283">
                  <c:v>16.485507246376812</c:v>
                </c:pt>
                <c:pt idx="284">
                  <c:v>15.571428571428571</c:v>
                </c:pt>
                <c:pt idx="285">
                  <c:v>14.188000000000001</c:v>
                </c:pt>
                <c:pt idx="286">
                  <c:v>15.703125</c:v>
                </c:pt>
                <c:pt idx="287">
                  <c:v>17.041095890410958</c:v>
                </c:pt>
                <c:pt idx="288">
                  <c:v>15.592592592592593</c:v>
                </c:pt>
                <c:pt idx="289">
                  <c:v>17.50344827586207</c:v>
                </c:pt>
                <c:pt idx="290">
                  <c:v>12.536</c:v>
                </c:pt>
                <c:pt idx="291">
                  <c:v>15.56989247311828</c:v>
                </c:pt>
                <c:pt idx="292">
                  <c:v>14.613577023498694</c:v>
                </c:pt>
                <c:pt idx="293">
                  <c:v>15.684210526315789</c:v>
                </c:pt>
                <c:pt idx="294">
                  <c:v>20.625</c:v>
                </c:pt>
                <c:pt idx="295">
                  <c:v>15.276315789473685</c:v>
                </c:pt>
                <c:pt idx="296">
                  <c:v>16.958847736625515</c:v>
                </c:pt>
                <c:pt idx="297">
                  <c:v>16.745704467353953</c:v>
                </c:pt>
                <c:pt idx="298">
                  <c:v>17.46153846153846</c:v>
                </c:pt>
                <c:pt idx="299">
                  <c:v>15.984</c:v>
                </c:pt>
                <c:pt idx="300">
                  <c:v>16.716738197424892</c:v>
                </c:pt>
                <c:pt idx="301">
                  <c:v>14.022222222222222</c:v>
                </c:pt>
                <c:pt idx="302">
                  <c:v>16.512820512820515</c:v>
                </c:pt>
                <c:pt idx="303">
                  <c:v>12.359223300970873</c:v>
                </c:pt>
                <c:pt idx="304">
                  <c:v>13.818181818181818</c:v>
                </c:pt>
                <c:pt idx="305">
                  <c:v>16.407920792079207</c:v>
                </c:pt>
                <c:pt idx="306">
                  <c:v>13.403846153846153</c:v>
                </c:pt>
                <c:pt idx="307">
                  <c:v>18.5625</c:v>
                </c:pt>
                <c:pt idx="308">
                  <c:v>14.462908011869436</c:v>
                </c:pt>
                <c:pt idx="309">
                  <c:v>24.391304347826086</c:v>
                </c:pt>
                <c:pt idx="310">
                  <c:v>16.178784266984504</c:v>
                </c:pt>
                <c:pt idx="311">
                  <c:v>16.877551020408163</c:v>
                </c:pt>
                <c:pt idx="312">
                  <c:v>18.173913043478262</c:v>
                </c:pt>
                <c:pt idx="313">
                  <c:v>14.425742574257425</c:v>
                </c:pt>
                <c:pt idx="314">
                  <c:v>16.481927710843372</c:v>
                </c:pt>
                <c:pt idx="315">
                  <c:v>13.528571428571428</c:v>
                </c:pt>
                <c:pt idx="316">
                  <c:v>9.8333333333333339</c:v>
                </c:pt>
                <c:pt idx="317">
                  <c:v>16.351351351351351</c:v>
                </c:pt>
                <c:pt idx="318">
                  <c:v>14.564102564102564</c:v>
                </c:pt>
                <c:pt idx="319">
                  <c:v>15.345238095238095</c:v>
                </c:pt>
                <c:pt idx="320">
                  <c:v>15.564102564102564</c:v>
                </c:pt>
                <c:pt idx="321">
                  <c:v>16.828125</c:v>
                </c:pt>
                <c:pt idx="322">
                  <c:v>13.79245283018868</c:v>
                </c:pt>
                <c:pt idx="323">
                  <c:v>13.690721649484535</c:v>
                </c:pt>
                <c:pt idx="324">
                  <c:v>15.762376237623762</c:v>
                </c:pt>
                <c:pt idx="325">
                  <c:v>14.841121495327103</c:v>
                </c:pt>
                <c:pt idx="326">
                  <c:v>14.214285714285714</c:v>
                </c:pt>
                <c:pt idx="327">
                  <c:v>15.166666666666666</c:v>
                </c:pt>
                <c:pt idx="328">
                  <c:v>17.924528301886792</c:v>
                </c:pt>
                <c:pt idx="329">
                  <c:v>15.820689655172414</c:v>
                </c:pt>
                <c:pt idx="330">
                  <c:v>18.172661870503596</c:v>
                </c:pt>
                <c:pt idx="331">
                  <c:v>14.573033707865168</c:v>
                </c:pt>
                <c:pt idx="332">
                  <c:v>16.50632911392405</c:v>
                </c:pt>
                <c:pt idx="333">
                  <c:v>16.677966101694917</c:v>
                </c:pt>
                <c:pt idx="334">
                  <c:v>15.676470588235293</c:v>
                </c:pt>
                <c:pt idx="335">
                  <c:v>16.076923076923077</c:v>
                </c:pt>
                <c:pt idx="336">
                  <c:v>16.25</c:v>
                </c:pt>
                <c:pt idx="337">
                  <c:v>15.578740157480315</c:v>
                </c:pt>
                <c:pt idx="338">
                  <c:v>16.393034825870647</c:v>
                </c:pt>
                <c:pt idx="339">
                  <c:v>15.328571428571429</c:v>
                </c:pt>
                <c:pt idx="340">
                  <c:v>18.054545454545455</c:v>
                </c:pt>
                <c:pt idx="341">
                  <c:v>15.776470588235295</c:v>
                </c:pt>
                <c:pt idx="342">
                  <c:v>14.9</c:v>
                </c:pt>
                <c:pt idx="343">
                  <c:v>17.141666666666666</c:v>
                </c:pt>
                <c:pt idx="344">
                  <c:v>17.392857142857142</c:v>
                </c:pt>
                <c:pt idx="345">
                  <c:v>15.13076923076923</c:v>
                </c:pt>
                <c:pt idx="346">
                  <c:v>14.639225181598063</c:v>
                </c:pt>
                <c:pt idx="347">
                  <c:v>16.898089171974522</c:v>
                </c:pt>
                <c:pt idx="348">
                  <c:v>15.8</c:v>
                </c:pt>
                <c:pt idx="349">
                  <c:v>16.134615384615383</c:v>
                </c:pt>
                <c:pt idx="350">
                  <c:v>17.44080604534005</c:v>
                </c:pt>
                <c:pt idx="351">
                  <c:v>14.594594594594595</c:v>
                </c:pt>
                <c:pt idx="352">
                  <c:v>14.72072072072072</c:v>
                </c:pt>
                <c:pt idx="353">
                  <c:v>16.098265895953759</c:v>
                </c:pt>
                <c:pt idx="354">
                  <c:v>19.254032258064516</c:v>
                </c:pt>
                <c:pt idx="355">
                  <c:v>14.937984496124031</c:v>
                </c:pt>
                <c:pt idx="356">
                  <c:v>16.036101083032491</c:v>
                </c:pt>
                <c:pt idx="357">
                  <c:v>17.183962264150942</c:v>
                </c:pt>
                <c:pt idx="358">
                  <c:v>18.403492389578858</c:v>
                </c:pt>
                <c:pt idx="359">
                  <c:v>14.23076923076923</c:v>
                </c:pt>
                <c:pt idx="360">
                  <c:v>13.411016949152541</c:v>
                </c:pt>
                <c:pt idx="361">
                  <c:v>17.095238095238095</c:v>
                </c:pt>
                <c:pt idx="362">
                  <c:v>14.268774703557312</c:v>
                </c:pt>
                <c:pt idx="363">
                  <c:v>13.505206463195691</c:v>
                </c:pt>
                <c:pt idx="364">
                  <c:v>16.791443850267381</c:v>
                </c:pt>
                <c:pt idx="365">
                  <c:v>17.652777777777779</c:v>
                </c:pt>
                <c:pt idx="366">
                  <c:v>16.91015625</c:v>
                </c:pt>
                <c:pt idx="367">
                  <c:v>15.588744588744589</c:v>
                </c:pt>
                <c:pt idx="368">
                  <c:v>16.791666666666668</c:v>
                </c:pt>
                <c:pt idx="369">
                  <c:v>14.211267605633802</c:v>
                </c:pt>
                <c:pt idx="370">
                  <c:v>16.009852216748769</c:v>
                </c:pt>
                <c:pt idx="371">
                  <c:v>14.627272727272727</c:v>
                </c:pt>
                <c:pt idx="372">
                  <c:v>20.149350649350648</c:v>
                </c:pt>
                <c:pt idx="373">
                  <c:v>21.333333333333332</c:v>
                </c:pt>
                <c:pt idx="374">
                  <c:v>13.8</c:v>
                </c:pt>
                <c:pt idx="375">
                  <c:v>12.858585858585858</c:v>
                </c:pt>
                <c:pt idx="376">
                  <c:v>14.345864661654135</c:v>
                </c:pt>
                <c:pt idx="377">
                  <c:v>18.591397849462364</c:v>
                </c:pt>
                <c:pt idx="378">
                  <c:v>12.246153846153845</c:v>
                </c:pt>
                <c:pt idx="379">
                  <c:v>17.848283499446289</c:v>
                </c:pt>
                <c:pt idx="380">
                  <c:v>16.673913043478262</c:v>
                </c:pt>
                <c:pt idx="381">
                  <c:v>16.118279569892472</c:v>
                </c:pt>
                <c:pt idx="382">
                  <c:v>16.367346938775512</c:v>
                </c:pt>
                <c:pt idx="383">
                  <c:v>16.447916666666668</c:v>
                </c:pt>
                <c:pt idx="384">
                  <c:v>2.5526315789473686</c:v>
                </c:pt>
                <c:pt idx="385">
                  <c:v>12.775280898876405</c:v>
                </c:pt>
                <c:pt idx="386">
                  <c:v>13.961070559610706</c:v>
                </c:pt>
                <c:pt idx="387">
                  <c:v>16.158119658119659</c:v>
                </c:pt>
                <c:pt idx="388">
                  <c:v>16.933333333333334</c:v>
                </c:pt>
                <c:pt idx="389">
                  <c:v>16.295999999999999</c:v>
                </c:pt>
                <c:pt idx="390">
                  <c:v>13.41</c:v>
                </c:pt>
                <c:pt idx="391">
                  <c:v>12.3</c:v>
                </c:pt>
                <c:pt idx="392">
                  <c:v>14.2875</c:v>
                </c:pt>
                <c:pt idx="393">
                  <c:v>13.764705882352942</c:v>
                </c:pt>
                <c:pt idx="394">
                  <c:v>13.883161512027492</c:v>
                </c:pt>
                <c:pt idx="395">
                  <c:v>16.966666666666665</c:v>
                </c:pt>
                <c:pt idx="396">
                  <c:v>15.288135593220339</c:v>
                </c:pt>
                <c:pt idx="397">
                  <c:v>11.558823529411764</c:v>
                </c:pt>
                <c:pt idx="398">
                  <c:v>15.271523178807946</c:v>
                </c:pt>
                <c:pt idx="399">
                  <c:v>14.093023255813954</c:v>
                </c:pt>
                <c:pt idx="400">
                  <c:v>17.473684210526315</c:v>
                </c:pt>
                <c:pt idx="401">
                  <c:v>15.272</c:v>
                </c:pt>
                <c:pt idx="402">
                  <c:v>14.308702791461412</c:v>
                </c:pt>
                <c:pt idx="403">
                  <c:v>16.081967213114755</c:v>
                </c:pt>
                <c:pt idx="404">
                  <c:v>15.951578947368422</c:v>
                </c:pt>
                <c:pt idx="405">
                  <c:v>15.547619047619047</c:v>
                </c:pt>
                <c:pt idx="406">
                  <c:v>14.612565445026178</c:v>
                </c:pt>
                <c:pt idx="407">
                  <c:v>18.766423357664234</c:v>
                </c:pt>
                <c:pt idx="408">
                  <c:v>14.636363636363637</c:v>
                </c:pt>
                <c:pt idx="409">
                  <c:v>14.841463414634147</c:v>
                </c:pt>
                <c:pt idx="410">
                  <c:v>17.144736842105264</c:v>
                </c:pt>
                <c:pt idx="411">
                  <c:v>14.953125</c:v>
                </c:pt>
                <c:pt idx="412">
                  <c:v>16.964285714285715</c:v>
                </c:pt>
                <c:pt idx="413">
                  <c:v>15.985915492957746</c:v>
                </c:pt>
                <c:pt idx="414">
                  <c:v>17.100000000000001</c:v>
                </c:pt>
                <c:pt idx="415">
                  <c:v>16.643312101910826</c:v>
                </c:pt>
                <c:pt idx="416">
                  <c:v>15.840579710144928</c:v>
                </c:pt>
                <c:pt idx="417">
                  <c:v>20.258706467661693</c:v>
                </c:pt>
                <c:pt idx="418">
                  <c:v>16.415204678362574</c:v>
                </c:pt>
                <c:pt idx="419">
                  <c:v>16.119700748129677</c:v>
                </c:pt>
                <c:pt idx="420">
                  <c:v>15.195121951219512</c:v>
                </c:pt>
                <c:pt idx="421">
                  <c:v>17.370588235294118</c:v>
                </c:pt>
                <c:pt idx="422">
                  <c:v>16.769633507853403</c:v>
                </c:pt>
                <c:pt idx="423">
                  <c:v>15.017699115044248</c:v>
                </c:pt>
                <c:pt idx="424">
                  <c:v>14.47972972972973</c:v>
                </c:pt>
                <c:pt idx="425">
                  <c:v>19.067226890756302</c:v>
                </c:pt>
                <c:pt idx="426">
                  <c:v>14.48421052631579</c:v>
                </c:pt>
                <c:pt idx="427">
                  <c:v>16.603375527426159</c:v>
                </c:pt>
                <c:pt idx="428">
                  <c:v>17.021978021978022</c:v>
                </c:pt>
                <c:pt idx="429">
                  <c:v>15.703703703703704</c:v>
                </c:pt>
                <c:pt idx="430">
                  <c:v>15.23076923076923</c:v>
                </c:pt>
                <c:pt idx="431">
                  <c:v>15.239583333333334</c:v>
                </c:pt>
                <c:pt idx="432">
                  <c:v>16.74074074074074</c:v>
                </c:pt>
                <c:pt idx="433">
                  <c:v>15.943181818181818</c:v>
                </c:pt>
                <c:pt idx="434">
                  <c:v>16.561403508771932</c:v>
                </c:pt>
                <c:pt idx="435">
                  <c:v>15.012820512820513</c:v>
                </c:pt>
                <c:pt idx="436">
                  <c:v>15.676190476190476</c:v>
                </c:pt>
                <c:pt idx="437">
                  <c:v>17.12676056338028</c:v>
                </c:pt>
                <c:pt idx="438">
                  <c:v>4.2</c:v>
                </c:pt>
                <c:pt idx="439">
                  <c:v>16.677685950413224</c:v>
                </c:pt>
                <c:pt idx="440">
                  <c:v>16.722222222222221</c:v>
                </c:pt>
                <c:pt idx="441">
                  <c:v>15.100917431192661</c:v>
                </c:pt>
                <c:pt idx="442">
                  <c:v>13.574193548387097</c:v>
                </c:pt>
                <c:pt idx="443">
                  <c:v>16.27027027027027</c:v>
                </c:pt>
                <c:pt idx="444">
                  <c:v>13.99812030075188</c:v>
                </c:pt>
                <c:pt idx="445">
                  <c:v>16.717391304347824</c:v>
                </c:pt>
                <c:pt idx="446">
                  <c:v>13.927835051546392</c:v>
                </c:pt>
                <c:pt idx="447">
                  <c:v>13.482758620689655</c:v>
                </c:pt>
                <c:pt idx="448">
                  <c:v>15.524691358024691</c:v>
                </c:pt>
                <c:pt idx="449">
                  <c:v>12.411764705882353</c:v>
                </c:pt>
                <c:pt idx="450">
                  <c:v>13.538461538461538</c:v>
                </c:pt>
                <c:pt idx="451">
                  <c:v>13.444444444444445</c:v>
                </c:pt>
                <c:pt idx="452">
                  <c:v>16.146596858638745</c:v>
                </c:pt>
                <c:pt idx="453">
                  <c:v>15.967320261437909</c:v>
                </c:pt>
                <c:pt idx="454">
                  <c:v>16.829457364341085</c:v>
                </c:pt>
                <c:pt idx="455">
                  <c:v>15.666666666666666</c:v>
                </c:pt>
                <c:pt idx="456">
                  <c:v>15.881355932203389</c:v>
                </c:pt>
                <c:pt idx="457">
                  <c:v>14.424479166666666</c:v>
                </c:pt>
                <c:pt idx="458">
                  <c:v>15.748971193415638</c:v>
                </c:pt>
                <c:pt idx="459">
                  <c:v>15.149253731343284</c:v>
                </c:pt>
                <c:pt idx="460">
                  <c:v>16.399999999999999</c:v>
                </c:pt>
                <c:pt idx="461">
                  <c:v>14.94017094017094</c:v>
                </c:pt>
                <c:pt idx="462">
                  <c:v>14.625550660792952</c:v>
                </c:pt>
                <c:pt idx="463">
                  <c:v>11.028571428571428</c:v>
                </c:pt>
                <c:pt idx="464">
                  <c:v>15.44378698224852</c:v>
                </c:pt>
                <c:pt idx="465">
                  <c:v>13.586956521739131</c:v>
                </c:pt>
                <c:pt idx="466">
                  <c:v>14.830097087378642</c:v>
                </c:pt>
                <c:pt idx="467">
                  <c:v>15.068181818181818</c:v>
                </c:pt>
                <c:pt idx="468">
                  <c:v>14.45</c:v>
                </c:pt>
                <c:pt idx="469">
                  <c:v>15.481481481481481</c:v>
                </c:pt>
                <c:pt idx="470">
                  <c:v>14.89247311827957</c:v>
                </c:pt>
                <c:pt idx="471">
                  <c:v>15.233183856502242</c:v>
                </c:pt>
                <c:pt idx="472">
                  <c:v>15.230158730158729</c:v>
                </c:pt>
                <c:pt idx="473">
                  <c:v>13.947916666666666</c:v>
                </c:pt>
                <c:pt idx="474">
                  <c:v>16.839622641509433</c:v>
                </c:pt>
                <c:pt idx="475">
                  <c:v>16.865248226950353</c:v>
                </c:pt>
                <c:pt idx="476">
                  <c:v>13.177570093457945</c:v>
                </c:pt>
                <c:pt idx="477">
                  <c:v>16.08664259927798</c:v>
                </c:pt>
                <c:pt idx="478">
                  <c:v>13.161943319838057</c:v>
                </c:pt>
                <c:pt idx="479">
                  <c:v>16.378238341968913</c:v>
                </c:pt>
                <c:pt idx="480">
                  <c:v>16.525510204081634</c:v>
                </c:pt>
                <c:pt idx="481">
                  <c:v>16.136186770428015</c:v>
                </c:pt>
                <c:pt idx="482">
                  <c:v>15.735294117647058</c:v>
                </c:pt>
                <c:pt idx="483">
                  <c:v>17.463087248322147</c:v>
                </c:pt>
                <c:pt idx="484">
                  <c:v>15.214285714285714</c:v>
                </c:pt>
                <c:pt idx="485">
                  <c:v>14.154135338345865</c:v>
                </c:pt>
                <c:pt idx="486">
                  <c:v>13.891999999999999</c:v>
                </c:pt>
                <c:pt idx="487">
                  <c:v>15.596618357487923</c:v>
                </c:pt>
                <c:pt idx="488">
                  <c:v>14.299270072992702</c:v>
                </c:pt>
                <c:pt idx="489">
                  <c:v>15.817869415807561</c:v>
                </c:pt>
                <c:pt idx="490">
                  <c:v>14.844155844155845</c:v>
                </c:pt>
                <c:pt idx="491">
                  <c:v>19.100000000000001</c:v>
                </c:pt>
                <c:pt idx="492">
                  <c:v>15.481132075471699</c:v>
                </c:pt>
                <c:pt idx="493">
                  <c:v>16.261904761904763</c:v>
                </c:pt>
                <c:pt idx="494">
                  <c:v>15.717391304347826</c:v>
                </c:pt>
                <c:pt idx="495">
                  <c:v>13.984251968503937</c:v>
                </c:pt>
                <c:pt idx="496">
                  <c:v>15.224880382775119</c:v>
                </c:pt>
                <c:pt idx="497">
                  <c:v>16.047619047619047</c:v>
                </c:pt>
                <c:pt idx="498">
                  <c:v>15.890277777777778</c:v>
                </c:pt>
                <c:pt idx="499">
                  <c:v>12.146067415730338</c:v>
                </c:pt>
                <c:pt idx="500">
                  <c:v>17.842424242424244</c:v>
                </c:pt>
                <c:pt idx="501">
                  <c:v>17.542857142857144</c:v>
                </c:pt>
                <c:pt idx="502">
                  <c:v>19.040229885057471</c:v>
                </c:pt>
                <c:pt idx="503">
                  <c:v>13.450236966824644</c:v>
                </c:pt>
                <c:pt idx="504">
                  <c:v>16.217821782178216</c:v>
                </c:pt>
                <c:pt idx="505">
                  <c:v>14.722222222222221</c:v>
                </c:pt>
                <c:pt idx="506">
                  <c:v>16.237837837837837</c:v>
                </c:pt>
                <c:pt idx="507">
                  <c:v>14.384615384615385</c:v>
                </c:pt>
                <c:pt idx="508">
                  <c:v>12.1</c:v>
                </c:pt>
                <c:pt idx="509">
                  <c:v>14.695652173913043</c:v>
                </c:pt>
                <c:pt idx="510">
                  <c:v>16.637254901960784</c:v>
                </c:pt>
                <c:pt idx="511">
                  <c:v>17.934883720930234</c:v>
                </c:pt>
                <c:pt idx="512">
                  <c:v>15.25108225108225</c:v>
                </c:pt>
                <c:pt idx="513">
                  <c:v>13.534883720930232</c:v>
                </c:pt>
                <c:pt idx="514">
                  <c:v>15.704545454545455</c:v>
                </c:pt>
                <c:pt idx="515">
                  <c:v>16.307692307692307</c:v>
                </c:pt>
                <c:pt idx="516">
                  <c:v>13.818181818181818</c:v>
                </c:pt>
                <c:pt idx="517">
                  <c:v>14.898104265402843</c:v>
                </c:pt>
                <c:pt idx="518">
                  <c:v>16.434343434343436</c:v>
                </c:pt>
                <c:pt idx="519">
                  <c:v>16.885135135135137</c:v>
                </c:pt>
                <c:pt idx="520">
                  <c:v>16.446808510638299</c:v>
                </c:pt>
                <c:pt idx="521">
                  <c:v>17.430232558139537</c:v>
                </c:pt>
                <c:pt idx="522">
                  <c:v>14.258675078864353</c:v>
                </c:pt>
                <c:pt idx="523">
                  <c:v>16.963788300835656</c:v>
                </c:pt>
                <c:pt idx="524">
                  <c:v>18.428571428571427</c:v>
                </c:pt>
                <c:pt idx="525">
                  <c:v>15.959183673469388</c:v>
                </c:pt>
                <c:pt idx="526">
                  <c:v>18.685314685314687</c:v>
                </c:pt>
                <c:pt idx="527">
                  <c:v>16.757377049180327</c:v>
                </c:pt>
                <c:pt idx="528">
                  <c:v>14.739837398373984</c:v>
                </c:pt>
                <c:pt idx="529">
                  <c:v>14.486547085201794</c:v>
                </c:pt>
                <c:pt idx="530">
                  <c:v>13.577319587628866</c:v>
                </c:pt>
                <c:pt idx="531">
                  <c:v>14.274725274725276</c:v>
                </c:pt>
                <c:pt idx="532">
                  <c:v>16.794871794871796</c:v>
                </c:pt>
              </c:numCache>
            </c:numRef>
          </c:xVal>
          <c:yVal>
            <c:numRef>
              <c:f>schooldistricts!$G$4:$G$536</c:f>
              <c:numCache>
                <c:formatCode>General</c:formatCode>
                <c:ptCount val="533"/>
                <c:pt idx="0">
                  <c:v>1410</c:v>
                </c:pt>
                <c:pt idx="1">
                  <c:v>1360</c:v>
                </c:pt>
                <c:pt idx="2">
                  <c:v>1220</c:v>
                </c:pt>
                <c:pt idx="3">
                  <c:v>1140</c:v>
                </c:pt>
                <c:pt idx="4">
                  <c:v>1330</c:v>
                </c:pt>
                <c:pt idx="5">
                  <c:v>1230</c:v>
                </c:pt>
                <c:pt idx="6">
                  <c:v>1220</c:v>
                </c:pt>
                <c:pt idx="7">
                  <c:v>1310</c:v>
                </c:pt>
                <c:pt idx="8">
                  <c:v>1270</c:v>
                </c:pt>
                <c:pt idx="9">
                  <c:v>1430</c:v>
                </c:pt>
                <c:pt idx="10">
                  <c:v>1360</c:v>
                </c:pt>
                <c:pt idx="11">
                  <c:v>1310</c:v>
                </c:pt>
                <c:pt idx="12">
                  <c:v>1290</c:v>
                </c:pt>
                <c:pt idx="13">
                  <c:v>1280</c:v>
                </c:pt>
                <c:pt idx="14">
                  <c:v>1150</c:v>
                </c:pt>
                <c:pt idx="15">
                  <c:v>1330</c:v>
                </c:pt>
                <c:pt idx="16">
                  <c:v>1370</c:v>
                </c:pt>
                <c:pt idx="17">
                  <c:v>1330</c:v>
                </c:pt>
                <c:pt idx="18">
                  <c:v>1250</c:v>
                </c:pt>
                <c:pt idx="19">
                  <c:v>1390</c:v>
                </c:pt>
                <c:pt idx="20">
                  <c:v>1270</c:v>
                </c:pt>
                <c:pt idx="21">
                  <c:v>1410</c:v>
                </c:pt>
                <c:pt idx="22">
                  <c:v>1340</c:v>
                </c:pt>
                <c:pt idx="23">
                  <c:v>1320</c:v>
                </c:pt>
                <c:pt idx="24">
                  <c:v>1320</c:v>
                </c:pt>
                <c:pt idx="25">
                  <c:v>1350</c:v>
                </c:pt>
                <c:pt idx="26">
                  <c:v>1250</c:v>
                </c:pt>
                <c:pt idx="27">
                  <c:v>1280</c:v>
                </c:pt>
                <c:pt idx="28">
                  <c:v>1330</c:v>
                </c:pt>
                <c:pt idx="29">
                  <c:v>1310</c:v>
                </c:pt>
                <c:pt idx="30">
                  <c:v>1380</c:v>
                </c:pt>
                <c:pt idx="31">
                  <c:v>1290</c:v>
                </c:pt>
                <c:pt idx="32">
                  <c:v>1420</c:v>
                </c:pt>
                <c:pt idx="33">
                  <c:v>1300</c:v>
                </c:pt>
                <c:pt idx="34">
                  <c:v>1290</c:v>
                </c:pt>
                <c:pt idx="35">
                  <c:v>1200</c:v>
                </c:pt>
                <c:pt idx="36">
                  <c:v>1300</c:v>
                </c:pt>
                <c:pt idx="37">
                  <c:v>1340</c:v>
                </c:pt>
                <c:pt idx="38">
                  <c:v>1370</c:v>
                </c:pt>
                <c:pt idx="39">
                  <c:v>1360</c:v>
                </c:pt>
                <c:pt idx="40">
                  <c:v>1370</c:v>
                </c:pt>
                <c:pt idx="41">
                  <c:v>1390</c:v>
                </c:pt>
                <c:pt idx="42">
                  <c:v>1310</c:v>
                </c:pt>
                <c:pt idx="43">
                  <c:v>1340</c:v>
                </c:pt>
                <c:pt idx="44">
                  <c:v>1270</c:v>
                </c:pt>
                <c:pt idx="45">
                  <c:v>1340</c:v>
                </c:pt>
                <c:pt idx="46">
                  <c:v>1290</c:v>
                </c:pt>
                <c:pt idx="47">
                  <c:v>1210</c:v>
                </c:pt>
                <c:pt idx="48">
                  <c:v>1230</c:v>
                </c:pt>
                <c:pt idx="49">
                  <c:v>1280</c:v>
                </c:pt>
                <c:pt idx="50">
                  <c:v>1280</c:v>
                </c:pt>
                <c:pt idx="51">
                  <c:v>1260</c:v>
                </c:pt>
                <c:pt idx="52">
                  <c:v>1160</c:v>
                </c:pt>
                <c:pt idx="53">
                  <c:v>1290</c:v>
                </c:pt>
                <c:pt idx="54">
                  <c:v>1330</c:v>
                </c:pt>
                <c:pt idx="55">
                  <c:v>1360</c:v>
                </c:pt>
                <c:pt idx="56">
                  <c:v>1280</c:v>
                </c:pt>
                <c:pt idx="57">
                  <c:v>1260</c:v>
                </c:pt>
                <c:pt idx="58">
                  <c:v>1230</c:v>
                </c:pt>
                <c:pt idx="59">
                  <c:v>1430</c:v>
                </c:pt>
                <c:pt idx="60">
                  <c:v>1340</c:v>
                </c:pt>
                <c:pt idx="61">
                  <c:v>1200</c:v>
                </c:pt>
                <c:pt idx="62">
                  <c:v>1140</c:v>
                </c:pt>
                <c:pt idx="63">
                  <c:v>1240</c:v>
                </c:pt>
                <c:pt idx="64">
                  <c:v>1050</c:v>
                </c:pt>
                <c:pt idx="65">
                  <c:v>1360</c:v>
                </c:pt>
                <c:pt idx="66">
                  <c:v>1330</c:v>
                </c:pt>
                <c:pt idx="67">
                  <c:v>1270</c:v>
                </c:pt>
                <c:pt idx="68">
                  <c:v>1320</c:v>
                </c:pt>
                <c:pt idx="69">
                  <c:v>1350</c:v>
                </c:pt>
                <c:pt idx="70">
                  <c:v>1420</c:v>
                </c:pt>
                <c:pt idx="71">
                  <c:v>1120</c:v>
                </c:pt>
                <c:pt idx="72">
                  <c:v>1060</c:v>
                </c:pt>
                <c:pt idx="73">
                  <c:v>1440</c:v>
                </c:pt>
                <c:pt idx="74">
                  <c:v>1320</c:v>
                </c:pt>
                <c:pt idx="75">
                  <c:v>1420</c:v>
                </c:pt>
                <c:pt idx="76">
                  <c:v>1330</c:v>
                </c:pt>
                <c:pt idx="77">
                  <c:v>1290</c:v>
                </c:pt>
                <c:pt idx="78">
                  <c:v>1350</c:v>
                </c:pt>
                <c:pt idx="79">
                  <c:v>1380</c:v>
                </c:pt>
                <c:pt idx="80">
                  <c:v>1320</c:v>
                </c:pt>
                <c:pt idx="81">
                  <c:v>1250</c:v>
                </c:pt>
                <c:pt idx="82">
                  <c:v>1350</c:v>
                </c:pt>
                <c:pt idx="83">
                  <c:v>1260</c:v>
                </c:pt>
                <c:pt idx="84">
                  <c:v>1400</c:v>
                </c:pt>
                <c:pt idx="85">
                  <c:v>1100</c:v>
                </c:pt>
                <c:pt idx="86">
                  <c:v>1290</c:v>
                </c:pt>
                <c:pt idx="87">
                  <c:v>1270</c:v>
                </c:pt>
                <c:pt idx="88">
                  <c:v>1140</c:v>
                </c:pt>
                <c:pt idx="89">
                  <c:v>1340</c:v>
                </c:pt>
                <c:pt idx="90">
                  <c:v>1310</c:v>
                </c:pt>
                <c:pt idx="91">
                  <c:v>1370</c:v>
                </c:pt>
                <c:pt idx="92">
                  <c:v>1270</c:v>
                </c:pt>
                <c:pt idx="93">
                  <c:v>1270</c:v>
                </c:pt>
                <c:pt idx="94">
                  <c:v>1350</c:v>
                </c:pt>
                <c:pt idx="95">
                  <c:v>1350</c:v>
                </c:pt>
                <c:pt idx="96">
                  <c:v>1180</c:v>
                </c:pt>
                <c:pt idx="97">
                  <c:v>1200</c:v>
                </c:pt>
                <c:pt idx="98">
                  <c:v>1320</c:v>
                </c:pt>
                <c:pt idx="99">
                  <c:v>1050</c:v>
                </c:pt>
                <c:pt idx="100">
                  <c:v>1380</c:v>
                </c:pt>
                <c:pt idx="101">
                  <c:v>1290</c:v>
                </c:pt>
                <c:pt idx="102">
                  <c:v>1370</c:v>
                </c:pt>
                <c:pt idx="103">
                  <c:v>1320</c:v>
                </c:pt>
                <c:pt idx="104">
                  <c:v>1290</c:v>
                </c:pt>
                <c:pt idx="105">
                  <c:v>1240</c:v>
                </c:pt>
                <c:pt idx="106">
                  <c:v>1300</c:v>
                </c:pt>
                <c:pt idx="107">
                  <c:v>1200</c:v>
                </c:pt>
                <c:pt idx="108">
                  <c:v>1410</c:v>
                </c:pt>
                <c:pt idx="109">
                  <c:v>1280</c:v>
                </c:pt>
                <c:pt idx="110">
                  <c:v>1280</c:v>
                </c:pt>
                <c:pt idx="111">
                  <c:v>1470</c:v>
                </c:pt>
                <c:pt idx="112">
                  <c:v>1310</c:v>
                </c:pt>
                <c:pt idx="113">
                  <c:v>1340</c:v>
                </c:pt>
                <c:pt idx="114">
                  <c:v>1340</c:v>
                </c:pt>
                <c:pt idx="115">
                  <c:v>1430</c:v>
                </c:pt>
                <c:pt idx="116">
                  <c:v>1230</c:v>
                </c:pt>
                <c:pt idx="117">
                  <c:v>1350</c:v>
                </c:pt>
                <c:pt idx="118">
                  <c:v>1350</c:v>
                </c:pt>
                <c:pt idx="119">
                  <c:v>1340</c:v>
                </c:pt>
                <c:pt idx="120">
                  <c:v>1400</c:v>
                </c:pt>
                <c:pt idx="121">
                  <c:v>1170</c:v>
                </c:pt>
                <c:pt idx="122">
                  <c:v>1290</c:v>
                </c:pt>
                <c:pt idx="123">
                  <c:v>1300</c:v>
                </c:pt>
                <c:pt idx="124">
                  <c:v>1080</c:v>
                </c:pt>
                <c:pt idx="125">
                  <c:v>1330</c:v>
                </c:pt>
                <c:pt idx="126">
                  <c:v>1350</c:v>
                </c:pt>
                <c:pt idx="127">
                  <c:v>1450</c:v>
                </c:pt>
                <c:pt idx="128">
                  <c:v>1320</c:v>
                </c:pt>
                <c:pt idx="129">
                  <c:v>1380</c:v>
                </c:pt>
                <c:pt idx="130">
                  <c:v>1380</c:v>
                </c:pt>
                <c:pt idx="131">
                  <c:v>1320</c:v>
                </c:pt>
                <c:pt idx="132">
                  <c:v>1300</c:v>
                </c:pt>
                <c:pt idx="133">
                  <c:v>1090</c:v>
                </c:pt>
                <c:pt idx="134">
                  <c:v>1240</c:v>
                </c:pt>
                <c:pt idx="135">
                  <c:v>1330</c:v>
                </c:pt>
                <c:pt idx="136">
                  <c:v>1420</c:v>
                </c:pt>
                <c:pt idx="137">
                  <c:v>1330</c:v>
                </c:pt>
                <c:pt idx="138">
                  <c:v>1240</c:v>
                </c:pt>
                <c:pt idx="139">
                  <c:v>1360</c:v>
                </c:pt>
                <c:pt idx="140">
                  <c:v>1320</c:v>
                </c:pt>
                <c:pt idx="141">
                  <c:v>1300</c:v>
                </c:pt>
                <c:pt idx="142">
                  <c:v>1280</c:v>
                </c:pt>
                <c:pt idx="143">
                  <c:v>1270</c:v>
                </c:pt>
                <c:pt idx="144">
                  <c:v>1370</c:v>
                </c:pt>
                <c:pt idx="145">
                  <c:v>1220</c:v>
                </c:pt>
                <c:pt idx="146">
                  <c:v>1360</c:v>
                </c:pt>
                <c:pt idx="147">
                  <c:v>1430</c:v>
                </c:pt>
                <c:pt idx="148">
                  <c:v>1250</c:v>
                </c:pt>
                <c:pt idx="149">
                  <c:v>1330</c:v>
                </c:pt>
                <c:pt idx="150">
                  <c:v>1350</c:v>
                </c:pt>
                <c:pt idx="151">
                  <c:v>1260</c:v>
                </c:pt>
                <c:pt idx="152">
                  <c:v>1440</c:v>
                </c:pt>
                <c:pt idx="153">
                  <c:v>1220</c:v>
                </c:pt>
                <c:pt idx="154">
                  <c:v>1190</c:v>
                </c:pt>
                <c:pt idx="155">
                  <c:v>1170</c:v>
                </c:pt>
                <c:pt idx="156">
                  <c:v>1290</c:v>
                </c:pt>
                <c:pt idx="157">
                  <c:v>1310</c:v>
                </c:pt>
                <c:pt idx="158">
                  <c:v>1320</c:v>
                </c:pt>
                <c:pt idx="159">
                  <c:v>1330</c:v>
                </c:pt>
                <c:pt idx="160">
                  <c:v>1310</c:v>
                </c:pt>
                <c:pt idx="161">
                  <c:v>1250</c:v>
                </c:pt>
                <c:pt idx="162">
                  <c:v>1310</c:v>
                </c:pt>
                <c:pt idx="163">
                  <c:v>1430</c:v>
                </c:pt>
                <c:pt idx="164">
                  <c:v>1230</c:v>
                </c:pt>
                <c:pt idx="165">
                  <c:v>1480</c:v>
                </c:pt>
                <c:pt idx="166">
                  <c:v>1140</c:v>
                </c:pt>
                <c:pt idx="167">
                  <c:v>1380</c:v>
                </c:pt>
                <c:pt idx="168">
                  <c:v>1320</c:v>
                </c:pt>
                <c:pt idx="169">
                  <c:v>1380</c:v>
                </c:pt>
                <c:pt idx="170">
                  <c:v>1220</c:v>
                </c:pt>
                <c:pt idx="171">
                  <c:v>1400</c:v>
                </c:pt>
                <c:pt idx="172">
                  <c:v>1280</c:v>
                </c:pt>
                <c:pt idx="173">
                  <c:v>1400</c:v>
                </c:pt>
                <c:pt idx="174">
                  <c:v>1350</c:v>
                </c:pt>
                <c:pt idx="175">
                  <c:v>1370</c:v>
                </c:pt>
                <c:pt idx="176">
                  <c:v>1250</c:v>
                </c:pt>
                <c:pt idx="177">
                  <c:v>1390</c:v>
                </c:pt>
                <c:pt idx="178">
                  <c:v>1400</c:v>
                </c:pt>
                <c:pt idx="179">
                  <c:v>1080</c:v>
                </c:pt>
                <c:pt idx="180">
                  <c:v>1230</c:v>
                </c:pt>
                <c:pt idx="181">
                  <c:v>1390</c:v>
                </c:pt>
                <c:pt idx="182">
                  <c:v>1240</c:v>
                </c:pt>
                <c:pt idx="183">
                  <c:v>1350</c:v>
                </c:pt>
                <c:pt idx="184">
                  <c:v>1400</c:v>
                </c:pt>
                <c:pt idx="185">
                  <c:v>1320</c:v>
                </c:pt>
                <c:pt idx="186">
                  <c:v>1280</c:v>
                </c:pt>
                <c:pt idx="187">
                  <c:v>1350</c:v>
                </c:pt>
                <c:pt idx="188">
                  <c:v>1350</c:v>
                </c:pt>
                <c:pt idx="189">
                  <c:v>1320</c:v>
                </c:pt>
                <c:pt idx="190">
                  <c:v>1460</c:v>
                </c:pt>
                <c:pt idx="191">
                  <c:v>1210</c:v>
                </c:pt>
                <c:pt idx="192">
                  <c:v>1320</c:v>
                </c:pt>
                <c:pt idx="193">
                  <c:v>1360</c:v>
                </c:pt>
                <c:pt idx="194">
                  <c:v>1250</c:v>
                </c:pt>
                <c:pt idx="195">
                  <c:v>1080</c:v>
                </c:pt>
                <c:pt idx="196">
                  <c:v>1370</c:v>
                </c:pt>
                <c:pt idx="197">
                  <c:v>1430</c:v>
                </c:pt>
                <c:pt idx="198">
                  <c:v>1270</c:v>
                </c:pt>
                <c:pt idx="199">
                  <c:v>1440</c:v>
                </c:pt>
                <c:pt idx="200">
                  <c:v>1410</c:v>
                </c:pt>
                <c:pt idx="201">
                  <c:v>1310</c:v>
                </c:pt>
                <c:pt idx="202">
                  <c:v>1360</c:v>
                </c:pt>
                <c:pt idx="203">
                  <c:v>1360</c:v>
                </c:pt>
                <c:pt idx="204">
                  <c:v>1330</c:v>
                </c:pt>
                <c:pt idx="205">
                  <c:v>1320</c:v>
                </c:pt>
                <c:pt idx="206">
                  <c:v>1350</c:v>
                </c:pt>
                <c:pt idx="207">
                  <c:v>1110</c:v>
                </c:pt>
                <c:pt idx="208">
                  <c:v>1400</c:v>
                </c:pt>
                <c:pt idx="209">
                  <c:v>1280</c:v>
                </c:pt>
                <c:pt idx="210">
                  <c:v>1270</c:v>
                </c:pt>
                <c:pt idx="211">
                  <c:v>1390</c:v>
                </c:pt>
                <c:pt idx="212">
                  <c:v>1310</c:v>
                </c:pt>
                <c:pt idx="213">
                  <c:v>1130</c:v>
                </c:pt>
                <c:pt idx="214">
                  <c:v>1220</c:v>
                </c:pt>
                <c:pt idx="215">
                  <c:v>1440</c:v>
                </c:pt>
                <c:pt idx="216">
                  <c:v>1340</c:v>
                </c:pt>
                <c:pt idx="217">
                  <c:v>1350</c:v>
                </c:pt>
                <c:pt idx="218">
                  <c:v>1280</c:v>
                </c:pt>
                <c:pt idx="219">
                  <c:v>1290</c:v>
                </c:pt>
                <c:pt idx="220">
                  <c:v>1250</c:v>
                </c:pt>
                <c:pt idx="221">
                  <c:v>1310</c:v>
                </c:pt>
                <c:pt idx="222">
                  <c:v>1280</c:v>
                </c:pt>
                <c:pt idx="223">
                  <c:v>1350</c:v>
                </c:pt>
                <c:pt idx="224">
                  <c:v>1300</c:v>
                </c:pt>
                <c:pt idx="225">
                  <c:v>1270</c:v>
                </c:pt>
                <c:pt idx="226">
                  <c:v>1060</c:v>
                </c:pt>
                <c:pt idx="227">
                  <c:v>1340</c:v>
                </c:pt>
                <c:pt idx="228">
                  <c:v>1330</c:v>
                </c:pt>
                <c:pt idx="229">
                  <c:v>1390</c:v>
                </c:pt>
                <c:pt idx="230">
                  <c:v>1020</c:v>
                </c:pt>
                <c:pt idx="231">
                  <c:v>1360</c:v>
                </c:pt>
                <c:pt idx="232">
                  <c:v>1250</c:v>
                </c:pt>
                <c:pt idx="233">
                  <c:v>1320</c:v>
                </c:pt>
                <c:pt idx="234">
                  <c:v>1330</c:v>
                </c:pt>
                <c:pt idx="235">
                  <c:v>1370</c:v>
                </c:pt>
                <c:pt idx="236">
                  <c:v>1220</c:v>
                </c:pt>
                <c:pt idx="237">
                  <c:v>1340</c:v>
                </c:pt>
                <c:pt idx="238">
                  <c:v>1300</c:v>
                </c:pt>
                <c:pt idx="239">
                  <c:v>1110</c:v>
                </c:pt>
                <c:pt idx="240">
                  <c:v>1250</c:v>
                </c:pt>
                <c:pt idx="241">
                  <c:v>1270</c:v>
                </c:pt>
                <c:pt idx="242">
                  <c:v>1090</c:v>
                </c:pt>
                <c:pt idx="243">
                  <c:v>1300</c:v>
                </c:pt>
                <c:pt idx="244">
                  <c:v>1170</c:v>
                </c:pt>
                <c:pt idx="245">
                  <c:v>1360</c:v>
                </c:pt>
                <c:pt idx="246">
                  <c:v>1380</c:v>
                </c:pt>
                <c:pt idx="247">
                  <c:v>1280</c:v>
                </c:pt>
                <c:pt idx="248">
                  <c:v>1290</c:v>
                </c:pt>
                <c:pt idx="249">
                  <c:v>1440</c:v>
                </c:pt>
                <c:pt idx="250">
                  <c:v>1510</c:v>
                </c:pt>
                <c:pt idx="251">
                  <c:v>1490</c:v>
                </c:pt>
                <c:pt idx="252">
                  <c:v>1400</c:v>
                </c:pt>
                <c:pt idx="253">
                  <c:v>1300</c:v>
                </c:pt>
                <c:pt idx="254">
                  <c:v>1360</c:v>
                </c:pt>
                <c:pt idx="255">
                  <c:v>1430</c:v>
                </c:pt>
                <c:pt idx="256">
                  <c:v>1230</c:v>
                </c:pt>
                <c:pt idx="257">
                  <c:v>1440</c:v>
                </c:pt>
                <c:pt idx="258">
                  <c:v>1400</c:v>
                </c:pt>
                <c:pt idx="259">
                  <c:v>1240</c:v>
                </c:pt>
                <c:pt idx="260">
                  <c:v>1100</c:v>
                </c:pt>
                <c:pt idx="261">
                  <c:v>1220</c:v>
                </c:pt>
                <c:pt idx="262">
                  <c:v>1280</c:v>
                </c:pt>
                <c:pt idx="263">
                  <c:v>1410</c:v>
                </c:pt>
                <c:pt idx="264">
                  <c:v>1330</c:v>
                </c:pt>
                <c:pt idx="265">
                  <c:v>1440</c:v>
                </c:pt>
                <c:pt idx="266">
                  <c:v>1230</c:v>
                </c:pt>
                <c:pt idx="267">
                  <c:v>1220</c:v>
                </c:pt>
                <c:pt idx="268">
                  <c:v>1260</c:v>
                </c:pt>
                <c:pt idx="269">
                  <c:v>1290</c:v>
                </c:pt>
                <c:pt idx="270">
                  <c:v>1300</c:v>
                </c:pt>
                <c:pt idx="271">
                  <c:v>1320</c:v>
                </c:pt>
                <c:pt idx="272">
                  <c:v>1330</c:v>
                </c:pt>
                <c:pt idx="273">
                  <c:v>1330</c:v>
                </c:pt>
                <c:pt idx="274">
                  <c:v>1310</c:v>
                </c:pt>
                <c:pt idx="275">
                  <c:v>1250</c:v>
                </c:pt>
                <c:pt idx="276">
                  <c:v>1290</c:v>
                </c:pt>
                <c:pt idx="277">
                  <c:v>1300</c:v>
                </c:pt>
                <c:pt idx="278">
                  <c:v>1270</c:v>
                </c:pt>
                <c:pt idx="279">
                  <c:v>1370</c:v>
                </c:pt>
                <c:pt idx="280">
                  <c:v>1260</c:v>
                </c:pt>
                <c:pt idx="281">
                  <c:v>1400</c:v>
                </c:pt>
                <c:pt idx="282">
                  <c:v>1320</c:v>
                </c:pt>
                <c:pt idx="283">
                  <c:v>1370</c:v>
                </c:pt>
                <c:pt idx="284">
                  <c:v>1280</c:v>
                </c:pt>
                <c:pt idx="285">
                  <c:v>1390</c:v>
                </c:pt>
                <c:pt idx="286">
                  <c:v>1190</c:v>
                </c:pt>
                <c:pt idx="287">
                  <c:v>1230</c:v>
                </c:pt>
                <c:pt idx="288">
                  <c:v>1250</c:v>
                </c:pt>
                <c:pt idx="289">
                  <c:v>1350</c:v>
                </c:pt>
                <c:pt idx="290">
                  <c:v>1200</c:v>
                </c:pt>
                <c:pt idx="291">
                  <c:v>1290</c:v>
                </c:pt>
                <c:pt idx="292">
                  <c:v>1520</c:v>
                </c:pt>
                <c:pt idx="293">
                  <c:v>1350</c:v>
                </c:pt>
                <c:pt idx="294">
                  <c:v>1080</c:v>
                </c:pt>
                <c:pt idx="295">
                  <c:v>1340</c:v>
                </c:pt>
                <c:pt idx="296">
                  <c:v>1360</c:v>
                </c:pt>
                <c:pt idx="297">
                  <c:v>1340</c:v>
                </c:pt>
                <c:pt idx="298">
                  <c:v>1430</c:v>
                </c:pt>
                <c:pt idx="299">
                  <c:v>1310</c:v>
                </c:pt>
                <c:pt idx="300">
                  <c:v>1330</c:v>
                </c:pt>
                <c:pt idx="301">
                  <c:v>1470</c:v>
                </c:pt>
                <c:pt idx="302">
                  <c:v>1220</c:v>
                </c:pt>
                <c:pt idx="303">
                  <c:v>1290</c:v>
                </c:pt>
                <c:pt idx="304">
                  <c:v>1250</c:v>
                </c:pt>
                <c:pt idx="305">
                  <c:v>1470</c:v>
                </c:pt>
                <c:pt idx="306">
                  <c:v>1270</c:v>
                </c:pt>
                <c:pt idx="307">
                  <c:v>1350</c:v>
                </c:pt>
                <c:pt idx="308">
                  <c:v>1410</c:v>
                </c:pt>
                <c:pt idx="309">
                  <c:v>1210</c:v>
                </c:pt>
                <c:pt idx="310">
                  <c:v>1380</c:v>
                </c:pt>
                <c:pt idx="311">
                  <c:v>1380</c:v>
                </c:pt>
                <c:pt idx="312">
                  <c:v>1310</c:v>
                </c:pt>
                <c:pt idx="313">
                  <c:v>1260</c:v>
                </c:pt>
                <c:pt idx="314">
                  <c:v>1320</c:v>
                </c:pt>
                <c:pt idx="315">
                  <c:v>1270</c:v>
                </c:pt>
                <c:pt idx="316">
                  <c:v>1030</c:v>
                </c:pt>
                <c:pt idx="317">
                  <c:v>1340</c:v>
                </c:pt>
                <c:pt idx="318">
                  <c:v>1310</c:v>
                </c:pt>
                <c:pt idx="319">
                  <c:v>1290</c:v>
                </c:pt>
                <c:pt idx="320">
                  <c:v>1310</c:v>
                </c:pt>
                <c:pt idx="321">
                  <c:v>1250</c:v>
                </c:pt>
                <c:pt idx="322">
                  <c:v>1290</c:v>
                </c:pt>
                <c:pt idx="323">
                  <c:v>1250</c:v>
                </c:pt>
                <c:pt idx="324">
                  <c:v>1340</c:v>
                </c:pt>
                <c:pt idx="325">
                  <c:v>1340</c:v>
                </c:pt>
                <c:pt idx="326">
                  <c:v>1150</c:v>
                </c:pt>
                <c:pt idx="327">
                  <c:v>1290</c:v>
                </c:pt>
                <c:pt idx="328">
                  <c:v>1320</c:v>
                </c:pt>
                <c:pt idx="329">
                  <c:v>1330</c:v>
                </c:pt>
                <c:pt idx="330">
                  <c:v>1360</c:v>
                </c:pt>
                <c:pt idx="331">
                  <c:v>1330</c:v>
                </c:pt>
                <c:pt idx="332">
                  <c:v>1330</c:v>
                </c:pt>
                <c:pt idx="333">
                  <c:v>1280</c:v>
                </c:pt>
                <c:pt idx="334">
                  <c:v>1370</c:v>
                </c:pt>
                <c:pt idx="335">
                  <c:v>1330</c:v>
                </c:pt>
                <c:pt idx="336">
                  <c:v>1260</c:v>
                </c:pt>
                <c:pt idx="337">
                  <c:v>1380</c:v>
                </c:pt>
                <c:pt idx="338">
                  <c:v>1280</c:v>
                </c:pt>
                <c:pt idx="339">
                  <c:v>1410</c:v>
                </c:pt>
                <c:pt idx="340">
                  <c:v>1360</c:v>
                </c:pt>
                <c:pt idx="341">
                  <c:v>1280</c:v>
                </c:pt>
                <c:pt idx="342">
                  <c:v>1270</c:v>
                </c:pt>
                <c:pt idx="343">
                  <c:v>1400</c:v>
                </c:pt>
                <c:pt idx="344">
                  <c:v>1290</c:v>
                </c:pt>
                <c:pt idx="345">
                  <c:v>1270</c:v>
                </c:pt>
                <c:pt idx="346">
                  <c:v>1200</c:v>
                </c:pt>
                <c:pt idx="347">
                  <c:v>1370</c:v>
                </c:pt>
                <c:pt idx="348">
                  <c:v>1400</c:v>
                </c:pt>
                <c:pt idx="349">
                  <c:v>1330</c:v>
                </c:pt>
                <c:pt idx="350">
                  <c:v>1380</c:v>
                </c:pt>
                <c:pt idx="351">
                  <c:v>1300</c:v>
                </c:pt>
                <c:pt idx="352">
                  <c:v>1310</c:v>
                </c:pt>
                <c:pt idx="353">
                  <c:v>1400</c:v>
                </c:pt>
                <c:pt idx="354">
                  <c:v>1370</c:v>
                </c:pt>
                <c:pt idx="355">
                  <c:v>1340</c:v>
                </c:pt>
                <c:pt idx="356">
                  <c:v>1320</c:v>
                </c:pt>
                <c:pt idx="357">
                  <c:v>1440</c:v>
                </c:pt>
                <c:pt idx="358">
                  <c:v>1180</c:v>
                </c:pt>
                <c:pt idx="359">
                  <c:v>1290</c:v>
                </c:pt>
                <c:pt idx="360">
                  <c:v>1380</c:v>
                </c:pt>
                <c:pt idx="361">
                  <c:v>1270</c:v>
                </c:pt>
                <c:pt idx="362">
                  <c:v>1420</c:v>
                </c:pt>
                <c:pt idx="363">
                  <c:v>1260</c:v>
                </c:pt>
                <c:pt idx="364">
                  <c:v>1330</c:v>
                </c:pt>
                <c:pt idx="365">
                  <c:v>1330</c:v>
                </c:pt>
                <c:pt idx="366">
                  <c:v>1370</c:v>
                </c:pt>
                <c:pt idx="367">
                  <c:v>1260</c:v>
                </c:pt>
                <c:pt idx="368">
                  <c:v>1250</c:v>
                </c:pt>
                <c:pt idx="369">
                  <c:v>1360</c:v>
                </c:pt>
                <c:pt idx="370">
                  <c:v>1370</c:v>
                </c:pt>
                <c:pt idx="371">
                  <c:v>1260</c:v>
                </c:pt>
                <c:pt idx="372">
                  <c:v>1310</c:v>
                </c:pt>
                <c:pt idx="373">
                  <c:v>1210</c:v>
                </c:pt>
                <c:pt idx="374">
                  <c:v>1330</c:v>
                </c:pt>
                <c:pt idx="375">
                  <c:v>1270</c:v>
                </c:pt>
                <c:pt idx="376">
                  <c:v>1420</c:v>
                </c:pt>
                <c:pt idx="377">
                  <c:v>1310</c:v>
                </c:pt>
                <c:pt idx="378">
                  <c:v>1510</c:v>
                </c:pt>
                <c:pt idx="379">
                  <c:v>1160</c:v>
                </c:pt>
                <c:pt idx="380">
                  <c:v>1360</c:v>
                </c:pt>
                <c:pt idx="381">
                  <c:v>1280</c:v>
                </c:pt>
                <c:pt idx="382">
                  <c:v>1300</c:v>
                </c:pt>
                <c:pt idx="383">
                  <c:v>1380</c:v>
                </c:pt>
                <c:pt idx="384">
                  <c:v>1090</c:v>
                </c:pt>
                <c:pt idx="385">
                  <c:v>1330</c:v>
                </c:pt>
                <c:pt idx="386">
                  <c:v>1300</c:v>
                </c:pt>
                <c:pt idx="387">
                  <c:v>1240</c:v>
                </c:pt>
                <c:pt idx="388">
                  <c:v>1340</c:v>
                </c:pt>
                <c:pt idx="389">
                  <c:v>1310</c:v>
                </c:pt>
                <c:pt idx="390">
                  <c:v>1350</c:v>
                </c:pt>
                <c:pt idx="391">
                  <c:v>1230</c:v>
                </c:pt>
                <c:pt idx="392">
                  <c:v>1240</c:v>
                </c:pt>
                <c:pt idx="393">
                  <c:v>1280</c:v>
                </c:pt>
                <c:pt idx="394">
                  <c:v>1420</c:v>
                </c:pt>
                <c:pt idx="395">
                  <c:v>1280</c:v>
                </c:pt>
                <c:pt idx="396">
                  <c:v>1310</c:v>
                </c:pt>
                <c:pt idx="397">
                  <c:v>1270</c:v>
                </c:pt>
                <c:pt idx="398">
                  <c:v>1380</c:v>
                </c:pt>
                <c:pt idx="399">
                  <c:v>1410</c:v>
                </c:pt>
                <c:pt idx="400">
                  <c:v>1310</c:v>
                </c:pt>
                <c:pt idx="401">
                  <c:v>1360</c:v>
                </c:pt>
                <c:pt idx="402">
                  <c:v>1240</c:v>
                </c:pt>
                <c:pt idx="403">
                  <c:v>1320</c:v>
                </c:pt>
                <c:pt idx="404">
                  <c:v>1330</c:v>
                </c:pt>
                <c:pt idx="405">
                  <c:v>1360</c:v>
                </c:pt>
                <c:pt idx="406">
                  <c:v>1350</c:v>
                </c:pt>
                <c:pt idx="407">
                  <c:v>1240</c:v>
                </c:pt>
                <c:pt idx="408">
                  <c:v>1280</c:v>
                </c:pt>
                <c:pt idx="409">
                  <c:v>1280</c:v>
                </c:pt>
                <c:pt idx="410">
                  <c:v>1290</c:v>
                </c:pt>
                <c:pt idx="411">
                  <c:v>1310</c:v>
                </c:pt>
                <c:pt idx="412">
                  <c:v>1300</c:v>
                </c:pt>
                <c:pt idx="413">
                  <c:v>1290</c:v>
                </c:pt>
                <c:pt idx="414">
                  <c:v>1300</c:v>
                </c:pt>
                <c:pt idx="415">
                  <c:v>1340</c:v>
                </c:pt>
                <c:pt idx="416">
                  <c:v>1300</c:v>
                </c:pt>
                <c:pt idx="417">
                  <c:v>1330</c:v>
                </c:pt>
                <c:pt idx="418">
                  <c:v>1310</c:v>
                </c:pt>
                <c:pt idx="419">
                  <c:v>1390</c:v>
                </c:pt>
                <c:pt idx="420">
                  <c:v>1250</c:v>
                </c:pt>
                <c:pt idx="421">
                  <c:v>1320</c:v>
                </c:pt>
                <c:pt idx="422">
                  <c:v>1260</c:v>
                </c:pt>
                <c:pt idx="423">
                  <c:v>1330</c:v>
                </c:pt>
                <c:pt idx="424">
                  <c:v>1340</c:v>
                </c:pt>
                <c:pt idx="425">
                  <c:v>1320</c:v>
                </c:pt>
                <c:pt idx="426">
                  <c:v>1320</c:v>
                </c:pt>
                <c:pt idx="427">
                  <c:v>1330</c:v>
                </c:pt>
                <c:pt idx="428">
                  <c:v>1320</c:v>
                </c:pt>
                <c:pt idx="429">
                  <c:v>1150</c:v>
                </c:pt>
                <c:pt idx="430">
                  <c:v>1180</c:v>
                </c:pt>
                <c:pt idx="431">
                  <c:v>1340</c:v>
                </c:pt>
                <c:pt idx="432">
                  <c:v>1300</c:v>
                </c:pt>
                <c:pt idx="433">
                  <c:v>1250</c:v>
                </c:pt>
                <c:pt idx="434">
                  <c:v>1390</c:v>
                </c:pt>
                <c:pt idx="435">
                  <c:v>1230</c:v>
                </c:pt>
                <c:pt idx="436">
                  <c:v>1310</c:v>
                </c:pt>
                <c:pt idx="437">
                  <c:v>1370</c:v>
                </c:pt>
                <c:pt idx="438">
                  <c:v>1430</c:v>
                </c:pt>
                <c:pt idx="439">
                  <c:v>1300</c:v>
                </c:pt>
                <c:pt idx="440">
                  <c:v>1350</c:v>
                </c:pt>
                <c:pt idx="441">
                  <c:v>1390</c:v>
                </c:pt>
                <c:pt idx="442">
                  <c:v>1390</c:v>
                </c:pt>
                <c:pt idx="443">
                  <c:v>1410</c:v>
                </c:pt>
                <c:pt idx="444">
                  <c:v>1470</c:v>
                </c:pt>
                <c:pt idx="445">
                  <c:v>1280</c:v>
                </c:pt>
                <c:pt idx="446">
                  <c:v>1190</c:v>
                </c:pt>
                <c:pt idx="447">
                  <c:v>1150</c:v>
                </c:pt>
                <c:pt idx="448">
                  <c:v>1290</c:v>
                </c:pt>
                <c:pt idx="449">
                  <c:v>1130</c:v>
                </c:pt>
                <c:pt idx="450">
                  <c:v>1320</c:v>
                </c:pt>
                <c:pt idx="451">
                  <c:v>1250</c:v>
                </c:pt>
                <c:pt idx="452">
                  <c:v>1410</c:v>
                </c:pt>
                <c:pt idx="453">
                  <c:v>1280</c:v>
                </c:pt>
                <c:pt idx="454">
                  <c:v>1340</c:v>
                </c:pt>
                <c:pt idx="455">
                  <c:v>1330</c:v>
                </c:pt>
                <c:pt idx="456">
                  <c:v>1250</c:v>
                </c:pt>
                <c:pt idx="457">
                  <c:v>1520</c:v>
                </c:pt>
                <c:pt idx="458">
                  <c:v>1290</c:v>
                </c:pt>
                <c:pt idx="459">
                  <c:v>1270</c:v>
                </c:pt>
                <c:pt idx="460">
                  <c:v>1270</c:v>
                </c:pt>
                <c:pt idx="461">
                  <c:v>1320</c:v>
                </c:pt>
                <c:pt idx="462">
                  <c:v>1270</c:v>
                </c:pt>
                <c:pt idx="463">
                  <c:v>1160</c:v>
                </c:pt>
                <c:pt idx="464">
                  <c:v>1300</c:v>
                </c:pt>
                <c:pt idx="465">
                  <c:v>1330</c:v>
                </c:pt>
                <c:pt idx="466">
                  <c:v>1320</c:v>
                </c:pt>
                <c:pt idx="467">
                  <c:v>1400</c:v>
                </c:pt>
                <c:pt idx="468">
                  <c:v>1250</c:v>
                </c:pt>
                <c:pt idx="469">
                  <c:v>1290</c:v>
                </c:pt>
                <c:pt idx="470">
                  <c:v>1270</c:v>
                </c:pt>
                <c:pt idx="471">
                  <c:v>1260</c:v>
                </c:pt>
                <c:pt idx="472">
                  <c:v>1470</c:v>
                </c:pt>
                <c:pt idx="473">
                  <c:v>1290</c:v>
                </c:pt>
                <c:pt idx="474">
                  <c:v>1320</c:v>
                </c:pt>
                <c:pt idx="475">
                  <c:v>1300</c:v>
                </c:pt>
                <c:pt idx="476">
                  <c:v>1250</c:v>
                </c:pt>
                <c:pt idx="477">
                  <c:v>1490</c:v>
                </c:pt>
                <c:pt idx="478">
                  <c:v>1360</c:v>
                </c:pt>
                <c:pt idx="479">
                  <c:v>1400</c:v>
                </c:pt>
                <c:pt idx="480">
                  <c:v>1440</c:v>
                </c:pt>
                <c:pt idx="481">
                  <c:v>1550</c:v>
                </c:pt>
                <c:pt idx="482">
                  <c:v>1310</c:v>
                </c:pt>
                <c:pt idx="483">
                  <c:v>1270</c:v>
                </c:pt>
                <c:pt idx="484">
                  <c:v>1010</c:v>
                </c:pt>
                <c:pt idx="485">
                  <c:v>1320</c:v>
                </c:pt>
                <c:pt idx="486">
                  <c:v>1460</c:v>
                </c:pt>
                <c:pt idx="487">
                  <c:v>1320</c:v>
                </c:pt>
                <c:pt idx="488">
                  <c:v>1320</c:v>
                </c:pt>
                <c:pt idx="489">
                  <c:v>1360</c:v>
                </c:pt>
                <c:pt idx="490">
                  <c:v>1260</c:v>
                </c:pt>
                <c:pt idx="491">
                  <c:v>1390</c:v>
                </c:pt>
                <c:pt idx="492">
                  <c:v>1400</c:v>
                </c:pt>
                <c:pt idx="493">
                  <c:v>1270</c:v>
                </c:pt>
                <c:pt idx="494">
                  <c:v>1290</c:v>
                </c:pt>
                <c:pt idx="495">
                  <c:v>1340</c:v>
                </c:pt>
                <c:pt idx="496">
                  <c:v>1360</c:v>
                </c:pt>
                <c:pt idx="497">
                  <c:v>1310</c:v>
                </c:pt>
                <c:pt idx="498">
                  <c:v>1420</c:v>
                </c:pt>
                <c:pt idx="499">
                  <c:v>1240</c:v>
                </c:pt>
                <c:pt idx="500">
                  <c:v>1390</c:v>
                </c:pt>
                <c:pt idx="501">
                  <c:v>1360</c:v>
                </c:pt>
                <c:pt idx="502">
                  <c:v>1270</c:v>
                </c:pt>
                <c:pt idx="503">
                  <c:v>1310</c:v>
                </c:pt>
                <c:pt idx="504">
                  <c:v>1300</c:v>
                </c:pt>
                <c:pt idx="505">
                  <c:v>1110</c:v>
                </c:pt>
                <c:pt idx="506">
                  <c:v>1310</c:v>
                </c:pt>
                <c:pt idx="507">
                  <c:v>1290</c:v>
                </c:pt>
                <c:pt idx="508">
                  <c:v>1160</c:v>
                </c:pt>
                <c:pt idx="509">
                  <c:v>1290</c:v>
                </c:pt>
                <c:pt idx="510">
                  <c:v>1380</c:v>
                </c:pt>
                <c:pt idx="511">
                  <c:v>1340</c:v>
                </c:pt>
                <c:pt idx="512">
                  <c:v>1370</c:v>
                </c:pt>
                <c:pt idx="513">
                  <c:v>1120</c:v>
                </c:pt>
                <c:pt idx="514">
                  <c:v>1150</c:v>
                </c:pt>
                <c:pt idx="515">
                  <c:v>1250</c:v>
                </c:pt>
                <c:pt idx="516">
                  <c:v>1180</c:v>
                </c:pt>
                <c:pt idx="517">
                  <c:v>1310</c:v>
                </c:pt>
                <c:pt idx="518">
                  <c:v>1400</c:v>
                </c:pt>
                <c:pt idx="519">
                  <c:v>1400</c:v>
                </c:pt>
                <c:pt idx="520">
                  <c:v>1270</c:v>
                </c:pt>
                <c:pt idx="521">
                  <c:v>1440</c:v>
                </c:pt>
                <c:pt idx="522">
                  <c:v>1420</c:v>
                </c:pt>
                <c:pt idx="523">
                  <c:v>1260</c:v>
                </c:pt>
                <c:pt idx="524">
                  <c:v>1470</c:v>
                </c:pt>
                <c:pt idx="525">
                  <c:v>1310</c:v>
                </c:pt>
                <c:pt idx="526">
                  <c:v>1350</c:v>
                </c:pt>
                <c:pt idx="527">
                  <c:v>1300</c:v>
                </c:pt>
                <c:pt idx="528">
                  <c:v>1450</c:v>
                </c:pt>
                <c:pt idx="529">
                  <c:v>1180</c:v>
                </c:pt>
                <c:pt idx="530">
                  <c:v>1170</c:v>
                </c:pt>
                <c:pt idx="531">
                  <c:v>1470</c:v>
                </c:pt>
                <c:pt idx="532">
                  <c:v>1280</c:v>
                </c:pt>
              </c:numCache>
            </c:numRef>
          </c:yVal>
          <c:smooth val="0"/>
        </c:ser>
        <c:dLbls>
          <c:showLegendKey val="0"/>
          <c:showVal val="0"/>
          <c:showCatName val="0"/>
          <c:showSerName val="0"/>
          <c:showPercent val="0"/>
          <c:showBubbleSize val="0"/>
        </c:dLbls>
        <c:axId val="547304624"/>
        <c:axId val="547305016"/>
      </c:scatterChart>
      <c:valAx>
        <c:axId val="547304624"/>
        <c:scaling>
          <c:orientation val="minMax"/>
        </c:scaling>
        <c:delete val="0"/>
        <c:axPos val="b"/>
        <c:title>
          <c:tx>
            <c:strRef>
              <c:f>schooldistricts!$F$3</c:f>
              <c:strCache>
                <c:ptCount val="1"/>
                <c:pt idx="0">
                  <c:v>Students/ Teacher</c:v>
                </c:pt>
              </c:strCache>
            </c:strRef>
          </c:tx>
          <c:overlay val="0"/>
        </c:title>
        <c:numFmt formatCode="_(* #,##0.00_);_(* \(#,##0.00\);_(* \-??_);_(@_)" sourceLinked="1"/>
        <c:majorTickMark val="out"/>
        <c:minorTickMark val="none"/>
        <c:tickLblPos val="nextTo"/>
        <c:crossAx val="547305016"/>
        <c:crosses val="autoZero"/>
        <c:crossBetween val="midCat"/>
      </c:valAx>
      <c:valAx>
        <c:axId val="547305016"/>
        <c:scaling>
          <c:orientation val="minMax"/>
        </c:scaling>
        <c:delete val="0"/>
        <c:axPos val="l"/>
        <c:majorGridlines/>
        <c:minorGridlines/>
        <c:title>
          <c:tx>
            <c:strRef>
              <c:f>schooldistricts!$G$3</c:f>
              <c:strCache>
                <c:ptCount val="1"/>
                <c:pt idx="0">
                  <c:v>PSSA_SCALED_SCORES_MATH_DISTRICT_Gr11</c:v>
                </c:pt>
              </c:strCache>
            </c:strRef>
          </c:tx>
          <c:overlay val="0"/>
        </c:title>
        <c:numFmt formatCode="General" sourceLinked="1"/>
        <c:majorTickMark val="out"/>
        <c:minorTickMark val="none"/>
        <c:tickLblPos val="nextTo"/>
        <c:crossAx val="547304624"/>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PctFreeLunch  Residual Plot</a:t>
            </a:r>
          </a:p>
        </c:rich>
      </c:tx>
      <c:layout/>
      <c:overlay val="0"/>
    </c:title>
    <c:autoTitleDeleted val="0"/>
    <c:plotArea>
      <c:layout/>
      <c:scatterChart>
        <c:scatterStyle val="lineMarker"/>
        <c:varyColors val="0"/>
        <c:ser>
          <c:idx val="0"/>
          <c:order val="0"/>
          <c:spPr>
            <a:ln w="28575">
              <a:noFill/>
            </a:ln>
          </c:spPr>
          <c:xVal>
            <c:numRef>
              <c:f>schooldistricts!$D$4:$D$536</c:f>
              <c:numCache>
                <c:formatCode>0%</c:formatCode>
                <c:ptCount val="533"/>
                <c:pt idx="0">
                  <c:v>8.7999999999999995E-2</c:v>
                </c:pt>
                <c:pt idx="1">
                  <c:v>0.11</c:v>
                </c:pt>
                <c:pt idx="2">
                  <c:v>0.55000000000000004</c:v>
                </c:pt>
                <c:pt idx="3">
                  <c:v>0.753</c:v>
                </c:pt>
                <c:pt idx="4">
                  <c:v>0.23200000000000001</c:v>
                </c:pt>
                <c:pt idx="5">
                  <c:v>0.45800000000000002</c:v>
                </c:pt>
                <c:pt idx="6">
                  <c:v>0.59499999999999997</c:v>
                </c:pt>
                <c:pt idx="7">
                  <c:v>0.48</c:v>
                </c:pt>
                <c:pt idx="8">
                  <c:v>0.26800000000000002</c:v>
                </c:pt>
                <c:pt idx="9">
                  <c:v>0.113</c:v>
                </c:pt>
                <c:pt idx="10">
                  <c:v>0.154</c:v>
                </c:pt>
                <c:pt idx="11">
                  <c:v>0.42799999999999999</c:v>
                </c:pt>
                <c:pt idx="12">
                  <c:v>0.32600000000000001</c:v>
                </c:pt>
                <c:pt idx="13">
                  <c:v>0.33300000000000002</c:v>
                </c:pt>
                <c:pt idx="14">
                  <c:v>0.34100000000000003</c:v>
                </c:pt>
                <c:pt idx="15">
                  <c:v>0.29899999999999999</c:v>
                </c:pt>
                <c:pt idx="16">
                  <c:v>8.4000000000000005E-2</c:v>
                </c:pt>
                <c:pt idx="17">
                  <c:v>9.5000000000000001E-2</c:v>
                </c:pt>
                <c:pt idx="18">
                  <c:v>0.36899999999999999</c:v>
                </c:pt>
                <c:pt idx="19">
                  <c:v>0.15</c:v>
                </c:pt>
                <c:pt idx="20">
                  <c:v>0.22</c:v>
                </c:pt>
                <c:pt idx="21">
                  <c:v>6.2E-2</c:v>
                </c:pt>
                <c:pt idx="22">
                  <c:v>0.28399999999999997</c:v>
                </c:pt>
                <c:pt idx="23">
                  <c:v>0.247</c:v>
                </c:pt>
                <c:pt idx="24">
                  <c:v>0.251</c:v>
                </c:pt>
                <c:pt idx="25">
                  <c:v>0.218</c:v>
                </c:pt>
                <c:pt idx="26">
                  <c:v>0.23400000000000001</c:v>
                </c:pt>
                <c:pt idx="27">
                  <c:v>0.33100000000000002</c:v>
                </c:pt>
                <c:pt idx="28">
                  <c:v>0.17499999999999999</c:v>
                </c:pt>
                <c:pt idx="29">
                  <c:v>0.36</c:v>
                </c:pt>
                <c:pt idx="30">
                  <c:v>0.16500000000000001</c:v>
                </c:pt>
                <c:pt idx="31">
                  <c:v>0.36199999999999999</c:v>
                </c:pt>
                <c:pt idx="32">
                  <c:v>5.5E-2</c:v>
                </c:pt>
                <c:pt idx="33">
                  <c:v>0.32800000000000001</c:v>
                </c:pt>
                <c:pt idx="34">
                  <c:v>0.439</c:v>
                </c:pt>
                <c:pt idx="35">
                  <c:v>0.48399999999999999</c:v>
                </c:pt>
                <c:pt idx="36">
                  <c:v>0.16200000000000001</c:v>
                </c:pt>
                <c:pt idx="37">
                  <c:v>0.128</c:v>
                </c:pt>
                <c:pt idx="38">
                  <c:v>0.5</c:v>
                </c:pt>
                <c:pt idx="39">
                  <c:v>0.41299999999999998</c:v>
                </c:pt>
                <c:pt idx="40">
                  <c:v>0.36399999999999999</c:v>
                </c:pt>
                <c:pt idx="41">
                  <c:v>0.126</c:v>
                </c:pt>
                <c:pt idx="42">
                  <c:v>0.27700000000000002</c:v>
                </c:pt>
                <c:pt idx="43">
                  <c:v>9.0999999999999998E-2</c:v>
                </c:pt>
                <c:pt idx="44">
                  <c:v>0.33800000000000002</c:v>
                </c:pt>
                <c:pt idx="45">
                  <c:v>0.08</c:v>
                </c:pt>
                <c:pt idx="46">
                  <c:v>0.17599999999999999</c:v>
                </c:pt>
                <c:pt idx="47">
                  <c:v>0.56399999999999995</c:v>
                </c:pt>
                <c:pt idx="48">
                  <c:v>0.309</c:v>
                </c:pt>
                <c:pt idx="49">
                  <c:v>0.38200000000000001</c:v>
                </c:pt>
                <c:pt idx="50">
                  <c:v>0.41</c:v>
                </c:pt>
                <c:pt idx="51">
                  <c:v>0.60199999999999998</c:v>
                </c:pt>
                <c:pt idx="52">
                  <c:v>0.154</c:v>
                </c:pt>
                <c:pt idx="53">
                  <c:v>0.253</c:v>
                </c:pt>
                <c:pt idx="54">
                  <c:v>0.153</c:v>
                </c:pt>
                <c:pt idx="55">
                  <c:v>0.22900000000000001</c:v>
                </c:pt>
                <c:pt idx="56">
                  <c:v>0.30299999999999999</c:v>
                </c:pt>
                <c:pt idx="57">
                  <c:v>0.32</c:v>
                </c:pt>
                <c:pt idx="58">
                  <c:v>0.378</c:v>
                </c:pt>
                <c:pt idx="59">
                  <c:v>2.9000000000000001E-2</c:v>
                </c:pt>
                <c:pt idx="60">
                  <c:v>0.18099999999999999</c:v>
                </c:pt>
                <c:pt idx="61">
                  <c:v>0.443</c:v>
                </c:pt>
                <c:pt idx="62">
                  <c:v>0.28299999999999997</c:v>
                </c:pt>
                <c:pt idx="63">
                  <c:v>0.48</c:v>
                </c:pt>
                <c:pt idx="64">
                  <c:v>0.8</c:v>
                </c:pt>
                <c:pt idx="65">
                  <c:v>0.17100000000000001</c:v>
                </c:pt>
                <c:pt idx="66">
                  <c:v>0.222</c:v>
                </c:pt>
                <c:pt idx="67">
                  <c:v>0.41099999999999998</c:v>
                </c:pt>
                <c:pt idx="68">
                  <c:v>0.19400000000000001</c:v>
                </c:pt>
                <c:pt idx="69">
                  <c:v>0.153</c:v>
                </c:pt>
                <c:pt idx="70">
                  <c:v>8.3000000000000004E-2</c:v>
                </c:pt>
                <c:pt idx="71">
                  <c:v>3.5000000000000003E-2</c:v>
                </c:pt>
                <c:pt idx="72">
                  <c:v>0.84</c:v>
                </c:pt>
                <c:pt idx="73">
                  <c:v>2.5000000000000001E-2</c:v>
                </c:pt>
                <c:pt idx="74">
                  <c:v>0.32200000000000001</c:v>
                </c:pt>
                <c:pt idx="75">
                  <c:v>0.184</c:v>
                </c:pt>
                <c:pt idx="76">
                  <c:v>0.17499999999999999</c:v>
                </c:pt>
                <c:pt idx="77">
                  <c:v>0.40300000000000002</c:v>
                </c:pt>
                <c:pt idx="78">
                  <c:v>0.42</c:v>
                </c:pt>
                <c:pt idx="79">
                  <c:v>0.129</c:v>
                </c:pt>
                <c:pt idx="80">
                  <c:v>0.223</c:v>
                </c:pt>
                <c:pt idx="81">
                  <c:v>0.34899999999999998</c:v>
                </c:pt>
                <c:pt idx="82">
                  <c:v>0.19400000000000001</c:v>
                </c:pt>
                <c:pt idx="83">
                  <c:v>0.24099999999999999</c:v>
                </c:pt>
                <c:pt idx="84">
                  <c:v>6.6000000000000003E-2</c:v>
                </c:pt>
                <c:pt idx="85">
                  <c:v>0.81599999999999995</c:v>
                </c:pt>
                <c:pt idx="86">
                  <c:v>0.39700000000000002</c:v>
                </c:pt>
                <c:pt idx="87">
                  <c:v>0.28799999999999998</c:v>
                </c:pt>
                <c:pt idx="88">
                  <c:v>0.876</c:v>
                </c:pt>
                <c:pt idx="89">
                  <c:v>0.26</c:v>
                </c:pt>
                <c:pt idx="90">
                  <c:v>0.28399999999999997</c:v>
                </c:pt>
                <c:pt idx="91">
                  <c:v>0.49399999999999999</c:v>
                </c:pt>
                <c:pt idx="92">
                  <c:v>0.54100000000000004</c:v>
                </c:pt>
                <c:pt idx="93">
                  <c:v>0.314</c:v>
                </c:pt>
                <c:pt idx="94">
                  <c:v>0.13</c:v>
                </c:pt>
                <c:pt idx="95">
                  <c:v>0.13300000000000001</c:v>
                </c:pt>
                <c:pt idx="96">
                  <c:v>0.29199999999999998</c:v>
                </c:pt>
                <c:pt idx="97">
                  <c:v>0.17</c:v>
                </c:pt>
                <c:pt idx="98">
                  <c:v>0.22</c:v>
                </c:pt>
                <c:pt idx="99">
                  <c:v>0.8</c:v>
                </c:pt>
                <c:pt idx="100">
                  <c:v>0.314</c:v>
                </c:pt>
                <c:pt idx="101">
                  <c:v>0.46400000000000002</c:v>
                </c:pt>
                <c:pt idx="102">
                  <c:v>0.151</c:v>
                </c:pt>
                <c:pt idx="103">
                  <c:v>0.218</c:v>
                </c:pt>
                <c:pt idx="104">
                  <c:v>0.38200000000000001</c:v>
                </c:pt>
                <c:pt idx="105">
                  <c:v>0.53500000000000003</c:v>
                </c:pt>
                <c:pt idx="106">
                  <c:v>0.14000000000000001</c:v>
                </c:pt>
                <c:pt idx="107">
                  <c:v>0.54500000000000004</c:v>
                </c:pt>
                <c:pt idx="108">
                  <c:v>0.14299999999999999</c:v>
                </c:pt>
                <c:pt idx="109">
                  <c:v>0.44900000000000001</c:v>
                </c:pt>
                <c:pt idx="110">
                  <c:v>0.216</c:v>
                </c:pt>
                <c:pt idx="111">
                  <c:v>1.2E-2</c:v>
                </c:pt>
                <c:pt idx="112">
                  <c:v>0.35199999999999998</c:v>
                </c:pt>
                <c:pt idx="113">
                  <c:v>0.27700000000000002</c:v>
                </c:pt>
                <c:pt idx="114">
                  <c:v>0.14299999999999999</c:v>
                </c:pt>
                <c:pt idx="115">
                  <c:v>0.05</c:v>
                </c:pt>
                <c:pt idx="116">
                  <c:v>0.36099999999999999</c:v>
                </c:pt>
                <c:pt idx="117">
                  <c:v>0.112</c:v>
                </c:pt>
                <c:pt idx="118">
                  <c:v>8.7999999999999995E-2</c:v>
                </c:pt>
                <c:pt idx="119">
                  <c:v>0.127</c:v>
                </c:pt>
                <c:pt idx="120">
                  <c:v>0.23799999999999999</c:v>
                </c:pt>
                <c:pt idx="121">
                  <c:v>0.16300000000000001</c:v>
                </c:pt>
                <c:pt idx="122">
                  <c:v>0.14799999999999999</c:v>
                </c:pt>
                <c:pt idx="123">
                  <c:v>0.15</c:v>
                </c:pt>
                <c:pt idx="124">
                  <c:v>0.75</c:v>
                </c:pt>
                <c:pt idx="125">
                  <c:v>0.17399999999999999</c:v>
                </c:pt>
                <c:pt idx="126">
                  <c:v>0.38300000000000001</c:v>
                </c:pt>
                <c:pt idx="127">
                  <c:v>6.8000000000000005E-2</c:v>
                </c:pt>
                <c:pt idx="128">
                  <c:v>0.16</c:v>
                </c:pt>
                <c:pt idx="129">
                  <c:v>0.13</c:v>
                </c:pt>
                <c:pt idx="130">
                  <c:v>2.9000000000000001E-2</c:v>
                </c:pt>
                <c:pt idx="131">
                  <c:v>0.41199999999999998</c:v>
                </c:pt>
                <c:pt idx="132">
                  <c:v>0.20799999999999999</c:v>
                </c:pt>
                <c:pt idx="133">
                  <c:v>0.874</c:v>
                </c:pt>
                <c:pt idx="134">
                  <c:v>0.372</c:v>
                </c:pt>
                <c:pt idx="135">
                  <c:v>0.25800000000000001</c:v>
                </c:pt>
                <c:pt idx="136">
                  <c:v>6.3E-2</c:v>
                </c:pt>
                <c:pt idx="137">
                  <c:v>0.151</c:v>
                </c:pt>
                <c:pt idx="138">
                  <c:v>0.17699999999999999</c:v>
                </c:pt>
                <c:pt idx="139">
                  <c:v>0.17399999999999999</c:v>
                </c:pt>
                <c:pt idx="140">
                  <c:v>0.122</c:v>
                </c:pt>
                <c:pt idx="141">
                  <c:v>0.13800000000000001</c:v>
                </c:pt>
                <c:pt idx="142">
                  <c:v>0.20799999999999999</c:v>
                </c:pt>
                <c:pt idx="143">
                  <c:v>0.20100000000000001</c:v>
                </c:pt>
                <c:pt idx="144">
                  <c:v>8.6999999999999994E-2</c:v>
                </c:pt>
                <c:pt idx="145">
                  <c:v>0.23</c:v>
                </c:pt>
                <c:pt idx="146">
                  <c:v>0.34399999999999997</c:v>
                </c:pt>
                <c:pt idx="147">
                  <c:v>0.187</c:v>
                </c:pt>
                <c:pt idx="148">
                  <c:v>0.68200000000000005</c:v>
                </c:pt>
                <c:pt idx="149">
                  <c:v>0.436</c:v>
                </c:pt>
                <c:pt idx="150">
                  <c:v>0.12</c:v>
                </c:pt>
                <c:pt idx="151">
                  <c:v>0.129</c:v>
                </c:pt>
                <c:pt idx="152">
                  <c:v>0.11799999999999999</c:v>
                </c:pt>
                <c:pt idx="153">
                  <c:v>0.26200000000000001</c:v>
                </c:pt>
                <c:pt idx="154">
                  <c:v>0.82</c:v>
                </c:pt>
                <c:pt idx="155">
                  <c:v>0.48599999999999999</c:v>
                </c:pt>
                <c:pt idx="156">
                  <c:v>0.107</c:v>
                </c:pt>
                <c:pt idx="157">
                  <c:v>0.307</c:v>
                </c:pt>
                <c:pt idx="158">
                  <c:v>0.4</c:v>
                </c:pt>
                <c:pt idx="159">
                  <c:v>0.33600000000000002</c:v>
                </c:pt>
                <c:pt idx="160">
                  <c:v>0.35799999999999998</c:v>
                </c:pt>
                <c:pt idx="161">
                  <c:v>0.27</c:v>
                </c:pt>
                <c:pt idx="162">
                  <c:v>0.26200000000000001</c:v>
                </c:pt>
                <c:pt idx="163">
                  <c:v>9.0999999999999998E-2</c:v>
                </c:pt>
                <c:pt idx="164">
                  <c:v>0.31900000000000001</c:v>
                </c:pt>
                <c:pt idx="165">
                  <c:v>5.2999999999999999E-2</c:v>
                </c:pt>
                <c:pt idx="166">
                  <c:v>0.55000000000000004</c:v>
                </c:pt>
                <c:pt idx="167">
                  <c:v>0.29899999999999999</c:v>
                </c:pt>
                <c:pt idx="168">
                  <c:v>0.29099999999999998</c:v>
                </c:pt>
                <c:pt idx="169">
                  <c:v>0.20300000000000001</c:v>
                </c:pt>
                <c:pt idx="170">
                  <c:v>0.55600000000000005</c:v>
                </c:pt>
                <c:pt idx="171">
                  <c:v>1.2999999999999999E-2</c:v>
                </c:pt>
                <c:pt idx="172">
                  <c:v>0.222</c:v>
                </c:pt>
                <c:pt idx="173">
                  <c:v>0.189</c:v>
                </c:pt>
                <c:pt idx="174">
                  <c:v>0.27400000000000002</c:v>
                </c:pt>
                <c:pt idx="175">
                  <c:v>0.35899999999999999</c:v>
                </c:pt>
                <c:pt idx="176">
                  <c:v>0.53100000000000003</c:v>
                </c:pt>
                <c:pt idx="177">
                  <c:v>7.9000000000000001E-2</c:v>
                </c:pt>
                <c:pt idx="178">
                  <c:v>6.7000000000000004E-2</c:v>
                </c:pt>
                <c:pt idx="179">
                  <c:v>0.54</c:v>
                </c:pt>
                <c:pt idx="180">
                  <c:v>0.73499999999999999</c:v>
                </c:pt>
                <c:pt idx="181">
                  <c:v>0.19700000000000001</c:v>
                </c:pt>
                <c:pt idx="182">
                  <c:v>0.40600000000000003</c:v>
                </c:pt>
                <c:pt idx="183">
                  <c:v>0.10299999999999999</c:v>
                </c:pt>
                <c:pt idx="184">
                  <c:v>0.315</c:v>
                </c:pt>
                <c:pt idx="185">
                  <c:v>0.28999999999999998</c:v>
                </c:pt>
                <c:pt idx="186">
                  <c:v>0.191</c:v>
                </c:pt>
                <c:pt idx="187">
                  <c:v>0.30399999999999999</c:v>
                </c:pt>
                <c:pt idx="188">
                  <c:v>0.187</c:v>
                </c:pt>
                <c:pt idx="189">
                  <c:v>9.9000000000000005E-2</c:v>
                </c:pt>
                <c:pt idx="190">
                  <c:v>6.4000000000000001E-2</c:v>
                </c:pt>
                <c:pt idx="191">
                  <c:v>0.36799999999999999</c:v>
                </c:pt>
                <c:pt idx="192">
                  <c:v>0.16300000000000001</c:v>
                </c:pt>
                <c:pt idx="193">
                  <c:v>0.17299999999999999</c:v>
                </c:pt>
                <c:pt idx="194">
                  <c:v>0.54700000000000004</c:v>
                </c:pt>
                <c:pt idx="195">
                  <c:v>0.77400000000000002</c:v>
                </c:pt>
                <c:pt idx="196">
                  <c:v>3.5999999999999997E-2</c:v>
                </c:pt>
                <c:pt idx="197">
                  <c:v>2.8000000000000001E-2</c:v>
                </c:pt>
                <c:pt idx="198">
                  <c:v>0.41699999999999998</c:v>
                </c:pt>
                <c:pt idx="199">
                  <c:v>0.126</c:v>
                </c:pt>
                <c:pt idx="200">
                  <c:v>0.14599999999999999</c:v>
                </c:pt>
                <c:pt idx="201">
                  <c:v>0.23300000000000001</c:v>
                </c:pt>
                <c:pt idx="202">
                  <c:v>0.42699999999999999</c:v>
                </c:pt>
                <c:pt idx="203">
                  <c:v>0.22700000000000001</c:v>
                </c:pt>
                <c:pt idx="204">
                  <c:v>0.46400000000000002</c:v>
                </c:pt>
                <c:pt idx="205">
                  <c:v>0.13500000000000001</c:v>
                </c:pt>
                <c:pt idx="206">
                  <c:v>0.33</c:v>
                </c:pt>
                <c:pt idx="207">
                  <c:v>0.9</c:v>
                </c:pt>
                <c:pt idx="208">
                  <c:v>0.193</c:v>
                </c:pt>
                <c:pt idx="209">
                  <c:v>0.16800000000000001</c:v>
                </c:pt>
                <c:pt idx="210">
                  <c:v>0.27700000000000002</c:v>
                </c:pt>
                <c:pt idx="211">
                  <c:v>0.32700000000000001</c:v>
                </c:pt>
                <c:pt idx="212">
                  <c:v>0.48799999999999999</c:v>
                </c:pt>
                <c:pt idx="213">
                  <c:v>0.51</c:v>
                </c:pt>
                <c:pt idx="214">
                  <c:v>0.30199999999999999</c:v>
                </c:pt>
                <c:pt idx="215">
                  <c:v>6.8000000000000005E-2</c:v>
                </c:pt>
                <c:pt idx="216">
                  <c:v>0.27500000000000002</c:v>
                </c:pt>
                <c:pt idx="217">
                  <c:v>0.28399999999999997</c:v>
                </c:pt>
                <c:pt idx="218">
                  <c:v>0.308</c:v>
                </c:pt>
                <c:pt idx="219">
                  <c:v>0.25600000000000001</c:v>
                </c:pt>
                <c:pt idx="220">
                  <c:v>0.34499999999999997</c:v>
                </c:pt>
                <c:pt idx="221">
                  <c:v>0.22600000000000001</c:v>
                </c:pt>
                <c:pt idx="222">
                  <c:v>0.27600000000000002</c:v>
                </c:pt>
                <c:pt idx="223">
                  <c:v>0.27</c:v>
                </c:pt>
                <c:pt idx="224">
                  <c:v>0.35599999999999998</c:v>
                </c:pt>
                <c:pt idx="225">
                  <c:v>0.40899999999999997</c:v>
                </c:pt>
                <c:pt idx="226">
                  <c:v>0.74</c:v>
                </c:pt>
                <c:pt idx="227">
                  <c:v>0.222</c:v>
                </c:pt>
                <c:pt idx="228">
                  <c:v>0.3</c:v>
                </c:pt>
                <c:pt idx="229">
                  <c:v>0.111</c:v>
                </c:pt>
                <c:pt idx="230">
                  <c:v>0.99</c:v>
                </c:pt>
                <c:pt idx="231">
                  <c:v>0.32300000000000001</c:v>
                </c:pt>
                <c:pt idx="232">
                  <c:v>0.186</c:v>
                </c:pt>
                <c:pt idx="233">
                  <c:v>0.215</c:v>
                </c:pt>
                <c:pt idx="234">
                  <c:v>0.26700000000000002</c:v>
                </c:pt>
                <c:pt idx="235">
                  <c:v>7.0000000000000007E-2</c:v>
                </c:pt>
                <c:pt idx="236">
                  <c:v>0.629</c:v>
                </c:pt>
                <c:pt idx="237">
                  <c:v>0.16900000000000001</c:v>
                </c:pt>
                <c:pt idx="238">
                  <c:v>0.41899999999999998</c:v>
                </c:pt>
                <c:pt idx="239">
                  <c:v>0.42399999999999999</c:v>
                </c:pt>
                <c:pt idx="240">
                  <c:v>0.48499999999999999</c:v>
                </c:pt>
                <c:pt idx="241">
                  <c:v>0.32200000000000001</c:v>
                </c:pt>
                <c:pt idx="242">
                  <c:v>0.14499999999999999</c:v>
                </c:pt>
                <c:pt idx="243">
                  <c:v>0.20699999999999999</c:v>
                </c:pt>
                <c:pt idx="244">
                  <c:v>0.18</c:v>
                </c:pt>
                <c:pt idx="245">
                  <c:v>0.124</c:v>
                </c:pt>
                <c:pt idx="246">
                  <c:v>0.28100000000000003</c:v>
                </c:pt>
                <c:pt idx="247">
                  <c:v>0.28199999999999997</c:v>
                </c:pt>
                <c:pt idx="248">
                  <c:v>0.16400000000000001</c:v>
                </c:pt>
                <c:pt idx="249">
                  <c:v>0.123</c:v>
                </c:pt>
                <c:pt idx="250">
                  <c:v>4.3999999999999997E-2</c:v>
                </c:pt>
                <c:pt idx="251">
                  <c:v>0.01</c:v>
                </c:pt>
                <c:pt idx="252">
                  <c:v>0.21</c:v>
                </c:pt>
                <c:pt idx="253">
                  <c:v>0.52800000000000002</c:v>
                </c:pt>
                <c:pt idx="254">
                  <c:v>0.157</c:v>
                </c:pt>
                <c:pt idx="255">
                  <c:v>8.5999999999999993E-2</c:v>
                </c:pt>
                <c:pt idx="256">
                  <c:v>0.374</c:v>
                </c:pt>
                <c:pt idx="257">
                  <c:v>3.9E-2</c:v>
                </c:pt>
                <c:pt idx="258">
                  <c:v>8.8999999999999996E-2</c:v>
                </c:pt>
                <c:pt idx="259">
                  <c:v>0.4</c:v>
                </c:pt>
                <c:pt idx="260">
                  <c:v>0.77</c:v>
                </c:pt>
                <c:pt idx="261">
                  <c:v>0.311</c:v>
                </c:pt>
                <c:pt idx="262">
                  <c:v>0.56899999999999995</c:v>
                </c:pt>
                <c:pt idx="263">
                  <c:v>0.115</c:v>
                </c:pt>
                <c:pt idx="264">
                  <c:v>0.245</c:v>
                </c:pt>
                <c:pt idx="265">
                  <c:v>2.7E-2</c:v>
                </c:pt>
                <c:pt idx="266">
                  <c:v>0.36699999999999999</c:v>
                </c:pt>
                <c:pt idx="267">
                  <c:v>0.307</c:v>
                </c:pt>
                <c:pt idx="268">
                  <c:v>0.216</c:v>
                </c:pt>
                <c:pt idx="269">
                  <c:v>0.30499999999999999</c:v>
                </c:pt>
                <c:pt idx="270">
                  <c:v>0.32600000000000001</c:v>
                </c:pt>
                <c:pt idx="271">
                  <c:v>0.22700000000000001</c:v>
                </c:pt>
                <c:pt idx="272">
                  <c:v>0.20899999999999999</c:v>
                </c:pt>
                <c:pt idx="273">
                  <c:v>0.13700000000000001</c:v>
                </c:pt>
                <c:pt idx="274">
                  <c:v>0.29799999999999999</c:v>
                </c:pt>
                <c:pt idx="275">
                  <c:v>0.34</c:v>
                </c:pt>
                <c:pt idx="276">
                  <c:v>0.34399999999999997</c:v>
                </c:pt>
                <c:pt idx="277">
                  <c:v>0.249</c:v>
                </c:pt>
                <c:pt idx="278">
                  <c:v>0.33800000000000002</c:v>
                </c:pt>
                <c:pt idx="279">
                  <c:v>0.55700000000000005</c:v>
                </c:pt>
                <c:pt idx="280">
                  <c:v>0.29499999999999998</c:v>
                </c:pt>
                <c:pt idx="281">
                  <c:v>0.26100000000000001</c:v>
                </c:pt>
                <c:pt idx="282">
                  <c:v>5.8000000000000003E-2</c:v>
                </c:pt>
                <c:pt idx="283">
                  <c:v>0.13100000000000001</c:v>
                </c:pt>
                <c:pt idx="284">
                  <c:v>0.28199999999999997</c:v>
                </c:pt>
                <c:pt idx="285">
                  <c:v>8.4000000000000005E-2</c:v>
                </c:pt>
                <c:pt idx="286">
                  <c:v>0.375</c:v>
                </c:pt>
                <c:pt idx="287">
                  <c:v>0.35199999999999998</c:v>
                </c:pt>
                <c:pt idx="288">
                  <c:v>0.44400000000000001</c:v>
                </c:pt>
                <c:pt idx="289">
                  <c:v>0.27100000000000002</c:v>
                </c:pt>
                <c:pt idx="290">
                  <c:v>0.438</c:v>
                </c:pt>
                <c:pt idx="291">
                  <c:v>0.28999999999999998</c:v>
                </c:pt>
                <c:pt idx="292">
                  <c:v>2.4E-2</c:v>
                </c:pt>
                <c:pt idx="293">
                  <c:v>0.13900000000000001</c:v>
                </c:pt>
                <c:pt idx="294">
                  <c:v>0.94</c:v>
                </c:pt>
                <c:pt idx="295">
                  <c:v>0.23499999999999999</c:v>
                </c:pt>
                <c:pt idx="296">
                  <c:v>5.7000000000000002E-2</c:v>
                </c:pt>
                <c:pt idx="297">
                  <c:v>8.4000000000000005E-2</c:v>
                </c:pt>
                <c:pt idx="298">
                  <c:v>6.5000000000000002E-2</c:v>
                </c:pt>
                <c:pt idx="299">
                  <c:v>0.45500000000000002</c:v>
                </c:pt>
                <c:pt idx="300">
                  <c:v>0.56399999999999995</c:v>
                </c:pt>
                <c:pt idx="301">
                  <c:v>7.0000000000000001E-3</c:v>
                </c:pt>
                <c:pt idx="302">
                  <c:v>0.51100000000000001</c:v>
                </c:pt>
                <c:pt idx="303">
                  <c:v>0.312</c:v>
                </c:pt>
                <c:pt idx="304">
                  <c:v>0.51200000000000001</c:v>
                </c:pt>
                <c:pt idx="305">
                  <c:v>2.1999999999999999E-2</c:v>
                </c:pt>
                <c:pt idx="306">
                  <c:v>0.32100000000000001</c:v>
                </c:pt>
                <c:pt idx="307">
                  <c:v>0.317</c:v>
                </c:pt>
                <c:pt idx="308">
                  <c:v>0.123</c:v>
                </c:pt>
                <c:pt idx="309">
                  <c:v>8.5999999999999993E-2</c:v>
                </c:pt>
                <c:pt idx="310">
                  <c:v>0.115</c:v>
                </c:pt>
                <c:pt idx="311">
                  <c:v>0.24099999999999999</c:v>
                </c:pt>
                <c:pt idx="312">
                  <c:v>0.371</c:v>
                </c:pt>
                <c:pt idx="313">
                  <c:v>0.46400000000000002</c:v>
                </c:pt>
                <c:pt idx="314">
                  <c:v>8.8999999999999996E-2</c:v>
                </c:pt>
                <c:pt idx="315">
                  <c:v>0.3</c:v>
                </c:pt>
                <c:pt idx="316">
                  <c:v>0.38</c:v>
                </c:pt>
                <c:pt idx="317">
                  <c:v>0.251</c:v>
                </c:pt>
                <c:pt idx="318">
                  <c:v>0.34100000000000003</c:v>
                </c:pt>
                <c:pt idx="319">
                  <c:v>0.503</c:v>
                </c:pt>
                <c:pt idx="320">
                  <c:v>0.13900000000000001</c:v>
                </c:pt>
                <c:pt idx="321">
                  <c:v>0.23200000000000001</c:v>
                </c:pt>
                <c:pt idx="322">
                  <c:v>0.41599999999999998</c:v>
                </c:pt>
                <c:pt idx="323">
                  <c:v>0.40699999999999997</c:v>
                </c:pt>
                <c:pt idx="324">
                  <c:v>7.0999999999999994E-2</c:v>
                </c:pt>
                <c:pt idx="325">
                  <c:v>0.33300000000000002</c:v>
                </c:pt>
                <c:pt idx="326">
                  <c:v>0.61699999999999999</c:v>
                </c:pt>
                <c:pt idx="327">
                  <c:v>0.33400000000000002</c:v>
                </c:pt>
                <c:pt idx="328">
                  <c:v>0.31900000000000001</c:v>
                </c:pt>
                <c:pt idx="329">
                  <c:v>5.8000000000000003E-2</c:v>
                </c:pt>
                <c:pt idx="330">
                  <c:v>0.185</c:v>
                </c:pt>
                <c:pt idx="331">
                  <c:v>0.14499999999999999</c:v>
                </c:pt>
                <c:pt idx="332">
                  <c:v>0.41599999999999998</c:v>
                </c:pt>
                <c:pt idx="333">
                  <c:v>0.20399999999999999</c:v>
                </c:pt>
                <c:pt idx="334">
                  <c:v>2.8000000000000001E-2</c:v>
                </c:pt>
                <c:pt idx="335">
                  <c:v>0.34200000000000003</c:v>
                </c:pt>
                <c:pt idx="336">
                  <c:v>0.48099999999999998</c:v>
                </c:pt>
                <c:pt idx="337">
                  <c:v>8.6999999999999994E-2</c:v>
                </c:pt>
                <c:pt idx="338">
                  <c:v>0.26100000000000001</c:v>
                </c:pt>
                <c:pt idx="339">
                  <c:v>6.3E-2</c:v>
                </c:pt>
                <c:pt idx="340">
                  <c:v>0.19900000000000001</c:v>
                </c:pt>
                <c:pt idx="341">
                  <c:v>7.8E-2</c:v>
                </c:pt>
                <c:pt idx="342">
                  <c:v>0.42399999999999999</c:v>
                </c:pt>
                <c:pt idx="343">
                  <c:v>5.0999999999999997E-2</c:v>
                </c:pt>
                <c:pt idx="344">
                  <c:v>0.14000000000000001</c:v>
                </c:pt>
                <c:pt idx="345">
                  <c:v>0.42399999999999999</c:v>
                </c:pt>
                <c:pt idx="346">
                  <c:v>0.38500000000000001</c:v>
                </c:pt>
                <c:pt idx="347">
                  <c:v>0.121</c:v>
                </c:pt>
                <c:pt idx="348">
                  <c:v>0.27300000000000002</c:v>
                </c:pt>
                <c:pt idx="349">
                  <c:v>0.10100000000000001</c:v>
                </c:pt>
                <c:pt idx="350">
                  <c:v>9.1999999999999998E-2</c:v>
                </c:pt>
                <c:pt idx="351">
                  <c:v>0.41399999999999998</c:v>
                </c:pt>
                <c:pt idx="352">
                  <c:v>0.19500000000000001</c:v>
                </c:pt>
                <c:pt idx="353">
                  <c:v>8.5999999999999993E-2</c:v>
                </c:pt>
                <c:pt idx="354">
                  <c:v>7.6999999999999999E-2</c:v>
                </c:pt>
                <c:pt idx="355">
                  <c:v>0.17199999999999999</c:v>
                </c:pt>
                <c:pt idx="356">
                  <c:v>0.114</c:v>
                </c:pt>
                <c:pt idx="357">
                  <c:v>0.03</c:v>
                </c:pt>
                <c:pt idx="358">
                  <c:v>0.71599999999999997</c:v>
                </c:pt>
                <c:pt idx="359">
                  <c:v>0.313</c:v>
                </c:pt>
                <c:pt idx="360">
                  <c:v>0.153</c:v>
                </c:pt>
                <c:pt idx="361">
                  <c:v>0.21</c:v>
                </c:pt>
                <c:pt idx="362">
                  <c:v>3.1E-2</c:v>
                </c:pt>
                <c:pt idx="363">
                  <c:v>0.60299999999999998</c:v>
                </c:pt>
                <c:pt idx="364">
                  <c:v>0.375</c:v>
                </c:pt>
                <c:pt idx="365">
                  <c:v>0.11700000000000001</c:v>
                </c:pt>
                <c:pt idx="366">
                  <c:v>9.0999999999999998E-2</c:v>
                </c:pt>
                <c:pt idx="367">
                  <c:v>0.26100000000000001</c:v>
                </c:pt>
                <c:pt idx="368">
                  <c:v>0.36</c:v>
                </c:pt>
                <c:pt idx="369">
                  <c:v>0.54400000000000004</c:v>
                </c:pt>
                <c:pt idx="370">
                  <c:v>0.151</c:v>
                </c:pt>
                <c:pt idx="371">
                  <c:v>0.432</c:v>
                </c:pt>
                <c:pt idx="372">
                  <c:v>0.39800000000000002</c:v>
                </c:pt>
                <c:pt idx="373">
                  <c:v>0.65900000000000003</c:v>
                </c:pt>
                <c:pt idx="374">
                  <c:v>0.375</c:v>
                </c:pt>
                <c:pt idx="375">
                  <c:v>0.52300000000000002</c:v>
                </c:pt>
                <c:pt idx="376">
                  <c:v>8.1000000000000003E-2</c:v>
                </c:pt>
                <c:pt idx="377">
                  <c:v>0.14899999999999999</c:v>
                </c:pt>
                <c:pt idx="378">
                  <c:v>2.1000000000000001E-2</c:v>
                </c:pt>
                <c:pt idx="379">
                  <c:v>0.69</c:v>
                </c:pt>
                <c:pt idx="380">
                  <c:v>0.156</c:v>
                </c:pt>
                <c:pt idx="381">
                  <c:v>0.35699999999999998</c:v>
                </c:pt>
                <c:pt idx="382">
                  <c:v>0.376</c:v>
                </c:pt>
                <c:pt idx="383">
                  <c:v>0.113</c:v>
                </c:pt>
                <c:pt idx="384">
                  <c:v>0.73</c:v>
                </c:pt>
                <c:pt idx="385">
                  <c:v>0.379</c:v>
                </c:pt>
                <c:pt idx="386">
                  <c:v>0.21199999999999999</c:v>
                </c:pt>
                <c:pt idx="387">
                  <c:v>0.30299999999999999</c:v>
                </c:pt>
                <c:pt idx="388">
                  <c:v>0.29899999999999999</c:v>
                </c:pt>
                <c:pt idx="389">
                  <c:v>0.28199999999999997</c:v>
                </c:pt>
                <c:pt idx="390">
                  <c:v>0.25600000000000001</c:v>
                </c:pt>
                <c:pt idx="391">
                  <c:v>0.93</c:v>
                </c:pt>
                <c:pt idx="392">
                  <c:v>0.379</c:v>
                </c:pt>
                <c:pt idx="393">
                  <c:v>0.379</c:v>
                </c:pt>
                <c:pt idx="394">
                  <c:v>4.3999999999999997E-2</c:v>
                </c:pt>
                <c:pt idx="395">
                  <c:v>0.24</c:v>
                </c:pt>
                <c:pt idx="396">
                  <c:v>0.104</c:v>
                </c:pt>
                <c:pt idx="397">
                  <c:v>0.39800000000000002</c:v>
                </c:pt>
                <c:pt idx="398">
                  <c:v>7.2999999999999995E-2</c:v>
                </c:pt>
                <c:pt idx="399">
                  <c:v>0.33200000000000002</c:v>
                </c:pt>
                <c:pt idx="400">
                  <c:v>0.27600000000000002</c:v>
                </c:pt>
                <c:pt idx="401">
                  <c:v>0.11600000000000001</c:v>
                </c:pt>
                <c:pt idx="402">
                  <c:v>0.58899999999999997</c:v>
                </c:pt>
                <c:pt idx="403">
                  <c:v>0.23799999999999999</c:v>
                </c:pt>
                <c:pt idx="404">
                  <c:v>8.2000000000000003E-2</c:v>
                </c:pt>
                <c:pt idx="405">
                  <c:v>0.48</c:v>
                </c:pt>
                <c:pt idx="406">
                  <c:v>0.13900000000000001</c:v>
                </c:pt>
                <c:pt idx="407">
                  <c:v>0.65</c:v>
                </c:pt>
                <c:pt idx="408">
                  <c:v>0.23499999999999999</c:v>
                </c:pt>
                <c:pt idx="409">
                  <c:v>0.56200000000000006</c:v>
                </c:pt>
                <c:pt idx="410">
                  <c:v>0.109</c:v>
                </c:pt>
                <c:pt idx="411">
                  <c:v>0.51700000000000002</c:v>
                </c:pt>
                <c:pt idx="412">
                  <c:v>0.19400000000000001</c:v>
                </c:pt>
                <c:pt idx="413">
                  <c:v>0.36899999999999999</c:v>
                </c:pt>
                <c:pt idx="414">
                  <c:v>0.187</c:v>
                </c:pt>
                <c:pt idx="415">
                  <c:v>0.23</c:v>
                </c:pt>
                <c:pt idx="416">
                  <c:v>0.307</c:v>
                </c:pt>
                <c:pt idx="417">
                  <c:v>0.14099999999999999</c:v>
                </c:pt>
                <c:pt idx="418">
                  <c:v>0.29799999999999999</c:v>
                </c:pt>
                <c:pt idx="419">
                  <c:v>6.7000000000000004E-2</c:v>
                </c:pt>
                <c:pt idx="420">
                  <c:v>0.374</c:v>
                </c:pt>
                <c:pt idx="421">
                  <c:v>0.19600000000000001</c:v>
                </c:pt>
                <c:pt idx="422">
                  <c:v>8.8999999999999996E-2</c:v>
                </c:pt>
                <c:pt idx="423">
                  <c:v>7.5999999999999998E-2</c:v>
                </c:pt>
                <c:pt idx="424">
                  <c:v>6.4000000000000001E-2</c:v>
                </c:pt>
                <c:pt idx="425">
                  <c:v>0.11600000000000001</c:v>
                </c:pt>
                <c:pt idx="426">
                  <c:v>0.25900000000000001</c:v>
                </c:pt>
                <c:pt idx="427">
                  <c:v>0.114</c:v>
                </c:pt>
                <c:pt idx="428">
                  <c:v>0.224</c:v>
                </c:pt>
                <c:pt idx="429">
                  <c:v>0.41099999999999998</c:v>
                </c:pt>
                <c:pt idx="430">
                  <c:v>0.56399999999999995</c:v>
                </c:pt>
                <c:pt idx="431">
                  <c:v>0.15</c:v>
                </c:pt>
                <c:pt idx="432">
                  <c:v>0.35299999999999998</c:v>
                </c:pt>
                <c:pt idx="433">
                  <c:v>0.312</c:v>
                </c:pt>
                <c:pt idx="434">
                  <c:v>7.4999999999999997E-2</c:v>
                </c:pt>
                <c:pt idx="435">
                  <c:v>0.38600000000000001</c:v>
                </c:pt>
                <c:pt idx="436">
                  <c:v>8.2000000000000003E-2</c:v>
                </c:pt>
                <c:pt idx="437">
                  <c:v>0.35199999999999998</c:v>
                </c:pt>
                <c:pt idx="438">
                  <c:v>0.999</c:v>
                </c:pt>
                <c:pt idx="439">
                  <c:v>0.33600000000000002</c:v>
                </c:pt>
                <c:pt idx="440">
                  <c:v>0.112</c:v>
                </c:pt>
                <c:pt idx="441">
                  <c:v>4.2999999999999997E-2</c:v>
                </c:pt>
                <c:pt idx="442">
                  <c:v>4.8000000000000001E-2</c:v>
                </c:pt>
                <c:pt idx="443">
                  <c:v>7.0000000000000007E-2</c:v>
                </c:pt>
                <c:pt idx="444">
                  <c:v>0.14699999999999999</c:v>
                </c:pt>
                <c:pt idx="445">
                  <c:v>0.41199999999999998</c:v>
                </c:pt>
                <c:pt idx="446">
                  <c:v>0.45800000000000002</c:v>
                </c:pt>
                <c:pt idx="447">
                  <c:v>0.71799999999999997</c:v>
                </c:pt>
                <c:pt idx="448">
                  <c:v>0.13200000000000001</c:v>
                </c:pt>
                <c:pt idx="449">
                  <c:v>0.38</c:v>
                </c:pt>
                <c:pt idx="450">
                  <c:v>0.33500000000000002</c:v>
                </c:pt>
                <c:pt idx="451">
                  <c:v>0.42099999999999999</c:v>
                </c:pt>
                <c:pt idx="452">
                  <c:v>0.158</c:v>
                </c:pt>
                <c:pt idx="453">
                  <c:v>0.2</c:v>
                </c:pt>
                <c:pt idx="454">
                  <c:v>0.17799999999999999</c:v>
                </c:pt>
                <c:pt idx="455">
                  <c:v>0.373</c:v>
                </c:pt>
                <c:pt idx="456">
                  <c:v>0.39200000000000002</c:v>
                </c:pt>
                <c:pt idx="457">
                  <c:v>2.5999999999999999E-2</c:v>
                </c:pt>
                <c:pt idx="458">
                  <c:v>0.186</c:v>
                </c:pt>
                <c:pt idx="459">
                  <c:v>0.14799999999999999</c:v>
                </c:pt>
                <c:pt idx="460">
                  <c:v>0.32300000000000001</c:v>
                </c:pt>
                <c:pt idx="461">
                  <c:v>0.14299999999999999</c:v>
                </c:pt>
                <c:pt idx="462">
                  <c:v>0.28699999999999998</c:v>
                </c:pt>
                <c:pt idx="463">
                  <c:v>0.435</c:v>
                </c:pt>
                <c:pt idx="464">
                  <c:v>0.33600000000000002</c:v>
                </c:pt>
                <c:pt idx="465">
                  <c:v>0.39300000000000002</c:v>
                </c:pt>
                <c:pt idx="466">
                  <c:v>0.108</c:v>
                </c:pt>
                <c:pt idx="467">
                  <c:v>0.35599999999999998</c:v>
                </c:pt>
                <c:pt idx="468">
                  <c:v>0.503</c:v>
                </c:pt>
                <c:pt idx="469">
                  <c:v>0.39100000000000001</c:v>
                </c:pt>
                <c:pt idx="470">
                  <c:v>0.46899999999999997</c:v>
                </c:pt>
                <c:pt idx="471">
                  <c:v>0.56599999999999995</c:v>
                </c:pt>
                <c:pt idx="472">
                  <c:v>1.6E-2</c:v>
                </c:pt>
                <c:pt idx="473">
                  <c:v>0.40500000000000003</c:v>
                </c:pt>
                <c:pt idx="474">
                  <c:v>0.245</c:v>
                </c:pt>
                <c:pt idx="475">
                  <c:v>0.251</c:v>
                </c:pt>
                <c:pt idx="476">
                  <c:v>0.14399999999999999</c:v>
                </c:pt>
                <c:pt idx="477">
                  <c:v>5.3999999999999999E-2</c:v>
                </c:pt>
                <c:pt idx="478">
                  <c:v>0.111</c:v>
                </c:pt>
                <c:pt idx="479">
                  <c:v>0.09</c:v>
                </c:pt>
                <c:pt idx="480">
                  <c:v>0.115</c:v>
                </c:pt>
                <c:pt idx="481">
                  <c:v>1.6E-2</c:v>
                </c:pt>
                <c:pt idx="482">
                  <c:v>0.315</c:v>
                </c:pt>
                <c:pt idx="483">
                  <c:v>0.17199999999999999</c:v>
                </c:pt>
                <c:pt idx="484">
                  <c:v>0.87</c:v>
                </c:pt>
                <c:pt idx="485">
                  <c:v>0.35</c:v>
                </c:pt>
                <c:pt idx="486">
                  <c:v>5.0999999999999997E-2</c:v>
                </c:pt>
                <c:pt idx="487">
                  <c:v>0.247</c:v>
                </c:pt>
                <c:pt idx="488">
                  <c:v>0.19700000000000001</c:v>
                </c:pt>
                <c:pt idx="489">
                  <c:v>9.4E-2</c:v>
                </c:pt>
                <c:pt idx="490">
                  <c:v>0.51</c:v>
                </c:pt>
                <c:pt idx="491">
                  <c:v>0.23400000000000001</c:v>
                </c:pt>
                <c:pt idx="492">
                  <c:v>0.33</c:v>
                </c:pt>
                <c:pt idx="493">
                  <c:v>0.251</c:v>
                </c:pt>
                <c:pt idx="494">
                  <c:v>0.27700000000000002</c:v>
                </c:pt>
                <c:pt idx="495">
                  <c:v>0.31</c:v>
                </c:pt>
                <c:pt idx="496">
                  <c:v>0.161</c:v>
                </c:pt>
                <c:pt idx="497">
                  <c:v>0.39</c:v>
                </c:pt>
                <c:pt idx="498">
                  <c:v>7.0000000000000007E-2</c:v>
                </c:pt>
                <c:pt idx="499">
                  <c:v>0.42499999999999999</c:v>
                </c:pt>
                <c:pt idx="500">
                  <c:v>7.5999999999999998E-2</c:v>
                </c:pt>
                <c:pt idx="501">
                  <c:v>0.19600000000000001</c:v>
                </c:pt>
                <c:pt idx="502">
                  <c:v>0.25900000000000001</c:v>
                </c:pt>
                <c:pt idx="503">
                  <c:v>0.20599999999999999</c:v>
                </c:pt>
                <c:pt idx="504">
                  <c:v>0.12</c:v>
                </c:pt>
                <c:pt idx="505">
                  <c:v>0.32700000000000001</c:v>
                </c:pt>
                <c:pt idx="506">
                  <c:v>0.191</c:v>
                </c:pt>
                <c:pt idx="507">
                  <c:v>0.21199999999999999</c:v>
                </c:pt>
                <c:pt idx="508">
                  <c:v>0.14599999999999999</c:v>
                </c:pt>
                <c:pt idx="509">
                  <c:v>0.377</c:v>
                </c:pt>
                <c:pt idx="510">
                  <c:v>0.13600000000000001</c:v>
                </c:pt>
                <c:pt idx="511">
                  <c:v>0.18099999999999999</c:v>
                </c:pt>
                <c:pt idx="512">
                  <c:v>0.31</c:v>
                </c:pt>
                <c:pt idx="513">
                  <c:v>0.81899999999999995</c:v>
                </c:pt>
                <c:pt idx="514">
                  <c:v>0.45900000000000002</c:v>
                </c:pt>
                <c:pt idx="515">
                  <c:v>0.313</c:v>
                </c:pt>
                <c:pt idx="516">
                  <c:v>0.432</c:v>
                </c:pt>
                <c:pt idx="517">
                  <c:v>0.45400000000000001</c:v>
                </c:pt>
                <c:pt idx="518">
                  <c:v>0.221</c:v>
                </c:pt>
                <c:pt idx="519">
                  <c:v>0.105</c:v>
                </c:pt>
                <c:pt idx="520">
                  <c:v>0.14199999999999999</c:v>
                </c:pt>
                <c:pt idx="521">
                  <c:v>0.11799999999999999</c:v>
                </c:pt>
                <c:pt idx="522">
                  <c:v>8.8999999999999996E-2</c:v>
                </c:pt>
                <c:pt idx="523">
                  <c:v>0.54400000000000004</c:v>
                </c:pt>
                <c:pt idx="524">
                  <c:v>0.75</c:v>
                </c:pt>
                <c:pt idx="525">
                  <c:v>0.30099999999999999</c:v>
                </c:pt>
                <c:pt idx="526">
                  <c:v>0.25900000000000001</c:v>
                </c:pt>
                <c:pt idx="527">
                  <c:v>0.34799999999999998</c:v>
                </c:pt>
                <c:pt idx="528">
                  <c:v>0.10100000000000001</c:v>
                </c:pt>
                <c:pt idx="529">
                  <c:v>0.73</c:v>
                </c:pt>
                <c:pt idx="530">
                  <c:v>0.188</c:v>
                </c:pt>
                <c:pt idx="531">
                  <c:v>7.9000000000000001E-2</c:v>
                </c:pt>
                <c:pt idx="532">
                  <c:v>0.27100000000000002</c:v>
                </c:pt>
              </c:numCache>
            </c:numRef>
          </c:xVal>
          <c:yVal>
            <c:numRef>
              <c:f>'3varOutput'!$C$27:$C$559</c:f>
              <c:numCache>
                <c:formatCode>General</c:formatCode>
                <c:ptCount val="533"/>
                <c:pt idx="0">
                  <c:v>22.806487169976663</c:v>
                </c:pt>
                <c:pt idx="1">
                  <c:v>1.8303539776918569</c:v>
                </c:pt>
                <c:pt idx="2">
                  <c:v>-8.2504690197440596</c:v>
                </c:pt>
                <c:pt idx="3">
                  <c:v>-42.08329035248471</c:v>
                </c:pt>
                <c:pt idx="4">
                  <c:v>-0.59481303832239973</c:v>
                </c:pt>
                <c:pt idx="5">
                  <c:v>-19.435843114369163</c:v>
                </c:pt>
                <c:pt idx="6">
                  <c:v>-4.1224314691514792</c:v>
                </c:pt>
                <c:pt idx="7">
                  <c:v>56.306028725602118</c:v>
                </c:pt>
                <c:pt idx="8">
                  <c:v>-47.415693170320765</c:v>
                </c:pt>
                <c:pt idx="9">
                  <c:v>83.428811723892522</c:v>
                </c:pt>
                <c:pt idx="10">
                  <c:v>17.538433190156638</c:v>
                </c:pt>
                <c:pt idx="11">
                  <c:v>35.771786596341371</c:v>
                </c:pt>
                <c:pt idx="12">
                  <c:v>-19.493885276956235</c:v>
                </c:pt>
                <c:pt idx="13">
                  <c:v>-22.827691616195352</c:v>
                </c:pt>
                <c:pt idx="14">
                  <c:v>-129.06604574333687</c:v>
                </c:pt>
                <c:pt idx="15">
                  <c:v>28.029904540872622</c:v>
                </c:pt>
                <c:pt idx="16">
                  <c:v>17.18324709139506</c:v>
                </c:pt>
                <c:pt idx="17">
                  <c:v>-26.866258602328116</c:v>
                </c:pt>
                <c:pt idx="18">
                  <c:v>-20.956138073874172</c:v>
                </c:pt>
                <c:pt idx="19">
                  <c:v>29.756058445316285</c:v>
                </c:pt>
                <c:pt idx="20">
                  <c:v>-40.196304328962697</c:v>
                </c:pt>
                <c:pt idx="21">
                  <c:v>46.815795163766097</c:v>
                </c:pt>
                <c:pt idx="22">
                  <c:v>39.095420509223914</c:v>
                </c:pt>
                <c:pt idx="23">
                  <c:v>10.729728880179664</c:v>
                </c:pt>
                <c:pt idx="24">
                  <c:v>8.2112035330142135</c:v>
                </c:pt>
                <c:pt idx="25">
                  <c:v>26.977837292934282</c:v>
                </c:pt>
                <c:pt idx="26">
                  <c:v>-113.79721776720339</c:v>
                </c:pt>
                <c:pt idx="27">
                  <c:v>-3.437960418777493</c:v>
                </c:pt>
                <c:pt idx="28">
                  <c:v>-0.88228740520139581</c:v>
                </c:pt>
                <c:pt idx="29">
                  <c:v>25.841409152412325</c:v>
                </c:pt>
                <c:pt idx="30">
                  <c:v>52.866064891799624</c:v>
                </c:pt>
                <c:pt idx="31">
                  <c:v>5.3282650840092174</c:v>
                </c:pt>
                <c:pt idx="32">
                  <c:v>40.028818086529782</c:v>
                </c:pt>
                <c:pt idx="33">
                  <c:v>1.6331116596456923</c:v>
                </c:pt>
                <c:pt idx="34">
                  <c:v>33.403879804753615</c:v>
                </c:pt>
                <c:pt idx="35">
                  <c:v>-53.336338176630761</c:v>
                </c:pt>
                <c:pt idx="36">
                  <c:v>-24.364271474212273</c:v>
                </c:pt>
                <c:pt idx="37">
                  <c:v>-18.489213714601874</c:v>
                </c:pt>
                <c:pt idx="38">
                  <c:v>124.0794105440109</c:v>
                </c:pt>
                <c:pt idx="39">
                  <c:v>83.401804175439793</c:v>
                </c:pt>
                <c:pt idx="40">
                  <c:v>90.859800399173992</c:v>
                </c:pt>
                <c:pt idx="41">
                  <c:v>43.303401019798457</c:v>
                </c:pt>
                <c:pt idx="42">
                  <c:v>11.072875141003351</c:v>
                </c:pt>
                <c:pt idx="43">
                  <c:v>-26.876740262282738</c:v>
                </c:pt>
                <c:pt idx="44">
                  <c:v>-19.045328649861858</c:v>
                </c:pt>
                <c:pt idx="45">
                  <c:v>-32.859775299454213</c:v>
                </c:pt>
                <c:pt idx="46">
                  <c:v>-45.838856633321711</c:v>
                </c:pt>
                <c:pt idx="47">
                  <c:v>-54.186348332594434</c:v>
                </c:pt>
                <c:pt idx="48">
                  <c:v>-105.38910518752368</c:v>
                </c:pt>
                <c:pt idx="49">
                  <c:v>3.7699249767179026</c:v>
                </c:pt>
                <c:pt idx="50">
                  <c:v>11.394040098215328</c:v>
                </c:pt>
                <c:pt idx="51">
                  <c:v>44.273107060732627</c:v>
                </c:pt>
                <c:pt idx="52">
                  <c:v>-195.6070892415155</c:v>
                </c:pt>
                <c:pt idx="53">
                  <c:v>-16.32913837177307</c:v>
                </c:pt>
                <c:pt idx="54">
                  <c:v>-2.594148365257297</c:v>
                </c:pt>
                <c:pt idx="55">
                  <c:v>35.619959348152179</c:v>
                </c:pt>
                <c:pt idx="56">
                  <c:v>-12.283659119636013</c:v>
                </c:pt>
                <c:pt idx="57">
                  <c:v>-41.59428935632377</c:v>
                </c:pt>
                <c:pt idx="58">
                  <c:v>-40.65659166285991</c:v>
                </c:pt>
                <c:pt idx="59">
                  <c:v>47.943883632195593</c:v>
                </c:pt>
                <c:pt idx="60">
                  <c:v>0.6648995266343718</c:v>
                </c:pt>
                <c:pt idx="61">
                  <c:v>-67.50056047312637</c:v>
                </c:pt>
                <c:pt idx="62">
                  <c:v>-156.15802863533327</c:v>
                </c:pt>
                <c:pt idx="63">
                  <c:v>-11.912996564984724</c:v>
                </c:pt>
                <c:pt idx="64">
                  <c:v>-93.950600444783049</c:v>
                </c:pt>
                <c:pt idx="65">
                  <c:v>28.481082930216189</c:v>
                </c:pt>
                <c:pt idx="66">
                  <c:v>-16.60210207630189</c:v>
                </c:pt>
                <c:pt idx="67">
                  <c:v>4.1662036027130398</c:v>
                </c:pt>
                <c:pt idx="68">
                  <c:v>-21.102774932412331</c:v>
                </c:pt>
                <c:pt idx="69">
                  <c:v>-16.324357503784086</c:v>
                </c:pt>
                <c:pt idx="70">
                  <c:v>54.148633745045117</c:v>
                </c:pt>
                <c:pt idx="71">
                  <c:v>-266.26745274662835</c:v>
                </c:pt>
                <c:pt idx="72">
                  <c:v>-53.744328482450328</c:v>
                </c:pt>
                <c:pt idx="73">
                  <c:v>39.244744290738709</c:v>
                </c:pt>
                <c:pt idx="74">
                  <c:v>26.15808754680279</c:v>
                </c:pt>
                <c:pt idx="75">
                  <c:v>83.34033352169763</c:v>
                </c:pt>
                <c:pt idx="76">
                  <c:v>-1.8763669008242232</c:v>
                </c:pt>
                <c:pt idx="77">
                  <c:v>14.079662033326713</c:v>
                </c:pt>
                <c:pt idx="78">
                  <c:v>72.309552911672654</c:v>
                </c:pt>
                <c:pt idx="79">
                  <c:v>36.335658290322726</c:v>
                </c:pt>
                <c:pt idx="80">
                  <c:v>2.4156292427112476</c:v>
                </c:pt>
                <c:pt idx="81">
                  <c:v>-29.436825524914639</c:v>
                </c:pt>
                <c:pt idx="82">
                  <c:v>21.070336102115107</c:v>
                </c:pt>
                <c:pt idx="83">
                  <c:v>-49.603175858490658</c:v>
                </c:pt>
                <c:pt idx="84">
                  <c:v>-12.721197098053608</c:v>
                </c:pt>
                <c:pt idx="85">
                  <c:v>-79.003361156075925</c:v>
                </c:pt>
                <c:pt idx="86">
                  <c:v>24.370449314341386</c:v>
                </c:pt>
                <c:pt idx="87">
                  <c:v>-53.773742526754177</c:v>
                </c:pt>
                <c:pt idx="88">
                  <c:v>-13.596707748492463</c:v>
                </c:pt>
                <c:pt idx="89">
                  <c:v>23.719954283138577</c:v>
                </c:pt>
                <c:pt idx="90">
                  <c:v>11.323253427580084</c:v>
                </c:pt>
                <c:pt idx="91">
                  <c:v>138.67315657860445</c:v>
                </c:pt>
                <c:pt idx="92">
                  <c:v>38.389649694958734</c:v>
                </c:pt>
                <c:pt idx="93">
                  <c:v>-26.549912255265099</c:v>
                </c:pt>
                <c:pt idx="94">
                  <c:v>5.3711135475882656</c:v>
                </c:pt>
                <c:pt idx="95">
                  <c:v>-28.195651027400118</c:v>
                </c:pt>
                <c:pt idx="96">
                  <c:v>-117.29707004503439</c:v>
                </c:pt>
                <c:pt idx="97">
                  <c:v>-135.36857070185283</c:v>
                </c:pt>
                <c:pt idx="98">
                  <c:v>-4.6599906262954391</c:v>
                </c:pt>
                <c:pt idx="99">
                  <c:v>-85.984632384501992</c:v>
                </c:pt>
                <c:pt idx="100">
                  <c:v>90.002182325315744</c:v>
                </c:pt>
                <c:pt idx="101">
                  <c:v>43.331960773057062</c:v>
                </c:pt>
                <c:pt idx="102">
                  <c:v>18.210105870697134</c:v>
                </c:pt>
                <c:pt idx="103">
                  <c:v>5.997453463953434</c:v>
                </c:pt>
                <c:pt idx="104">
                  <c:v>18.888109685316522</c:v>
                </c:pt>
                <c:pt idx="105">
                  <c:v>3.4758083411809366</c:v>
                </c:pt>
                <c:pt idx="106">
                  <c:v>-56.395698659194977</c:v>
                </c:pt>
                <c:pt idx="107">
                  <c:v>-35.982935096325264</c:v>
                </c:pt>
                <c:pt idx="108">
                  <c:v>61.915010953198134</c:v>
                </c:pt>
                <c:pt idx="109">
                  <c:v>23.917244200074492</c:v>
                </c:pt>
                <c:pt idx="110">
                  <c:v>-35.919235634030201</c:v>
                </c:pt>
                <c:pt idx="111">
                  <c:v>28.348429277080413</c:v>
                </c:pt>
                <c:pt idx="112">
                  <c:v>33.583957975743033</c:v>
                </c:pt>
                <c:pt idx="113">
                  <c:v>33.719393147972369</c:v>
                </c:pt>
                <c:pt idx="114">
                  <c:v>-15.775717581885829</c:v>
                </c:pt>
                <c:pt idx="115">
                  <c:v>63.491772115247613</c:v>
                </c:pt>
                <c:pt idx="116">
                  <c:v>-51.355695354191766</c:v>
                </c:pt>
                <c:pt idx="117">
                  <c:v>-7.2858479255326074</c:v>
                </c:pt>
                <c:pt idx="118">
                  <c:v>-28.961972966960047</c:v>
                </c:pt>
                <c:pt idx="119">
                  <c:v>-2.147288443476782</c:v>
                </c:pt>
                <c:pt idx="120">
                  <c:v>84.685474049791537</c:v>
                </c:pt>
                <c:pt idx="121">
                  <c:v>-169.78619851843609</c:v>
                </c:pt>
                <c:pt idx="122">
                  <c:v>-63.254974839378519</c:v>
                </c:pt>
                <c:pt idx="123">
                  <c:v>-38.874724091846701</c:v>
                </c:pt>
                <c:pt idx="124">
                  <c:v>-41.428520855627312</c:v>
                </c:pt>
                <c:pt idx="125">
                  <c:v>-0.98723211541800993</c:v>
                </c:pt>
                <c:pt idx="126">
                  <c:v>75.579719640708163</c:v>
                </c:pt>
                <c:pt idx="127">
                  <c:v>86.626831355537888</c:v>
                </c:pt>
                <c:pt idx="128">
                  <c:v>-15.853077296753781</c:v>
                </c:pt>
                <c:pt idx="129">
                  <c:v>40.842984473635624</c:v>
                </c:pt>
                <c:pt idx="130">
                  <c:v>-3.1629020259504159</c:v>
                </c:pt>
                <c:pt idx="131">
                  <c:v>47.782279480392162</c:v>
                </c:pt>
                <c:pt idx="132">
                  <c:v>-29.244225559110646</c:v>
                </c:pt>
                <c:pt idx="133">
                  <c:v>-59.124264430135554</c:v>
                </c:pt>
                <c:pt idx="134">
                  <c:v>-47.592696219706113</c:v>
                </c:pt>
                <c:pt idx="135">
                  <c:v>19.656053191679575</c:v>
                </c:pt>
                <c:pt idx="136">
                  <c:v>44.190160435186272</c:v>
                </c:pt>
                <c:pt idx="137">
                  <c:v>-11.28028330177699</c:v>
                </c:pt>
                <c:pt idx="138">
                  <c:v>-90.324310116884135</c:v>
                </c:pt>
                <c:pt idx="139">
                  <c:v>28.056492063751193</c:v>
                </c:pt>
                <c:pt idx="140">
                  <c:v>-37.694708117765231</c:v>
                </c:pt>
                <c:pt idx="141">
                  <c:v>-38.450295582945273</c:v>
                </c:pt>
                <c:pt idx="142">
                  <c:v>-41.110801607337862</c:v>
                </c:pt>
                <c:pt idx="143">
                  <c:v>-63.499208828826113</c:v>
                </c:pt>
                <c:pt idx="144">
                  <c:v>19.29134550391791</c:v>
                </c:pt>
                <c:pt idx="145">
                  <c:v>-96.226719758419677</c:v>
                </c:pt>
                <c:pt idx="146">
                  <c:v>65.112312918233101</c:v>
                </c:pt>
                <c:pt idx="147">
                  <c:v>100.2365250254436</c:v>
                </c:pt>
                <c:pt idx="148">
                  <c:v>54.330491279845774</c:v>
                </c:pt>
                <c:pt idx="149">
                  <c:v>66.594767765615416</c:v>
                </c:pt>
                <c:pt idx="150">
                  <c:v>-5.7212451044897534</c:v>
                </c:pt>
                <c:pt idx="151">
                  <c:v>-76.062203895074163</c:v>
                </c:pt>
                <c:pt idx="152">
                  <c:v>84.058021897336403</c:v>
                </c:pt>
                <c:pt idx="153">
                  <c:v>-68.075781249621059</c:v>
                </c:pt>
                <c:pt idx="154">
                  <c:v>25.08327050939306</c:v>
                </c:pt>
                <c:pt idx="155">
                  <c:v>-68.116110280580642</c:v>
                </c:pt>
                <c:pt idx="156">
                  <c:v>-61.187910205185062</c:v>
                </c:pt>
                <c:pt idx="157">
                  <c:v>25.595868273437191</c:v>
                </c:pt>
                <c:pt idx="158">
                  <c:v>42.273494658535355</c:v>
                </c:pt>
                <c:pt idx="159">
                  <c:v>50.392414893912701</c:v>
                </c:pt>
                <c:pt idx="160">
                  <c:v>31.255319584070321</c:v>
                </c:pt>
                <c:pt idx="161">
                  <c:v>-50.142732673319188</c:v>
                </c:pt>
                <c:pt idx="162">
                  <c:v>7.0771491069153853</c:v>
                </c:pt>
                <c:pt idx="163">
                  <c:v>44.272339970091252</c:v>
                </c:pt>
                <c:pt idx="164">
                  <c:v>-64.54941454189975</c:v>
                </c:pt>
                <c:pt idx="165">
                  <c:v>98.518348773587604</c:v>
                </c:pt>
                <c:pt idx="166">
                  <c:v>-64.378327007174221</c:v>
                </c:pt>
                <c:pt idx="167">
                  <c:v>79.542916585571447</c:v>
                </c:pt>
                <c:pt idx="168">
                  <c:v>17.84671337491659</c:v>
                </c:pt>
                <c:pt idx="169">
                  <c:v>42.670893051375288</c:v>
                </c:pt>
                <c:pt idx="170">
                  <c:v>-11.271909821116878</c:v>
                </c:pt>
                <c:pt idx="171">
                  <c:v>14.727317744280526</c:v>
                </c:pt>
                <c:pt idx="172">
                  <c:v>-89.584809053927302</c:v>
                </c:pt>
                <c:pt idx="173">
                  <c:v>67.519048578797538</c:v>
                </c:pt>
                <c:pt idx="174">
                  <c:v>40.855589340515053</c:v>
                </c:pt>
                <c:pt idx="175">
                  <c:v>83.96772658301029</c:v>
                </c:pt>
                <c:pt idx="176">
                  <c:v>25.32071010741447</c:v>
                </c:pt>
                <c:pt idx="177">
                  <c:v>17.180708120341478</c:v>
                </c:pt>
                <c:pt idx="178">
                  <c:v>4.3745419242895878</c:v>
                </c:pt>
                <c:pt idx="179">
                  <c:v>-169.76441045959268</c:v>
                </c:pt>
                <c:pt idx="180">
                  <c:v>39.180277968695009</c:v>
                </c:pt>
                <c:pt idx="181">
                  <c:v>61.869790931200896</c:v>
                </c:pt>
                <c:pt idx="182">
                  <c:v>-45.071768650686181</c:v>
                </c:pt>
                <c:pt idx="183">
                  <c:v>-2.8570293524207955</c:v>
                </c:pt>
                <c:pt idx="184">
                  <c:v>101.47405104717291</c:v>
                </c:pt>
                <c:pt idx="185">
                  <c:v>18.301680831537396</c:v>
                </c:pt>
                <c:pt idx="186">
                  <c:v>-36.760245391009903</c:v>
                </c:pt>
                <c:pt idx="187">
                  <c:v>49.453728317284458</c:v>
                </c:pt>
                <c:pt idx="188">
                  <c:v>23.16313315581715</c:v>
                </c:pt>
                <c:pt idx="189">
                  <c:v>-52.611889334565603</c:v>
                </c:pt>
                <c:pt idx="190">
                  <c:v>73.464741490918186</c:v>
                </c:pt>
                <c:pt idx="191">
                  <c:v>-87.775132109519518</c:v>
                </c:pt>
                <c:pt idx="192">
                  <c:v>-26.965094055726922</c:v>
                </c:pt>
                <c:pt idx="193">
                  <c:v>26.2209727672805</c:v>
                </c:pt>
                <c:pt idx="194">
                  <c:v>25.9650488349032</c:v>
                </c:pt>
                <c:pt idx="195">
                  <c:v>-100.77016922899952</c:v>
                </c:pt>
                <c:pt idx="196">
                  <c:v>-35.399850069708918</c:v>
                </c:pt>
                <c:pt idx="197">
                  <c:v>39.738698318923753</c:v>
                </c:pt>
                <c:pt idx="198">
                  <c:v>-3.9521356692480367</c:v>
                </c:pt>
                <c:pt idx="199">
                  <c:v>85.754142741869146</c:v>
                </c:pt>
                <c:pt idx="200">
                  <c:v>48.208631949009941</c:v>
                </c:pt>
                <c:pt idx="201">
                  <c:v>-6.0016875116384654</c:v>
                </c:pt>
                <c:pt idx="202">
                  <c:v>85.720359198737697</c:v>
                </c:pt>
                <c:pt idx="203">
                  <c:v>42.241382409501057</c:v>
                </c:pt>
                <c:pt idx="204">
                  <c:v>61.64355484871794</c:v>
                </c:pt>
                <c:pt idx="205">
                  <c:v>-28.809968264265081</c:v>
                </c:pt>
                <c:pt idx="206">
                  <c:v>69.849841260233916</c:v>
                </c:pt>
                <c:pt idx="207">
                  <c:v>4.5967774554462721</c:v>
                </c:pt>
                <c:pt idx="208">
                  <c:v>50.544472018635588</c:v>
                </c:pt>
                <c:pt idx="209">
                  <c:v>-90.018886904000055</c:v>
                </c:pt>
                <c:pt idx="210">
                  <c:v>-33.166889982396242</c:v>
                </c:pt>
                <c:pt idx="211">
                  <c:v>101.79671279347281</c:v>
                </c:pt>
                <c:pt idx="212">
                  <c:v>69.78969181498087</c:v>
                </c:pt>
                <c:pt idx="213">
                  <c:v>-119.76209027327741</c:v>
                </c:pt>
                <c:pt idx="214">
                  <c:v>-77.703348305684813</c:v>
                </c:pt>
                <c:pt idx="215">
                  <c:v>32.075998627831041</c:v>
                </c:pt>
                <c:pt idx="216">
                  <c:v>26.076845332735047</c:v>
                </c:pt>
                <c:pt idx="217">
                  <c:v>52.487439142330004</c:v>
                </c:pt>
                <c:pt idx="218">
                  <c:v>-24.006672203521248</c:v>
                </c:pt>
                <c:pt idx="219">
                  <c:v>-1.3900396490685125</c:v>
                </c:pt>
                <c:pt idx="220">
                  <c:v>-29.216764519023855</c:v>
                </c:pt>
                <c:pt idx="221">
                  <c:v>-7.7467817677847961</c:v>
                </c:pt>
                <c:pt idx="222">
                  <c:v>-21.938770663033665</c:v>
                </c:pt>
                <c:pt idx="223">
                  <c:v>29.346590766156396</c:v>
                </c:pt>
                <c:pt idx="224">
                  <c:v>19.405441142914015</c:v>
                </c:pt>
                <c:pt idx="225">
                  <c:v>-12.294711942229696</c:v>
                </c:pt>
                <c:pt idx="226">
                  <c:v>-99.181095073805182</c:v>
                </c:pt>
                <c:pt idx="227">
                  <c:v>-8.100197245314348</c:v>
                </c:pt>
                <c:pt idx="228">
                  <c:v>22.519978428921377</c:v>
                </c:pt>
                <c:pt idx="229">
                  <c:v>23.294620218630371</c:v>
                </c:pt>
                <c:pt idx="230">
                  <c:v>-75.320276445115041</c:v>
                </c:pt>
                <c:pt idx="231">
                  <c:v>67.241580825782194</c:v>
                </c:pt>
                <c:pt idx="232">
                  <c:v>-74.797224457764742</c:v>
                </c:pt>
                <c:pt idx="233">
                  <c:v>-3.7518954959386974</c:v>
                </c:pt>
                <c:pt idx="234">
                  <c:v>17.547575319517819</c:v>
                </c:pt>
                <c:pt idx="235">
                  <c:v>1.069656186933571</c:v>
                </c:pt>
                <c:pt idx="236">
                  <c:v>0.85952675087946773</c:v>
                </c:pt>
                <c:pt idx="237">
                  <c:v>6.4607703011783997</c:v>
                </c:pt>
                <c:pt idx="238">
                  <c:v>18.359010778630363</c:v>
                </c:pt>
                <c:pt idx="239">
                  <c:v>-175.67609494984299</c:v>
                </c:pt>
                <c:pt idx="240">
                  <c:v>1.5107738443223298</c:v>
                </c:pt>
                <c:pt idx="241">
                  <c:v>-38.224570262481848</c:v>
                </c:pt>
                <c:pt idx="242">
                  <c:v>-247.47327407385069</c:v>
                </c:pt>
                <c:pt idx="243">
                  <c:v>-30.694397079750843</c:v>
                </c:pt>
                <c:pt idx="244">
                  <c:v>-170.14738216983028</c:v>
                </c:pt>
                <c:pt idx="245">
                  <c:v>10.228888016060864</c:v>
                </c:pt>
                <c:pt idx="246">
                  <c:v>64.739523814321501</c:v>
                </c:pt>
                <c:pt idx="247">
                  <c:v>-12.728563341724794</c:v>
                </c:pt>
                <c:pt idx="248">
                  <c:v>-37.31114911831196</c:v>
                </c:pt>
                <c:pt idx="249">
                  <c:v>91.703373969834502</c:v>
                </c:pt>
                <c:pt idx="250">
                  <c:v>85.97397921860852</c:v>
                </c:pt>
                <c:pt idx="251">
                  <c:v>62.15301246793274</c:v>
                </c:pt>
                <c:pt idx="252">
                  <c:v>61.769497417684761</c:v>
                </c:pt>
                <c:pt idx="253">
                  <c:v>65.758340600362772</c:v>
                </c:pt>
                <c:pt idx="254">
                  <c:v>15.343852853152157</c:v>
                </c:pt>
                <c:pt idx="255">
                  <c:v>67.170478798819886</c:v>
                </c:pt>
                <c:pt idx="256">
                  <c:v>-54.313976818483297</c:v>
                </c:pt>
                <c:pt idx="257">
                  <c:v>35.271548013882011</c:v>
                </c:pt>
                <c:pt idx="258">
                  <c:v>48.0545307636487</c:v>
                </c:pt>
                <c:pt idx="259">
                  <c:v>-3.7172226673526438</c:v>
                </c:pt>
                <c:pt idx="260">
                  <c:v>-42.767508053458187</c:v>
                </c:pt>
                <c:pt idx="261">
                  <c:v>-84.518833962904864</c:v>
                </c:pt>
                <c:pt idx="262">
                  <c:v>48.902521250789505</c:v>
                </c:pt>
                <c:pt idx="263">
                  <c:v>63.124241964971816</c:v>
                </c:pt>
                <c:pt idx="264">
                  <c:v>17.494514980341137</c:v>
                </c:pt>
                <c:pt idx="265">
                  <c:v>51.394451006632153</c:v>
                </c:pt>
                <c:pt idx="266">
                  <c:v>-46.71311225610475</c:v>
                </c:pt>
                <c:pt idx="267">
                  <c:v>-70.569869627748176</c:v>
                </c:pt>
                <c:pt idx="268">
                  <c:v>-67.054906778703753</c:v>
                </c:pt>
                <c:pt idx="269">
                  <c:v>-3.5581850979563114</c:v>
                </c:pt>
                <c:pt idx="270">
                  <c:v>12.872124468174889</c:v>
                </c:pt>
                <c:pt idx="271">
                  <c:v>10.9095298395996</c:v>
                </c:pt>
                <c:pt idx="272">
                  <c:v>3.6947238855300384</c:v>
                </c:pt>
                <c:pt idx="273">
                  <c:v>-10.63483334119428</c:v>
                </c:pt>
                <c:pt idx="274">
                  <c:v>17.877589380693735</c:v>
                </c:pt>
                <c:pt idx="275">
                  <c:v>-35.640769467784594</c:v>
                </c:pt>
                <c:pt idx="276">
                  <c:v>12.231409101318604</c:v>
                </c:pt>
                <c:pt idx="277">
                  <c:v>-21.153174389285141</c:v>
                </c:pt>
                <c:pt idx="278">
                  <c:v>-25.984526365120018</c:v>
                </c:pt>
                <c:pt idx="279">
                  <c:v>145.29689245356667</c:v>
                </c:pt>
                <c:pt idx="280">
                  <c:v>-38.5464206114425</c:v>
                </c:pt>
                <c:pt idx="281">
                  <c:v>87.836855333785024</c:v>
                </c:pt>
                <c:pt idx="282">
                  <c:v>-74.807427684947015</c:v>
                </c:pt>
                <c:pt idx="283">
                  <c:v>18.668837602724125</c:v>
                </c:pt>
                <c:pt idx="284">
                  <c:v>-30.004512221118375</c:v>
                </c:pt>
                <c:pt idx="285">
                  <c:v>2.746111049348201</c:v>
                </c:pt>
                <c:pt idx="286">
                  <c:v>-132.40708119478245</c:v>
                </c:pt>
                <c:pt idx="287">
                  <c:v>-50.927898542515095</c:v>
                </c:pt>
                <c:pt idx="288">
                  <c:v>5.2062604673221813</c:v>
                </c:pt>
                <c:pt idx="289">
                  <c:v>43.107709099967224</c:v>
                </c:pt>
                <c:pt idx="290">
                  <c:v>-58.218865411629849</c:v>
                </c:pt>
                <c:pt idx="291">
                  <c:v>-9.0315430143432422</c:v>
                </c:pt>
                <c:pt idx="292">
                  <c:v>118.864326865669</c:v>
                </c:pt>
                <c:pt idx="293">
                  <c:v>-5.9197667194464429</c:v>
                </c:pt>
                <c:pt idx="294">
                  <c:v>-5.9993900624635899</c:v>
                </c:pt>
                <c:pt idx="295">
                  <c:v>21.978718387246317</c:v>
                </c:pt>
                <c:pt idx="296">
                  <c:v>-15.120737400574399</c:v>
                </c:pt>
                <c:pt idx="297">
                  <c:v>-77.306304045350771</c:v>
                </c:pt>
                <c:pt idx="298">
                  <c:v>62.750650784822483</c:v>
                </c:pt>
                <c:pt idx="299">
                  <c:v>55.66929017586358</c:v>
                </c:pt>
                <c:pt idx="300">
                  <c:v>87.854004412277618</c:v>
                </c:pt>
                <c:pt idx="301">
                  <c:v>53.600294215896383</c:v>
                </c:pt>
                <c:pt idx="302">
                  <c:v>-20.655141451037252</c:v>
                </c:pt>
                <c:pt idx="303">
                  <c:v>1.1239581592492414</c:v>
                </c:pt>
                <c:pt idx="304">
                  <c:v>-14.246160959861299</c:v>
                </c:pt>
                <c:pt idx="305">
                  <c:v>57.219998609794857</c:v>
                </c:pt>
                <c:pt idx="306">
                  <c:v>-22.63253561687975</c:v>
                </c:pt>
                <c:pt idx="307">
                  <c:v>60.754714912824511</c:v>
                </c:pt>
                <c:pt idx="308">
                  <c:v>31.515092358419224</c:v>
                </c:pt>
                <c:pt idx="309">
                  <c:v>-160.55831203711341</c:v>
                </c:pt>
                <c:pt idx="310">
                  <c:v>-0.90583161255653977</c:v>
                </c:pt>
                <c:pt idx="311">
                  <c:v>56.5533942233792</c:v>
                </c:pt>
                <c:pt idx="312">
                  <c:v>37.09402429265424</c:v>
                </c:pt>
                <c:pt idx="313">
                  <c:v>9.7360399650065119</c:v>
                </c:pt>
                <c:pt idx="314">
                  <c:v>-46.492341654503662</c:v>
                </c:pt>
                <c:pt idx="315">
                  <c:v>-43.102406885925802</c:v>
                </c:pt>
                <c:pt idx="316">
                  <c:v>-212.57598663845533</c:v>
                </c:pt>
                <c:pt idx="317">
                  <c:v>31.453637001316793</c:v>
                </c:pt>
                <c:pt idx="318">
                  <c:v>26.645467592149771</c:v>
                </c:pt>
                <c:pt idx="319">
                  <c:v>41.643047980718165</c:v>
                </c:pt>
                <c:pt idx="320">
                  <c:v>-35.09497233300317</c:v>
                </c:pt>
                <c:pt idx="321">
                  <c:v>-74.466935141738759</c:v>
                </c:pt>
                <c:pt idx="322">
                  <c:v>20.075408548514815</c:v>
                </c:pt>
                <c:pt idx="323">
                  <c:v>-10.76601823482406</c:v>
                </c:pt>
                <c:pt idx="324">
                  <c:v>-14.384800689820622</c:v>
                </c:pt>
                <c:pt idx="325">
                  <c:v>44.310400190163364</c:v>
                </c:pt>
                <c:pt idx="326">
                  <c:v>-44.722179064491911</c:v>
                </c:pt>
                <c:pt idx="327">
                  <c:v>-19.911224828369996</c:v>
                </c:pt>
                <c:pt idx="328">
                  <c:v>40.913426276593555</c:v>
                </c:pt>
                <c:pt idx="329">
                  <c:v>-42.611447026799397</c:v>
                </c:pt>
                <c:pt idx="330">
                  <c:v>24.206823619442048</c:v>
                </c:pt>
                <c:pt idx="331">
                  <c:v>-23.01042403645647</c:v>
                </c:pt>
                <c:pt idx="332">
                  <c:v>61.70480340184622</c:v>
                </c:pt>
                <c:pt idx="333">
                  <c:v>-51.303365181029903</c:v>
                </c:pt>
                <c:pt idx="334">
                  <c:v>-2.1054848634203154</c:v>
                </c:pt>
                <c:pt idx="335">
                  <c:v>57.436905426652856</c:v>
                </c:pt>
                <c:pt idx="336">
                  <c:v>16.3374457366358</c:v>
                </c:pt>
                <c:pt idx="337">
                  <c:v>7.0852421664505982</c:v>
                </c:pt>
                <c:pt idx="338">
                  <c:v>-24.510706811661066</c:v>
                </c:pt>
                <c:pt idx="339">
                  <c:v>15.420295233060642</c:v>
                </c:pt>
                <c:pt idx="340">
                  <c:v>29.68489661141075</c:v>
                </c:pt>
                <c:pt idx="341">
                  <c:v>-74.330410486303208</c:v>
                </c:pt>
                <c:pt idx="342">
                  <c:v>11.648078640652102</c:v>
                </c:pt>
                <c:pt idx="343">
                  <c:v>24.8440426894756</c:v>
                </c:pt>
                <c:pt idx="344">
                  <c:v>-49.360937118494576</c:v>
                </c:pt>
                <c:pt idx="345">
                  <c:v>3.8547639737496411</c:v>
                </c:pt>
                <c:pt idx="346">
                  <c:v>-75.64097902936669</c:v>
                </c:pt>
                <c:pt idx="347">
                  <c:v>17.945366159467085</c:v>
                </c:pt>
                <c:pt idx="348">
                  <c:v>97.049844720796955</c:v>
                </c:pt>
                <c:pt idx="349">
                  <c:v>-35.557486390722033</c:v>
                </c:pt>
                <c:pt idx="350">
                  <c:v>-7.0171417633227975</c:v>
                </c:pt>
                <c:pt idx="351">
                  <c:v>23.763639699477835</c:v>
                </c:pt>
                <c:pt idx="352">
                  <c:v>-16.755399620532899</c:v>
                </c:pt>
                <c:pt idx="353">
                  <c:v>-7.0938676625939934</c:v>
                </c:pt>
                <c:pt idx="354">
                  <c:v>11.140905560532474</c:v>
                </c:pt>
                <c:pt idx="355">
                  <c:v>1.859618870800432</c:v>
                </c:pt>
                <c:pt idx="356">
                  <c:v>-44.218645390612892</c:v>
                </c:pt>
                <c:pt idx="357">
                  <c:v>61.450456600633515</c:v>
                </c:pt>
                <c:pt idx="358">
                  <c:v>-13.00886198882381</c:v>
                </c:pt>
                <c:pt idx="359">
                  <c:v>-0.55623063732673472</c:v>
                </c:pt>
                <c:pt idx="360">
                  <c:v>18.958493111307234</c:v>
                </c:pt>
                <c:pt idx="361">
                  <c:v>-53.626037453337403</c:v>
                </c:pt>
                <c:pt idx="362">
                  <c:v>40.216507946761112</c:v>
                </c:pt>
                <c:pt idx="363">
                  <c:v>8.6399164234562704</c:v>
                </c:pt>
                <c:pt idx="364">
                  <c:v>34.16591146300766</c:v>
                </c:pt>
                <c:pt idx="365">
                  <c:v>-6.9597220452244528</c:v>
                </c:pt>
                <c:pt idx="366">
                  <c:v>-1.3579614251907515</c:v>
                </c:pt>
                <c:pt idx="367">
                  <c:v>-38.075881394591761</c:v>
                </c:pt>
                <c:pt idx="368">
                  <c:v>-27.043519286283072</c:v>
                </c:pt>
                <c:pt idx="369">
                  <c:v>125.09672902338843</c:v>
                </c:pt>
                <c:pt idx="370">
                  <c:v>4.9017957325713724</c:v>
                </c:pt>
                <c:pt idx="371">
                  <c:v>-14.713884079059426</c:v>
                </c:pt>
                <c:pt idx="372">
                  <c:v>36.56263448180016</c:v>
                </c:pt>
                <c:pt idx="373">
                  <c:v>39.146329808129394</c:v>
                </c:pt>
                <c:pt idx="374">
                  <c:v>42.344430258787725</c:v>
                </c:pt>
                <c:pt idx="375">
                  <c:v>24.058470414156545</c:v>
                </c:pt>
                <c:pt idx="376">
                  <c:v>31.521902266876623</c:v>
                </c:pt>
                <c:pt idx="377">
                  <c:v>-79.722682121792332</c:v>
                </c:pt>
                <c:pt idx="378">
                  <c:v>85.93208472515812</c:v>
                </c:pt>
                <c:pt idx="379">
                  <c:v>-26.633961918243131</c:v>
                </c:pt>
                <c:pt idx="380">
                  <c:v>27.732309129235318</c:v>
                </c:pt>
                <c:pt idx="381">
                  <c:v>2.9736257462241156</c:v>
                </c:pt>
                <c:pt idx="382">
                  <c:v>24.797131000515947</c:v>
                </c:pt>
                <c:pt idx="383">
                  <c:v>27.400538599230913</c:v>
                </c:pt>
                <c:pt idx="384">
                  <c:v>-67.92900580842047</c:v>
                </c:pt>
                <c:pt idx="385">
                  <c:v>47.28260070884221</c:v>
                </c:pt>
                <c:pt idx="386">
                  <c:v>-43.976817737345755</c:v>
                </c:pt>
                <c:pt idx="387">
                  <c:v>-65.471000040475246</c:v>
                </c:pt>
                <c:pt idx="388">
                  <c:v>35.492776664581015</c:v>
                </c:pt>
                <c:pt idx="389">
                  <c:v>5.3078205886008618</c:v>
                </c:pt>
                <c:pt idx="390">
                  <c:v>27.546343814851298</c:v>
                </c:pt>
                <c:pt idx="391">
                  <c:v>125.69545395375485</c:v>
                </c:pt>
                <c:pt idx="392">
                  <c:v>-32.428627442175639</c:v>
                </c:pt>
                <c:pt idx="393">
                  <c:v>2.7196174698813138</c:v>
                </c:pt>
                <c:pt idx="394">
                  <c:v>21.803407470418051</c:v>
                </c:pt>
                <c:pt idx="395">
                  <c:v>-39.05994422347203</c:v>
                </c:pt>
                <c:pt idx="396">
                  <c:v>-58.874933336319828</c:v>
                </c:pt>
                <c:pt idx="397">
                  <c:v>11.97675348855546</c:v>
                </c:pt>
                <c:pt idx="398">
                  <c:v>8.8264455373478086</c:v>
                </c:pt>
                <c:pt idx="399">
                  <c:v>114.73154147961441</c:v>
                </c:pt>
                <c:pt idx="400">
                  <c:v>7.2068865620562974</c:v>
                </c:pt>
                <c:pt idx="401">
                  <c:v>-15.076442020251079</c:v>
                </c:pt>
                <c:pt idx="402">
                  <c:v>-2.5493443244990885</c:v>
                </c:pt>
                <c:pt idx="403">
                  <c:v>-10.025854788651486</c:v>
                </c:pt>
                <c:pt idx="404">
                  <c:v>-28.304691032285518</c:v>
                </c:pt>
                <c:pt idx="405">
                  <c:v>101.81999932387544</c:v>
                </c:pt>
                <c:pt idx="406">
                  <c:v>-15.56629129156363</c:v>
                </c:pt>
                <c:pt idx="407">
                  <c:v>51.038970858190623</c:v>
                </c:pt>
                <c:pt idx="408">
                  <c:v>-24.117538772166881</c:v>
                </c:pt>
                <c:pt idx="409">
                  <c:v>51.228764122513439</c:v>
                </c:pt>
                <c:pt idx="410">
                  <c:v>-61.543730926190392</c:v>
                </c:pt>
                <c:pt idx="411">
                  <c:v>85.759972136421084</c:v>
                </c:pt>
                <c:pt idx="412">
                  <c:v>-37.577018436319122</c:v>
                </c:pt>
                <c:pt idx="413">
                  <c:v>-1.3915305726859515</c:v>
                </c:pt>
                <c:pt idx="414">
                  <c:v>-30.266267524287287</c:v>
                </c:pt>
                <c:pt idx="415">
                  <c:v>20.998181688406248</c:v>
                </c:pt>
                <c:pt idx="416">
                  <c:v>4.3860290154234463</c:v>
                </c:pt>
                <c:pt idx="417">
                  <c:v>-2.7983165785883557</c:v>
                </c:pt>
                <c:pt idx="418">
                  <c:v>6.0904323687343549</c:v>
                </c:pt>
                <c:pt idx="419">
                  <c:v>2.1436467837670534</c:v>
                </c:pt>
                <c:pt idx="420">
                  <c:v>-24.70640617542108</c:v>
                </c:pt>
                <c:pt idx="421">
                  <c:v>-7.4566986161946716</c:v>
                </c:pt>
                <c:pt idx="422">
                  <c:v>-91.264588833046218</c:v>
                </c:pt>
                <c:pt idx="423">
                  <c:v>-49.412807869519384</c:v>
                </c:pt>
                <c:pt idx="424">
                  <c:v>-20.312191957750883</c:v>
                </c:pt>
                <c:pt idx="425">
                  <c:v>-41.53334689031999</c:v>
                </c:pt>
                <c:pt idx="426">
                  <c:v>-9.0685408870840547</c:v>
                </c:pt>
                <c:pt idx="427">
                  <c:v>-23.176480685062188</c:v>
                </c:pt>
                <c:pt idx="428">
                  <c:v>7.7935469719141111</c:v>
                </c:pt>
                <c:pt idx="429">
                  <c:v>-143.70328132328268</c:v>
                </c:pt>
                <c:pt idx="430">
                  <c:v>-50.671309208657021</c:v>
                </c:pt>
                <c:pt idx="431">
                  <c:v>9.1932621961623227</c:v>
                </c:pt>
                <c:pt idx="432">
                  <c:v>29.093414342466531</c:v>
                </c:pt>
                <c:pt idx="433">
                  <c:v>-20.925607068108093</c:v>
                </c:pt>
                <c:pt idx="434">
                  <c:v>27.959323815553716</c:v>
                </c:pt>
                <c:pt idx="435">
                  <c:v>-40.015464750996216</c:v>
                </c:pt>
                <c:pt idx="436">
                  <c:v>-54.194972660210624</c:v>
                </c:pt>
                <c:pt idx="437">
                  <c:v>79.799943275135774</c:v>
                </c:pt>
                <c:pt idx="438">
                  <c:v>332.34938458864644</c:v>
                </c:pt>
                <c:pt idx="439">
                  <c:v>20.20771020836014</c:v>
                </c:pt>
                <c:pt idx="440">
                  <c:v>2.611591165966729</c:v>
                </c:pt>
                <c:pt idx="441">
                  <c:v>13.1901194790521</c:v>
                </c:pt>
                <c:pt idx="442">
                  <c:v>-2.9642331660668333</c:v>
                </c:pt>
                <c:pt idx="443">
                  <c:v>47.923579822303736</c:v>
                </c:pt>
                <c:pt idx="444">
                  <c:v>125.06277806547405</c:v>
                </c:pt>
                <c:pt idx="445">
                  <c:v>1.4728545814220979</c:v>
                </c:pt>
                <c:pt idx="446">
                  <c:v>-60.446169374359442</c:v>
                </c:pt>
                <c:pt idx="447">
                  <c:v>-55.703587651423049</c:v>
                </c:pt>
                <c:pt idx="448">
                  <c:v>-53.498556387374038</c:v>
                </c:pt>
                <c:pt idx="449">
                  <c:v>-107.65069000437779</c:v>
                </c:pt>
                <c:pt idx="450">
                  <c:v>17.848176519384197</c:v>
                </c:pt>
                <c:pt idx="451">
                  <c:v>-19.557271834477206</c:v>
                </c:pt>
                <c:pt idx="452">
                  <c:v>72.123155169484562</c:v>
                </c:pt>
                <c:pt idx="453">
                  <c:v>-38.984877501464098</c:v>
                </c:pt>
                <c:pt idx="454">
                  <c:v>8.5536487853623839</c:v>
                </c:pt>
                <c:pt idx="455">
                  <c:v>56.426672630477242</c:v>
                </c:pt>
                <c:pt idx="456">
                  <c:v>-30.574368911676856</c:v>
                </c:pt>
                <c:pt idx="457">
                  <c:v>113.0957977784401</c:v>
                </c:pt>
                <c:pt idx="458">
                  <c:v>-49.325394803828203</c:v>
                </c:pt>
                <c:pt idx="459">
                  <c:v>-65.879802364722991</c:v>
                </c:pt>
                <c:pt idx="460">
                  <c:v>-30.718942033801568</c:v>
                </c:pt>
                <c:pt idx="461">
                  <c:v>-33.001794297567358</c:v>
                </c:pt>
                <c:pt idx="462">
                  <c:v>-40.80834588706216</c:v>
                </c:pt>
                <c:pt idx="463">
                  <c:v>-77.19329687059917</c:v>
                </c:pt>
                <c:pt idx="464">
                  <c:v>8.717062302483555</c:v>
                </c:pt>
                <c:pt idx="465">
                  <c:v>54.685014511294867</c:v>
                </c:pt>
                <c:pt idx="466">
                  <c:v>-46.152789148422926</c:v>
                </c:pt>
                <c:pt idx="467">
                  <c:v>132.42608660114388</c:v>
                </c:pt>
                <c:pt idx="468">
                  <c:v>10.228454649144169</c:v>
                </c:pt>
                <c:pt idx="469">
                  <c:v>14.032913265572688</c:v>
                </c:pt>
                <c:pt idx="470">
                  <c:v>25.64186281833372</c:v>
                </c:pt>
                <c:pt idx="471">
                  <c:v>33.248434064080129</c:v>
                </c:pt>
                <c:pt idx="472">
                  <c:v>65.982416237391817</c:v>
                </c:pt>
                <c:pt idx="473">
                  <c:v>7.0271878358457798</c:v>
                </c:pt>
                <c:pt idx="474">
                  <c:v>12.285587867235563</c:v>
                </c:pt>
                <c:pt idx="475">
                  <c:v>-24.008446219660073</c:v>
                </c:pt>
                <c:pt idx="476">
                  <c:v>-90.895218217915726</c:v>
                </c:pt>
                <c:pt idx="477">
                  <c:v>99.705194943101105</c:v>
                </c:pt>
                <c:pt idx="478">
                  <c:v>-45.610654744634985</c:v>
                </c:pt>
                <c:pt idx="479">
                  <c:v>15.286273108218666</c:v>
                </c:pt>
                <c:pt idx="480">
                  <c:v>58.527949176977245</c:v>
                </c:pt>
                <c:pt idx="481">
                  <c:v>138.97287702302447</c:v>
                </c:pt>
                <c:pt idx="482">
                  <c:v>21.647242369154128</c:v>
                </c:pt>
                <c:pt idx="483">
                  <c:v>-59.6435408043194</c:v>
                </c:pt>
                <c:pt idx="484">
                  <c:v>-110.81519010829879</c:v>
                </c:pt>
                <c:pt idx="485">
                  <c:v>25.397233309104877</c:v>
                </c:pt>
                <c:pt idx="486">
                  <c:v>63.0935864935268</c:v>
                </c:pt>
                <c:pt idx="487">
                  <c:v>18.428360103541308</c:v>
                </c:pt>
                <c:pt idx="488">
                  <c:v>0.33485861682925133</c:v>
                </c:pt>
                <c:pt idx="489">
                  <c:v>-5.4337032719727176</c:v>
                </c:pt>
                <c:pt idx="490">
                  <c:v>13.835318247676469</c:v>
                </c:pt>
                <c:pt idx="491">
                  <c:v>85.430085798057917</c:v>
                </c:pt>
                <c:pt idx="492">
                  <c:v>93.316585541418135</c:v>
                </c:pt>
                <c:pt idx="493">
                  <c:v>-35.410677862784269</c:v>
                </c:pt>
                <c:pt idx="494">
                  <c:v>-10.589661004014943</c:v>
                </c:pt>
                <c:pt idx="495">
                  <c:v>44.541883634357873</c:v>
                </c:pt>
                <c:pt idx="496">
                  <c:v>9.1295562127786525</c:v>
                </c:pt>
                <c:pt idx="497">
                  <c:v>49.108291909417403</c:v>
                </c:pt>
                <c:pt idx="498">
                  <c:v>29.192399454999759</c:v>
                </c:pt>
                <c:pt idx="499">
                  <c:v>-36.848050865755567</c:v>
                </c:pt>
                <c:pt idx="500">
                  <c:v>4.7278207509780259</c:v>
                </c:pt>
                <c:pt idx="501">
                  <c:v>27.368768272787293</c:v>
                </c:pt>
                <c:pt idx="502">
                  <c:v>-51.834611052311857</c:v>
                </c:pt>
                <c:pt idx="503">
                  <c:v>-5.8966712217641089</c:v>
                </c:pt>
                <c:pt idx="504">
                  <c:v>-49.027467088414824</c:v>
                </c:pt>
                <c:pt idx="505">
                  <c:v>-191.49160744192318</c:v>
                </c:pt>
                <c:pt idx="506">
                  <c:v>-2.9674213604373563</c:v>
                </c:pt>
                <c:pt idx="507">
                  <c:v>-27.090730044962584</c:v>
                </c:pt>
                <c:pt idx="508">
                  <c:v>-194.25320529687224</c:v>
                </c:pt>
                <c:pt idx="509">
                  <c:v>-1.8396676321017367</c:v>
                </c:pt>
                <c:pt idx="510">
                  <c:v>26.924552462921838</c:v>
                </c:pt>
                <c:pt idx="511">
                  <c:v>6.0725134800243268</c:v>
                </c:pt>
                <c:pt idx="512">
                  <c:v>48.685726236736855</c:v>
                </c:pt>
                <c:pt idx="513">
                  <c:v>-41.415075253516306</c:v>
                </c:pt>
                <c:pt idx="514">
                  <c:v>-122.00197835770791</c:v>
                </c:pt>
                <c:pt idx="515">
                  <c:v>-31.703728918100296</c:v>
                </c:pt>
                <c:pt idx="516">
                  <c:v>-68.09977929193974</c:v>
                </c:pt>
                <c:pt idx="517">
                  <c:v>35.875027953530662</c:v>
                </c:pt>
                <c:pt idx="518">
                  <c:v>82.825983715058783</c:v>
                </c:pt>
                <c:pt idx="519">
                  <c:v>34.053679458868146</c:v>
                </c:pt>
                <c:pt idx="520">
                  <c:v>-63.451034459455968</c:v>
                </c:pt>
                <c:pt idx="521">
                  <c:v>93.390322350194538</c:v>
                </c:pt>
                <c:pt idx="522">
                  <c:v>29.027113700137534</c:v>
                </c:pt>
                <c:pt idx="523">
                  <c:v>13.512171570529517</c:v>
                </c:pt>
                <c:pt idx="524">
                  <c:v>322.13007696033537</c:v>
                </c:pt>
                <c:pt idx="525">
                  <c:v>4.0969211103536054</c:v>
                </c:pt>
                <c:pt idx="526">
                  <c:v>29.000382675988021</c:v>
                </c:pt>
                <c:pt idx="527">
                  <c:v>-6.6802450090331149</c:v>
                </c:pt>
                <c:pt idx="528">
                  <c:v>79.160269096024876</c:v>
                </c:pt>
                <c:pt idx="529">
                  <c:v>-15.090062258987018</c:v>
                </c:pt>
                <c:pt idx="530">
                  <c:v>-155.73517482479292</c:v>
                </c:pt>
                <c:pt idx="531">
                  <c:v>90.641292969128244</c:v>
                </c:pt>
                <c:pt idx="532">
                  <c:v>-31.792994034490448</c:v>
                </c:pt>
              </c:numCache>
            </c:numRef>
          </c:yVal>
          <c:smooth val="0"/>
        </c:ser>
        <c:dLbls>
          <c:showLegendKey val="0"/>
          <c:showVal val="0"/>
          <c:showCatName val="0"/>
          <c:showSerName val="0"/>
          <c:showPercent val="0"/>
          <c:showBubbleSize val="0"/>
        </c:dLbls>
        <c:axId val="547305800"/>
        <c:axId val="547306192"/>
      </c:scatterChart>
      <c:valAx>
        <c:axId val="547305800"/>
        <c:scaling>
          <c:orientation val="minMax"/>
        </c:scaling>
        <c:delete val="0"/>
        <c:axPos val="b"/>
        <c:title>
          <c:tx>
            <c:rich>
              <a:bodyPr/>
              <a:lstStyle/>
              <a:p>
                <a:pPr>
                  <a:defRPr/>
                </a:pPr>
                <a:r>
                  <a:rPr lang="en-US"/>
                  <a:t>PctFreeLunch</a:t>
                </a:r>
              </a:p>
            </c:rich>
          </c:tx>
          <c:layout/>
          <c:overlay val="0"/>
        </c:title>
        <c:numFmt formatCode="0%" sourceLinked="1"/>
        <c:majorTickMark val="out"/>
        <c:minorTickMark val="none"/>
        <c:tickLblPos val="nextTo"/>
        <c:crossAx val="547306192"/>
        <c:crosses val="autoZero"/>
        <c:crossBetween val="midCat"/>
      </c:valAx>
      <c:valAx>
        <c:axId val="547306192"/>
        <c:scaling>
          <c:orientation val="minMax"/>
        </c:scaling>
        <c:delete val="0"/>
        <c:axPos val="l"/>
        <c:title>
          <c:tx>
            <c:rich>
              <a:bodyPr/>
              <a:lstStyle/>
              <a:p>
                <a:pPr>
                  <a:defRPr/>
                </a:pPr>
                <a:r>
                  <a:rPr lang="en-US"/>
                  <a:t>Residuals</a:t>
                </a:r>
              </a:p>
            </c:rich>
          </c:tx>
          <c:layout/>
          <c:overlay val="0"/>
        </c:title>
        <c:numFmt formatCode="General" sourceLinked="1"/>
        <c:majorTickMark val="out"/>
        <c:minorTickMark val="none"/>
        <c:tickLblPos val="nextTo"/>
        <c:crossAx val="547305800"/>
        <c:crosses val="autoZero"/>
        <c:crossBetween val="midCat"/>
      </c:valAx>
    </c:plotArea>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FT_Teachers_Avg  Residual Plot</a:t>
            </a:r>
          </a:p>
        </c:rich>
      </c:tx>
      <c:layout/>
      <c:overlay val="0"/>
    </c:title>
    <c:autoTitleDeleted val="0"/>
    <c:plotArea>
      <c:layout/>
      <c:scatterChart>
        <c:scatterStyle val="lineMarker"/>
        <c:varyColors val="0"/>
        <c:ser>
          <c:idx val="0"/>
          <c:order val="0"/>
          <c:spPr>
            <a:ln w="28575">
              <a:noFill/>
            </a:ln>
          </c:spPr>
          <c:xVal>
            <c:numRef>
              <c:f>schooldistricts!$E$4:$E$536</c:f>
              <c:numCache>
                <c:formatCode>_(\$* #,##0.00_);_(\$* \(#,##0.00\);_(\$* \-??_);_(@_)</c:formatCode>
                <c:ptCount val="533"/>
                <c:pt idx="0">
                  <c:v>60697</c:v>
                </c:pt>
                <c:pt idx="1">
                  <c:v>50156</c:v>
                </c:pt>
                <c:pt idx="2">
                  <c:v>45448</c:v>
                </c:pt>
                <c:pt idx="3">
                  <c:v>46504</c:v>
                </c:pt>
                <c:pt idx="4">
                  <c:v>52424</c:v>
                </c:pt>
                <c:pt idx="5">
                  <c:v>42508</c:v>
                </c:pt>
                <c:pt idx="6">
                  <c:v>50831</c:v>
                </c:pt>
                <c:pt idx="7">
                  <c:v>48376</c:v>
                </c:pt>
                <c:pt idx="8">
                  <c:v>49992</c:v>
                </c:pt>
                <c:pt idx="9">
                  <c:v>45368</c:v>
                </c:pt>
                <c:pt idx="10">
                  <c:v>47169</c:v>
                </c:pt>
                <c:pt idx="11">
                  <c:v>51145</c:v>
                </c:pt>
                <c:pt idx="12">
                  <c:v>53487</c:v>
                </c:pt>
                <c:pt idx="13">
                  <c:v>50216</c:v>
                </c:pt>
                <c:pt idx="14">
                  <c:v>39270</c:v>
                </c:pt>
                <c:pt idx="15">
                  <c:v>45687</c:v>
                </c:pt>
                <c:pt idx="16">
                  <c:v>46099</c:v>
                </c:pt>
                <c:pt idx="17">
                  <c:v>48109</c:v>
                </c:pt>
                <c:pt idx="18">
                  <c:v>42562</c:v>
                </c:pt>
                <c:pt idx="19">
                  <c:v>56941</c:v>
                </c:pt>
                <c:pt idx="20">
                  <c:v>43300</c:v>
                </c:pt>
                <c:pt idx="21">
                  <c:v>47331</c:v>
                </c:pt>
                <c:pt idx="22">
                  <c:v>45485</c:v>
                </c:pt>
                <c:pt idx="23">
                  <c:v>47220</c:v>
                </c:pt>
                <c:pt idx="24">
                  <c:v>45860</c:v>
                </c:pt>
                <c:pt idx="25">
                  <c:v>47051</c:v>
                </c:pt>
                <c:pt idx="26">
                  <c:v>67738</c:v>
                </c:pt>
                <c:pt idx="27">
                  <c:v>40175</c:v>
                </c:pt>
                <c:pt idx="28">
                  <c:v>47421</c:v>
                </c:pt>
                <c:pt idx="29">
                  <c:v>45961</c:v>
                </c:pt>
                <c:pt idx="30">
                  <c:v>43721</c:v>
                </c:pt>
                <c:pt idx="31">
                  <c:v>46494</c:v>
                </c:pt>
                <c:pt idx="32">
                  <c:v>52446</c:v>
                </c:pt>
                <c:pt idx="33">
                  <c:v>48909</c:v>
                </c:pt>
                <c:pt idx="34">
                  <c:v>42564</c:v>
                </c:pt>
                <c:pt idx="35">
                  <c:v>46487</c:v>
                </c:pt>
                <c:pt idx="36">
                  <c:v>40629</c:v>
                </c:pt>
                <c:pt idx="37">
                  <c:v>53170</c:v>
                </c:pt>
                <c:pt idx="38">
                  <c:v>45885</c:v>
                </c:pt>
                <c:pt idx="39">
                  <c:v>49936</c:v>
                </c:pt>
                <c:pt idx="40">
                  <c:v>44087</c:v>
                </c:pt>
                <c:pt idx="41">
                  <c:v>48978</c:v>
                </c:pt>
                <c:pt idx="42">
                  <c:v>43619</c:v>
                </c:pt>
                <c:pt idx="43">
                  <c:v>52388</c:v>
                </c:pt>
                <c:pt idx="44">
                  <c:v>46580</c:v>
                </c:pt>
                <c:pt idx="45">
                  <c:v>52428</c:v>
                </c:pt>
                <c:pt idx="46">
                  <c:v>47473</c:v>
                </c:pt>
                <c:pt idx="47">
                  <c:v>60758</c:v>
                </c:pt>
                <c:pt idx="48">
                  <c:v>62661</c:v>
                </c:pt>
                <c:pt idx="49">
                  <c:v>45909</c:v>
                </c:pt>
                <c:pt idx="50">
                  <c:v>45417</c:v>
                </c:pt>
                <c:pt idx="51">
                  <c:v>45889</c:v>
                </c:pt>
                <c:pt idx="52">
                  <c:v>52477</c:v>
                </c:pt>
                <c:pt idx="53">
                  <c:v>44408</c:v>
                </c:pt>
                <c:pt idx="54">
                  <c:v>45169</c:v>
                </c:pt>
                <c:pt idx="55">
                  <c:v>49465</c:v>
                </c:pt>
                <c:pt idx="56">
                  <c:v>43716</c:v>
                </c:pt>
                <c:pt idx="57">
                  <c:v>48653</c:v>
                </c:pt>
                <c:pt idx="58">
                  <c:v>43655</c:v>
                </c:pt>
                <c:pt idx="59">
                  <c:v>49372</c:v>
                </c:pt>
                <c:pt idx="60">
                  <c:v>49916</c:v>
                </c:pt>
                <c:pt idx="61">
                  <c:v>48565</c:v>
                </c:pt>
                <c:pt idx="62">
                  <c:v>38386</c:v>
                </c:pt>
                <c:pt idx="63">
                  <c:v>48830</c:v>
                </c:pt>
                <c:pt idx="64">
                  <c:v>32682</c:v>
                </c:pt>
                <c:pt idx="65">
                  <c:v>44006</c:v>
                </c:pt>
                <c:pt idx="66">
                  <c:v>58072</c:v>
                </c:pt>
                <c:pt idx="67">
                  <c:v>44025</c:v>
                </c:pt>
                <c:pt idx="68">
                  <c:v>51955</c:v>
                </c:pt>
                <c:pt idx="69">
                  <c:v>58998</c:v>
                </c:pt>
                <c:pt idx="70">
                  <c:v>50901</c:v>
                </c:pt>
                <c:pt idx="71">
                  <c:v>57649</c:v>
                </c:pt>
                <c:pt idx="72">
                  <c:v>34000</c:v>
                </c:pt>
                <c:pt idx="73">
                  <c:v>60232</c:v>
                </c:pt>
                <c:pt idx="74">
                  <c:v>46451</c:v>
                </c:pt>
                <c:pt idx="75">
                  <c:v>49856</c:v>
                </c:pt>
                <c:pt idx="76">
                  <c:v>45033</c:v>
                </c:pt>
                <c:pt idx="77">
                  <c:v>45869</c:v>
                </c:pt>
                <c:pt idx="78">
                  <c:v>49571</c:v>
                </c:pt>
                <c:pt idx="79">
                  <c:v>47009</c:v>
                </c:pt>
                <c:pt idx="80">
                  <c:v>46474</c:v>
                </c:pt>
                <c:pt idx="81">
                  <c:v>46386</c:v>
                </c:pt>
                <c:pt idx="82">
                  <c:v>46751</c:v>
                </c:pt>
                <c:pt idx="83">
                  <c:v>44524</c:v>
                </c:pt>
                <c:pt idx="84">
                  <c:v>67064</c:v>
                </c:pt>
                <c:pt idx="85">
                  <c:v>53423</c:v>
                </c:pt>
                <c:pt idx="86">
                  <c:v>43956</c:v>
                </c:pt>
                <c:pt idx="87">
                  <c:v>55760</c:v>
                </c:pt>
                <c:pt idx="88">
                  <c:v>47366</c:v>
                </c:pt>
                <c:pt idx="89">
                  <c:v>47676</c:v>
                </c:pt>
                <c:pt idx="90">
                  <c:v>43743</c:v>
                </c:pt>
                <c:pt idx="91">
                  <c:v>39328</c:v>
                </c:pt>
                <c:pt idx="92">
                  <c:v>45565</c:v>
                </c:pt>
                <c:pt idx="93">
                  <c:v>46225</c:v>
                </c:pt>
                <c:pt idx="94">
                  <c:v>46841</c:v>
                </c:pt>
                <c:pt idx="95">
                  <c:v>59466</c:v>
                </c:pt>
                <c:pt idx="96">
                  <c:v>44544</c:v>
                </c:pt>
                <c:pt idx="97">
                  <c:v>45655</c:v>
                </c:pt>
                <c:pt idx="98">
                  <c:v>47130</c:v>
                </c:pt>
                <c:pt idx="99">
                  <c:v>39026</c:v>
                </c:pt>
                <c:pt idx="100">
                  <c:v>43937</c:v>
                </c:pt>
                <c:pt idx="101">
                  <c:v>40481</c:v>
                </c:pt>
                <c:pt idx="102">
                  <c:v>51855</c:v>
                </c:pt>
                <c:pt idx="103">
                  <c:v>46853</c:v>
                </c:pt>
                <c:pt idx="104">
                  <c:v>43650</c:v>
                </c:pt>
                <c:pt idx="105">
                  <c:v>47073</c:v>
                </c:pt>
                <c:pt idx="106">
                  <c:v>51671</c:v>
                </c:pt>
                <c:pt idx="107">
                  <c:v>45877</c:v>
                </c:pt>
                <c:pt idx="108">
                  <c:v>49597</c:v>
                </c:pt>
                <c:pt idx="109">
                  <c:v>43839</c:v>
                </c:pt>
                <c:pt idx="110">
                  <c:v>45407</c:v>
                </c:pt>
                <c:pt idx="111">
                  <c:v>75326</c:v>
                </c:pt>
                <c:pt idx="112">
                  <c:v>42346</c:v>
                </c:pt>
                <c:pt idx="113">
                  <c:v>45511</c:v>
                </c:pt>
                <c:pt idx="114">
                  <c:v>56539</c:v>
                </c:pt>
                <c:pt idx="115">
                  <c:v>46595</c:v>
                </c:pt>
                <c:pt idx="116">
                  <c:v>45915</c:v>
                </c:pt>
                <c:pt idx="117">
                  <c:v>50367</c:v>
                </c:pt>
                <c:pt idx="118">
                  <c:v>56645</c:v>
                </c:pt>
                <c:pt idx="119">
                  <c:v>46013</c:v>
                </c:pt>
                <c:pt idx="120">
                  <c:v>45743</c:v>
                </c:pt>
                <c:pt idx="121">
                  <c:v>45157</c:v>
                </c:pt>
                <c:pt idx="122">
                  <c:v>51768</c:v>
                </c:pt>
                <c:pt idx="123">
                  <c:v>52555</c:v>
                </c:pt>
                <c:pt idx="124">
                  <c:v>35374</c:v>
                </c:pt>
                <c:pt idx="125">
                  <c:v>45569</c:v>
                </c:pt>
                <c:pt idx="126">
                  <c:v>45731</c:v>
                </c:pt>
                <c:pt idx="127">
                  <c:v>47558</c:v>
                </c:pt>
                <c:pt idx="128">
                  <c:v>46060</c:v>
                </c:pt>
                <c:pt idx="129">
                  <c:v>45416</c:v>
                </c:pt>
                <c:pt idx="130">
                  <c:v>51163</c:v>
                </c:pt>
                <c:pt idx="131">
                  <c:v>48254</c:v>
                </c:pt>
                <c:pt idx="132">
                  <c:v>50897</c:v>
                </c:pt>
                <c:pt idx="133">
                  <c:v>45082</c:v>
                </c:pt>
                <c:pt idx="134">
                  <c:v>49898</c:v>
                </c:pt>
                <c:pt idx="135">
                  <c:v>45166</c:v>
                </c:pt>
                <c:pt idx="136">
                  <c:v>53026</c:v>
                </c:pt>
                <c:pt idx="137">
                  <c:v>46690</c:v>
                </c:pt>
                <c:pt idx="138">
                  <c:v>44751</c:v>
                </c:pt>
                <c:pt idx="139">
                  <c:v>46247</c:v>
                </c:pt>
                <c:pt idx="140">
                  <c:v>51873</c:v>
                </c:pt>
                <c:pt idx="141">
                  <c:v>43077</c:v>
                </c:pt>
                <c:pt idx="142">
                  <c:v>44920</c:v>
                </c:pt>
                <c:pt idx="143">
                  <c:v>50244</c:v>
                </c:pt>
                <c:pt idx="144">
                  <c:v>45568</c:v>
                </c:pt>
                <c:pt idx="145">
                  <c:v>44828</c:v>
                </c:pt>
                <c:pt idx="146">
                  <c:v>50327</c:v>
                </c:pt>
                <c:pt idx="147">
                  <c:v>46999</c:v>
                </c:pt>
                <c:pt idx="148">
                  <c:v>45831</c:v>
                </c:pt>
                <c:pt idx="149">
                  <c:v>47593</c:v>
                </c:pt>
                <c:pt idx="150">
                  <c:v>51058</c:v>
                </c:pt>
                <c:pt idx="151">
                  <c:v>42632</c:v>
                </c:pt>
                <c:pt idx="152">
                  <c:v>49355</c:v>
                </c:pt>
                <c:pt idx="153">
                  <c:v>36136</c:v>
                </c:pt>
                <c:pt idx="154">
                  <c:v>47094</c:v>
                </c:pt>
                <c:pt idx="155">
                  <c:v>39603</c:v>
                </c:pt>
                <c:pt idx="156">
                  <c:v>46367</c:v>
                </c:pt>
                <c:pt idx="157">
                  <c:v>38641</c:v>
                </c:pt>
                <c:pt idx="158">
                  <c:v>46763</c:v>
                </c:pt>
                <c:pt idx="159">
                  <c:v>41353</c:v>
                </c:pt>
                <c:pt idx="160">
                  <c:v>44949</c:v>
                </c:pt>
                <c:pt idx="161">
                  <c:v>42761</c:v>
                </c:pt>
                <c:pt idx="162">
                  <c:v>45001</c:v>
                </c:pt>
                <c:pt idx="163">
                  <c:v>57044</c:v>
                </c:pt>
                <c:pt idx="164">
                  <c:v>45632</c:v>
                </c:pt>
                <c:pt idx="165">
                  <c:v>53796</c:v>
                </c:pt>
                <c:pt idx="166">
                  <c:v>35963</c:v>
                </c:pt>
                <c:pt idx="167">
                  <c:v>46507</c:v>
                </c:pt>
                <c:pt idx="168">
                  <c:v>47415</c:v>
                </c:pt>
                <c:pt idx="169">
                  <c:v>51272</c:v>
                </c:pt>
                <c:pt idx="170">
                  <c:v>43145</c:v>
                </c:pt>
                <c:pt idx="171">
                  <c:v>49165</c:v>
                </c:pt>
                <c:pt idx="172">
                  <c:v>66691</c:v>
                </c:pt>
                <c:pt idx="173">
                  <c:v>47926</c:v>
                </c:pt>
                <c:pt idx="174">
                  <c:v>47107</c:v>
                </c:pt>
                <c:pt idx="175">
                  <c:v>48132</c:v>
                </c:pt>
                <c:pt idx="176">
                  <c:v>38385</c:v>
                </c:pt>
                <c:pt idx="177">
                  <c:v>52764</c:v>
                </c:pt>
                <c:pt idx="178">
                  <c:v>60338</c:v>
                </c:pt>
                <c:pt idx="179">
                  <c:v>48204</c:v>
                </c:pt>
                <c:pt idx="180">
                  <c:v>48411</c:v>
                </c:pt>
                <c:pt idx="181">
                  <c:v>48569</c:v>
                </c:pt>
                <c:pt idx="182">
                  <c:v>55544</c:v>
                </c:pt>
                <c:pt idx="183">
                  <c:v>49058</c:v>
                </c:pt>
                <c:pt idx="184">
                  <c:v>49828</c:v>
                </c:pt>
                <c:pt idx="185">
                  <c:v>45556</c:v>
                </c:pt>
                <c:pt idx="186">
                  <c:v>40867</c:v>
                </c:pt>
                <c:pt idx="187">
                  <c:v>47504</c:v>
                </c:pt>
                <c:pt idx="188">
                  <c:v>42895</c:v>
                </c:pt>
                <c:pt idx="189">
                  <c:v>56006</c:v>
                </c:pt>
                <c:pt idx="190">
                  <c:v>57060</c:v>
                </c:pt>
                <c:pt idx="191">
                  <c:v>54261</c:v>
                </c:pt>
                <c:pt idx="192">
                  <c:v>50343</c:v>
                </c:pt>
                <c:pt idx="193">
                  <c:v>46772</c:v>
                </c:pt>
                <c:pt idx="194">
                  <c:v>37903</c:v>
                </c:pt>
                <c:pt idx="195">
                  <c:v>49123</c:v>
                </c:pt>
                <c:pt idx="196">
                  <c:v>61324</c:v>
                </c:pt>
                <c:pt idx="197">
                  <c:v>54539</c:v>
                </c:pt>
                <c:pt idx="198">
                  <c:v>51881</c:v>
                </c:pt>
                <c:pt idx="199">
                  <c:v>51559</c:v>
                </c:pt>
                <c:pt idx="200">
                  <c:v>55661</c:v>
                </c:pt>
                <c:pt idx="201">
                  <c:v>46581</c:v>
                </c:pt>
                <c:pt idx="202">
                  <c:v>49713</c:v>
                </c:pt>
                <c:pt idx="203">
                  <c:v>45635</c:v>
                </c:pt>
                <c:pt idx="204">
                  <c:v>51063</c:v>
                </c:pt>
                <c:pt idx="205">
                  <c:v>48231</c:v>
                </c:pt>
                <c:pt idx="206">
                  <c:v>40537</c:v>
                </c:pt>
                <c:pt idx="207">
                  <c:v>37269</c:v>
                </c:pt>
                <c:pt idx="208">
                  <c:v>54040</c:v>
                </c:pt>
                <c:pt idx="209">
                  <c:v>61384</c:v>
                </c:pt>
                <c:pt idx="210">
                  <c:v>45357</c:v>
                </c:pt>
                <c:pt idx="211">
                  <c:v>45499</c:v>
                </c:pt>
                <c:pt idx="212">
                  <c:v>44706</c:v>
                </c:pt>
                <c:pt idx="213">
                  <c:v>47746</c:v>
                </c:pt>
                <c:pt idx="214">
                  <c:v>44178</c:v>
                </c:pt>
                <c:pt idx="215">
                  <c:v>63221</c:v>
                </c:pt>
                <c:pt idx="216">
                  <c:v>50596</c:v>
                </c:pt>
                <c:pt idx="217">
                  <c:v>45183</c:v>
                </c:pt>
                <c:pt idx="218">
                  <c:v>48179</c:v>
                </c:pt>
                <c:pt idx="219">
                  <c:v>38769</c:v>
                </c:pt>
                <c:pt idx="220">
                  <c:v>41790</c:v>
                </c:pt>
                <c:pt idx="221">
                  <c:v>45540</c:v>
                </c:pt>
                <c:pt idx="222">
                  <c:v>44807</c:v>
                </c:pt>
                <c:pt idx="223">
                  <c:v>53027</c:v>
                </c:pt>
                <c:pt idx="224">
                  <c:v>43117</c:v>
                </c:pt>
                <c:pt idx="225">
                  <c:v>49791</c:v>
                </c:pt>
                <c:pt idx="226">
                  <c:v>31957</c:v>
                </c:pt>
                <c:pt idx="227">
                  <c:v>57764</c:v>
                </c:pt>
                <c:pt idx="228">
                  <c:v>53583</c:v>
                </c:pt>
                <c:pt idx="229">
                  <c:v>51774</c:v>
                </c:pt>
                <c:pt idx="230">
                  <c:v>35939</c:v>
                </c:pt>
                <c:pt idx="231">
                  <c:v>45862</c:v>
                </c:pt>
                <c:pt idx="232">
                  <c:v>46880</c:v>
                </c:pt>
                <c:pt idx="233">
                  <c:v>48648</c:v>
                </c:pt>
                <c:pt idx="234">
                  <c:v>48453</c:v>
                </c:pt>
                <c:pt idx="235">
                  <c:v>50209</c:v>
                </c:pt>
                <c:pt idx="236">
                  <c:v>48925</c:v>
                </c:pt>
                <c:pt idx="237">
                  <c:v>46890</c:v>
                </c:pt>
                <c:pt idx="238">
                  <c:v>53576</c:v>
                </c:pt>
                <c:pt idx="239">
                  <c:v>52366</c:v>
                </c:pt>
                <c:pt idx="240">
                  <c:v>47439</c:v>
                </c:pt>
                <c:pt idx="241">
                  <c:v>51545</c:v>
                </c:pt>
                <c:pt idx="242">
                  <c:v>53092</c:v>
                </c:pt>
                <c:pt idx="243">
                  <c:v>48659</c:v>
                </c:pt>
                <c:pt idx="244">
                  <c:v>48574</c:v>
                </c:pt>
                <c:pt idx="245">
                  <c:v>47103</c:v>
                </c:pt>
                <c:pt idx="246">
                  <c:v>52246</c:v>
                </c:pt>
                <c:pt idx="247">
                  <c:v>39627</c:v>
                </c:pt>
                <c:pt idx="248">
                  <c:v>44211</c:v>
                </c:pt>
                <c:pt idx="249">
                  <c:v>46812</c:v>
                </c:pt>
                <c:pt idx="250">
                  <c:v>67853</c:v>
                </c:pt>
                <c:pt idx="251">
                  <c:v>67700</c:v>
                </c:pt>
                <c:pt idx="252">
                  <c:v>52625</c:v>
                </c:pt>
                <c:pt idx="253">
                  <c:v>43835</c:v>
                </c:pt>
                <c:pt idx="254">
                  <c:v>49373</c:v>
                </c:pt>
                <c:pt idx="255">
                  <c:v>49160</c:v>
                </c:pt>
                <c:pt idx="256">
                  <c:v>47908</c:v>
                </c:pt>
                <c:pt idx="257">
                  <c:v>59730</c:v>
                </c:pt>
                <c:pt idx="258">
                  <c:v>45198</c:v>
                </c:pt>
                <c:pt idx="259">
                  <c:v>35224</c:v>
                </c:pt>
                <c:pt idx="260">
                  <c:v>33649</c:v>
                </c:pt>
                <c:pt idx="261">
                  <c:v>48703</c:v>
                </c:pt>
                <c:pt idx="262">
                  <c:v>48923</c:v>
                </c:pt>
                <c:pt idx="263">
                  <c:v>44606</c:v>
                </c:pt>
                <c:pt idx="264">
                  <c:v>46023</c:v>
                </c:pt>
                <c:pt idx="265">
                  <c:v>52419</c:v>
                </c:pt>
                <c:pt idx="266">
                  <c:v>43850</c:v>
                </c:pt>
                <c:pt idx="267">
                  <c:v>42908</c:v>
                </c:pt>
                <c:pt idx="268">
                  <c:v>47307</c:v>
                </c:pt>
                <c:pt idx="269">
                  <c:v>43180</c:v>
                </c:pt>
                <c:pt idx="270">
                  <c:v>43195</c:v>
                </c:pt>
                <c:pt idx="271">
                  <c:v>43239</c:v>
                </c:pt>
                <c:pt idx="272">
                  <c:v>47776</c:v>
                </c:pt>
                <c:pt idx="273">
                  <c:v>42719</c:v>
                </c:pt>
                <c:pt idx="274">
                  <c:v>39785</c:v>
                </c:pt>
                <c:pt idx="275">
                  <c:v>44558</c:v>
                </c:pt>
                <c:pt idx="276">
                  <c:v>43006</c:v>
                </c:pt>
                <c:pt idx="277">
                  <c:v>50436</c:v>
                </c:pt>
                <c:pt idx="278">
                  <c:v>49407</c:v>
                </c:pt>
                <c:pt idx="279">
                  <c:v>42469</c:v>
                </c:pt>
                <c:pt idx="280">
                  <c:v>48089</c:v>
                </c:pt>
                <c:pt idx="281">
                  <c:v>46550</c:v>
                </c:pt>
                <c:pt idx="282">
                  <c:v>60753</c:v>
                </c:pt>
                <c:pt idx="283">
                  <c:v>50038</c:v>
                </c:pt>
                <c:pt idx="284">
                  <c:v>48924</c:v>
                </c:pt>
                <c:pt idx="285">
                  <c:v>58247</c:v>
                </c:pt>
                <c:pt idx="286">
                  <c:v>65186</c:v>
                </c:pt>
                <c:pt idx="287">
                  <c:v>45667</c:v>
                </c:pt>
                <c:pt idx="288">
                  <c:v>39518</c:v>
                </c:pt>
                <c:pt idx="289">
                  <c:v>47884</c:v>
                </c:pt>
                <c:pt idx="290">
                  <c:v>42127</c:v>
                </c:pt>
                <c:pt idx="291">
                  <c:v>45103</c:v>
                </c:pt>
                <c:pt idx="292">
                  <c:v>57642</c:v>
                </c:pt>
                <c:pt idx="293">
                  <c:v>52295</c:v>
                </c:pt>
                <c:pt idx="294">
                  <c:v>32469</c:v>
                </c:pt>
                <c:pt idx="295">
                  <c:v>46699</c:v>
                </c:pt>
                <c:pt idx="296">
                  <c:v>52135</c:v>
                </c:pt>
                <c:pt idx="297">
                  <c:v>73345</c:v>
                </c:pt>
                <c:pt idx="298">
                  <c:v>50069</c:v>
                </c:pt>
                <c:pt idx="299">
                  <c:v>45241</c:v>
                </c:pt>
                <c:pt idx="300">
                  <c:v>53213</c:v>
                </c:pt>
                <c:pt idx="301">
                  <c:v>61790</c:v>
                </c:pt>
                <c:pt idx="302">
                  <c:v>46253</c:v>
                </c:pt>
                <c:pt idx="303">
                  <c:v>40631</c:v>
                </c:pt>
                <c:pt idx="304">
                  <c:v>54369</c:v>
                </c:pt>
                <c:pt idx="305">
                  <c:v>63918</c:v>
                </c:pt>
                <c:pt idx="306">
                  <c:v>44156</c:v>
                </c:pt>
                <c:pt idx="307">
                  <c:v>46452</c:v>
                </c:pt>
                <c:pt idx="308">
                  <c:v>59202</c:v>
                </c:pt>
                <c:pt idx="309">
                  <c:v>59613</c:v>
                </c:pt>
                <c:pt idx="310">
                  <c:v>60727</c:v>
                </c:pt>
                <c:pt idx="311">
                  <c:v>51054</c:v>
                </c:pt>
                <c:pt idx="312">
                  <c:v>45328</c:v>
                </c:pt>
                <c:pt idx="313">
                  <c:v>43249</c:v>
                </c:pt>
                <c:pt idx="314">
                  <c:v>51723</c:v>
                </c:pt>
                <c:pt idx="315">
                  <c:v>50679</c:v>
                </c:pt>
                <c:pt idx="316">
                  <c:v>26417</c:v>
                </c:pt>
                <c:pt idx="317">
                  <c:v>45336</c:v>
                </c:pt>
                <c:pt idx="318">
                  <c:v>43412</c:v>
                </c:pt>
                <c:pt idx="319">
                  <c:v>47701</c:v>
                </c:pt>
                <c:pt idx="320">
                  <c:v>47513</c:v>
                </c:pt>
                <c:pt idx="321">
                  <c:v>50411</c:v>
                </c:pt>
                <c:pt idx="322">
                  <c:v>45669</c:v>
                </c:pt>
                <c:pt idx="323">
                  <c:v>40579</c:v>
                </c:pt>
                <c:pt idx="324">
                  <c:v>43807</c:v>
                </c:pt>
                <c:pt idx="325">
                  <c:v>48048</c:v>
                </c:pt>
                <c:pt idx="326">
                  <c:v>36792</c:v>
                </c:pt>
                <c:pt idx="327">
                  <c:v>54584</c:v>
                </c:pt>
                <c:pt idx="328">
                  <c:v>41766</c:v>
                </c:pt>
                <c:pt idx="329">
                  <c:v>50233</c:v>
                </c:pt>
                <c:pt idx="330">
                  <c:v>50961</c:v>
                </c:pt>
                <c:pt idx="331">
                  <c:v>50822</c:v>
                </c:pt>
                <c:pt idx="332">
                  <c:v>47187</c:v>
                </c:pt>
                <c:pt idx="333">
                  <c:v>49998</c:v>
                </c:pt>
                <c:pt idx="334">
                  <c:v>46416</c:v>
                </c:pt>
                <c:pt idx="335">
                  <c:v>40098</c:v>
                </c:pt>
                <c:pt idx="336">
                  <c:v>43859</c:v>
                </c:pt>
                <c:pt idx="337">
                  <c:v>53530</c:v>
                </c:pt>
                <c:pt idx="338">
                  <c:v>44784</c:v>
                </c:pt>
                <c:pt idx="339">
                  <c:v>59915</c:v>
                </c:pt>
                <c:pt idx="340">
                  <c:v>50118</c:v>
                </c:pt>
                <c:pt idx="341">
                  <c:v>44607</c:v>
                </c:pt>
                <c:pt idx="342">
                  <c:v>42497</c:v>
                </c:pt>
                <c:pt idx="343">
                  <c:v>51604</c:v>
                </c:pt>
                <c:pt idx="344">
                  <c:v>46646</c:v>
                </c:pt>
                <c:pt idx="345">
                  <c:v>46058</c:v>
                </c:pt>
                <c:pt idx="346">
                  <c:v>45240</c:v>
                </c:pt>
                <c:pt idx="347">
                  <c:v>49529</c:v>
                </c:pt>
                <c:pt idx="348">
                  <c:v>45015</c:v>
                </c:pt>
                <c:pt idx="349">
                  <c:v>52426</c:v>
                </c:pt>
                <c:pt idx="350">
                  <c:v>61737</c:v>
                </c:pt>
                <c:pt idx="351">
                  <c:v>48825</c:v>
                </c:pt>
                <c:pt idx="352">
                  <c:v>45383</c:v>
                </c:pt>
                <c:pt idx="353">
                  <c:v>68628</c:v>
                </c:pt>
                <c:pt idx="354">
                  <c:v>49299</c:v>
                </c:pt>
                <c:pt idx="355">
                  <c:v>47819</c:v>
                </c:pt>
                <c:pt idx="356">
                  <c:v>53274</c:v>
                </c:pt>
                <c:pt idx="357">
                  <c:v>50671</c:v>
                </c:pt>
                <c:pt idx="358">
                  <c:v>50966</c:v>
                </c:pt>
                <c:pt idx="359">
                  <c:v>43007</c:v>
                </c:pt>
                <c:pt idx="360">
                  <c:v>54273</c:v>
                </c:pt>
                <c:pt idx="361">
                  <c:v>47714</c:v>
                </c:pt>
                <c:pt idx="362">
                  <c:v>48933</c:v>
                </c:pt>
                <c:pt idx="363">
                  <c:v>59093</c:v>
                </c:pt>
                <c:pt idx="364">
                  <c:v>54580</c:v>
                </c:pt>
                <c:pt idx="365">
                  <c:v>43152</c:v>
                </c:pt>
                <c:pt idx="366">
                  <c:v>54411</c:v>
                </c:pt>
                <c:pt idx="367">
                  <c:v>41341</c:v>
                </c:pt>
                <c:pt idx="368">
                  <c:v>44710</c:v>
                </c:pt>
                <c:pt idx="369">
                  <c:v>45707</c:v>
                </c:pt>
                <c:pt idx="370">
                  <c:v>57925</c:v>
                </c:pt>
                <c:pt idx="371">
                  <c:v>50281</c:v>
                </c:pt>
                <c:pt idx="372">
                  <c:v>50308</c:v>
                </c:pt>
                <c:pt idx="373">
                  <c:v>37168</c:v>
                </c:pt>
                <c:pt idx="374">
                  <c:v>48591</c:v>
                </c:pt>
                <c:pt idx="375">
                  <c:v>46939</c:v>
                </c:pt>
                <c:pt idx="376">
                  <c:v>58558</c:v>
                </c:pt>
                <c:pt idx="377">
                  <c:v>70462</c:v>
                </c:pt>
                <c:pt idx="378">
                  <c:v>65277</c:v>
                </c:pt>
                <c:pt idx="379">
                  <c:v>44737</c:v>
                </c:pt>
                <c:pt idx="380">
                  <c:v>44844</c:v>
                </c:pt>
                <c:pt idx="381">
                  <c:v>43803</c:v>
                </c:pt>
                <c:pt idx="382">
                  <c:v>45422</c:v>
                </c:pt>
                <c:pt idx="383">
                  <c:v>48468</c:v>
                </c:pt>
                <c:pt idx="384">
                  <c:v>24428</c:v>
                </c:pt>
                <c:pt idx="385">
                  <c:v>46079</c:v>
                </c:pt>
                <c:pt idx="386">
                  <c:v>54184</c:v>
                </c:pt>
                <c:pt idx="387">
                  <c:v>49879</c:v>
                </c:pt>
                <c:pt idx="388">
                  <c:v>49633</c:v>
                </c:pt>
                <c:pt idx="389">
                  <c:v>47219</c:v>
                </c:pt>
                <c:pt idx="390">
                  <c:v>49524</c:v>
                </c:pt>
                <c:pt idx="391">
                  <c:v>32410</c:v>
                </c:pt>
                <c:pt idx="392">
                  <c:v>42866</c:v>
                </c:pt>
                <c:pt idx="393">
                  <c:v>44537</c:v>
                </c:pt>
                <c:pt idx="394">
                  <c:v>58092</c:v>
                </c:pt>
                <c:pt idx="395">
                  <c:v>49113</c:v>
                </c:pt>
                <c:pt idx="396">
                  <c:v>53516</c:v>
                </c:pt>
                <c:pt idx="397">
                  <c:v>36602</c:v>
                </c:pt>
                <c:pt idx="398">
                  <c:v>50901</c:v>
                </c:pt>
                <c:pt idx="399">
                  <c:v>47137</c:v>
                </c:pt>
                <c:pt idx="400">
                  <c:v>46666</c:v>
                </c:pt>
                <c:pt idx="401">
                  <c:v>57578</c:v>
                </c:pt>
                <c:pt idx="402">
                  <c:v>54315</c:v>
                </c:pt>
                <c:pt idx="403">
                  <c:v>52901</c:v>
                </c:pt>
                <c:pt idx="404">
                  <c:v>46934</c:v>
                </c:pt>
                <c:pt idx="405">
                  <c:v>49449</c:v>
                </c:pt>
                <c:pt idx="406">
                  <c:v>55591</c:v>
                </c:pt>
                <c:pt idx="407">
                  <c:v>41856</c:v>
                </c:pt>
                <c:pt idx="408">
                  <c:v>40159</c:v>
                </c:pt>
                <c:pt idx="409">
                  <c:v>45658</c:v>
                </c:pt>
                <c:pt idx="410">
                  <c:v>48118</c:v>
                </c:pt>
                <c:pt idx="411">
                  <c:v>38569</c:v>
                </c:pt>
                <c:pt idx="412">
                  <c:v>51787</c:v>
                </c:pt>
                <c:pt idx="413">
                  <c:v>51302</c:v>
                </c:pt>
                <c:pt idx="414">
                  <c:v>47923</c:v>
                </c:pt>
                <c:pt idx="415">
                  <c:v>47663</c:v>
                </c:pt>
                <c:pt idx="416">
                  <c:v>45818</c:v>
                </c:pt>
                <c:pt idx="417">
                  <c:v>46270</c:v>
                </c:pt>
                <c:pt idx="418">
                  <c:v>48834</c:v>
                </c:pt>
                <c:pt idx="419">
                  <c:v>58118</c:v>
                </c:pt>
                <c:pt idx="420">
                  <c:v>44015</c:v>
                </c:pt>
                <c:pt idx="421">
                  <c:v>47973</c:v>
                </c:pt>
                <c:pt idx="422">
                  <c:v>45370</c:v>
                </c:pt>
                <c:pt idx="423">
                  <c:v>54606</c:v>
                </c:pt>
                <c:pt idx="424">
                  <c:v>44509</c:v>
                </c:pt>
                <c:pt idx="425">
                  <c:v>54827</c:v>
                </c:pt>
                <c:pt idx="426">
                  <c:v>53614</c:v>
                </c:pt>
                <c:pt idx="427">
                  <c:v>48961</c:v>
                </c:pt>
                <c:pt idx="428">
                  <c:v>44337</c:v>
                </c:pt>
                <c:pt idx="429">
                  <c:v>56943</c:v>
                </c:pt>
                <c:pt idx="430">
                  <c:v>47031</c:v>
                </c:pt>
                <c:pt idx="431">
                  <c:v>42341</c:v>
                </c:pt>
                <c:pt idx="432">
                  <c:v>41201</c:v>
                </c:pt>
                <c:pt idx="433">
                  <c:v>35800</c:v>
                </c:pt>
                <c:pt idx="434">
                  <c:v>48238</c:v>
                </c:pt>
                <c:pt idx="435">
                  <c:v>43228</c:v>
                </c:pt>
                <c:pt idx="436">
                  <c:v>49257</c:v>
                </c:pt>
                <c:pt idx="437">
                  <c:v>49749</c:v>
                </c:pt>
                <c:pt idx="438">
                  <c:v>30900</c:v>
                </c:pt>
                <c:pt idx="439">
                  <c:v>43022</c:v>
                </c:pt>
                <c:pt idx="440">
                  <c:v>46322</c:v>
                </c:pt>
                <c:pt idx="441">
                  <c:v>49720</c:v>
                </c:pt>
                <c:pt idx="442">
                  <c:v>56039</c:v>
                </c:pt>
                <c:pt idx="443">
                  <c:v>47435</c:v>
                </c:pt>
                <c:pt idx="444">
                  <c:v>47090</c:v>
                </c:pt>
                <c:pt idx="445">
                  <c:v>51323</c:v>
                </c:pt>
                <c:pt idx="446">
                  <c:v>42224</c:v>
                </c:pt>
                <c:pt idx="447">
                  <c:v>52660</c:v>
                </c:pt>
                <c:pt idx="448">
                  <c:v>45978</c:v>
                </c:pt>
                <c:pt idx="449">
                  <c:v>26398</c:v>
                </c:pt>
                <c:pt idx="450">
                  <c:v>50009</c:v>
                </c:pt>
                <c:pt idx="451">
                  <c:v>45805</c:v>
                </c:pt>
                <c:pt idx="452">
                  <c:v>47071</c:v>
                </c:pt>
                <c:pt idx="453">
                  <c:v>43622</c:v>
                </c:pt>
                <c:pt idx="454">
                  <c:v>47168</c:v>
                </c:pt>
                <c:pt idx="455">
                  <c:v>43795</c:v>
                </c:pt>
                <c:pt idx="456">
                  <c:v>49204</c:v>
                </c:pt>
                <c:pt idx="457">
                  <c:v>60215</c:v>
                </c:pt>
                <c:pt idx="458">
                  <c:v>50620</c:v>
                </c:pt>
                <c:pt idx="459">
                  <c:v>44230</c:v>
                </c:pt>
                <c:pt idx="460">
                  <c:v>50341</c:v>
                </c:pt>
                <c:pt idx="461">
                  <c:v>50887</c:v>
                </c:pt>
                <c:pt idx="462">
                  <c:v>49077</c:v>
                </c:pt>
                <c:pt idx="463">
                  <c:v>31447</c:v>
                </c:pt>
                <c:pt idx="464">
                  <c:v>46983</c:v>
                </c:pt>
                <c:pt idx="465">
                  <c:v>45165</c:v>
                </c:pt>
                <c:pt idx="466">
                  <c:v>52427</c:v>
                </c:pt>
                <c:pt idx="467">
                  <c:v>38737</c:v>
                </c:pt>
                <c:pt idx="468">
                  <c:v>43253</c:v>
                </c:pt>
                <c:pt idx="469">
                  <c:v>46767</c:v>
                </c:pt>
                <c:pt idx="470">
                  <c:v>41656</c:v>
                </c:pt>
                <c:pt idx="471">
                  <c:v>45569</c:v>
                </c:pt>
                <c:pt idx="472">
                  <c:v>58466</c:v>
                </c:pt>
                <c:pt idx="473">
                  <c:v>50166</c:v>
                </c:pt>
                <c:pt idx="474">
                  <c:v>44680</c:v>
                </c:pt>
                <c:pt idx="475">
                  <c:v>52447</c:v>
                </c:pt>
                <c:pt idx="476">
                  <c:v>44321</c:v>
                </c:pt>
                <c:pt idx="477">
                  <c:v>57638</c:v>
                </c:pt>
                <c:pt idx="478">
                  <c:v>68481</c:v>
                </c:pt>
                <c:pt idx="479">
                  <c:v>59638</c:v>
                </c:pt>
                <c:pt idx="480">
                  <c:v>61256</c:v>
                </c:pt>
                <c:pt idx="481">
                  <c:v>62241</c:v>
                </c:pt>
                <c:pt idx="482">
                  <c:v>43518</c:v>
                </c:pt>
                <c:pt idx="483">
                  <c:v>46211</c:v>
                </c:pt>
                <c:pt idx="484">
                  <c:v>34981</c:v>
                </c:pt>
                <c:pt idx="485">
                  <c:v>48987</c:v>
                </c:pt>
                <c:pt idx="486">
                  <c:v>58353</c:v>
                </c:pt>
                <c:pt idx="487">
                  <c:v>41236</c:v>
                </c:pt>
                <c:pt idx="488">
                  <c:v>42202</c:v>
                </c:pt>
                <c:pt idx="489">
                  <c:v>51301</c:v>
                </c:pt>
                <c:pt idx="490">
                  <c:v>47154</c:v>
                </c:pt>
                <c:pt idx="491">
                  <c:v>43895</c:v>
                </c:pt>
                <c:pt idx="492">
                  <c:v>52981</c:v>
                </c:pt>
                <c:pt idx="493">
                  <c:v>43906</c:v>
                </c:pt>
                <c:pt idx="494">
                  <c:v>44390</c:v>
                </c:pt>
                <c:pt idx="495">
                  <c:v>44578</c:v>
                </c:pt>
                <c:pt idx="496">
                  <c:v>52286</c:v>
                </c:pt>
                <c:pt idx="497">
                  <c:v>40592</c:v>
                </c:pt>
                <c:pt idx="498">
                  <c:v>59555</c:v>
                </c:pt>
                <c:pt idx="499">
                  <c:v>48360</c:v>
                </c:pt>
                <c:pt idx="500">
                  <c:v>59455</c:v>
                </c:pt>
                <c:pt idx="501">
                  <c:v>50353</c:v>
                </c:pt>
                <c:pt idx="502">
                  <c:v>54216</c:v>
                </c:pt>
                <c:pt idx="503">
                  <c:v>40920</c:v>
                </c:pt>
                <c:pt idx="504">
                  <c:v>47546</c:v>
                </c:pt>
                <c:pt idx="505">
                  <c:v>49765</c:v>
                </c:pt>
                <c:pt idx="506">
                  <c:v>40196</c:v>
                </c:pt>
                <c:pt idx="507">
                  <c:v>42898</c:v>
                </c:pt>
                <c:pt idx="508">
                  <c:v>49450</c:v>
                </c:pt>
                <c:pt idx="509">
                  <c:v>51367</c:v>
                </c:pt>
                <c:pt idx="510">
                  <c:v>51497</c:v>
                </c:pt>
                <c:pt idx="511">
                  <c:v>49495</c:v>
                </c:pt>
                <c:pt idx="512">
                  <c:v>56803</c:v>
                </c:pt>
                <c:pt idx="513">
                  <c:v>45256</c:v>
                </c:pt>
                <c:pt idx="514">
                  <c:v>53122</c:v>
                </c:pt>
                <c:pt idx="515">
                  <c:v>40878</c:v>
                </c:pt>
                <c:pt idx="516">
                  <c:v>38103</c:v>
                </c:pt>
                <c:pt idx="517">
                  <c:v>52800</c:v>
                </c:pt>
                <c:pt idx="518">
                  <c:v>45657</c:v>
                </c:pt>
                <c:pt idx="519">
                  <c:v>53673</c:v>
                </c:pt>
                <c:pt idx="520">
                  <c:v>43546</c:v>
                </c:pt>
                <c:pt idx="521">
                  <c:v>47261</c:v>
                </c:pt>
                <c:pt idx="522">
                  <c:v>60494</c:v>
                </c:pt>
                <c:pt idx="523">
                  <c:v>52974</c:v>
                </c:pt>
                <c:pt idx="524">
                  <c:v>35400</c:v>
                </c:pt>
                <c:pt idx="525">
                  <c:v>49671</c:v>
                </c:pt>
                <c:pt idx="526">
                  <c:v>53564</c:v>
                </c:pt>
                <c:pt idx="527">
                  <c:v>56113</c:v>
                </c:pt>
                <c:pt idx="528">
                  <c:v>53569</c:v>
                </c:pt>
                <c:pt idx="529">
                  <c:v>50282</c:v>
                </c:pt>
                <c:pt idx="530">
                  <c:v>43193</c:v>
                </c:pt>
                <c:pt idx="531">
                  <c:v>54322</c:v>
                </c:pt>
                <c:pt idx="532">
                  <c:v>49424</c:v>
                </c:pt>
              </c:numCache>
            </c:numRef>
          </c:xVal>
          <c:yVal>
            <c:numRef>
              <c:f>'3varOutput'!$C$27:$C$559</c:f>
              <c:numCache>
                <c:formatCode>General</c:formatCode>
                <c:ptCount val="533"/>
                <c:pt idx="0">
                  <c:v>22.806487169976663</c:v>
                </c:pt>
                <c:pt idx="1">
                  <c:v>1.8303539776918569</c:v>
                </c:pt>
                <c:pt idx="2">
                  <c:v>-8.2504690197440596</c:v>
                </c:pt>
                <c:pt idx="3">
                  <c:v>-42.08329035248471</c:v>
                </c:pt>
                <c:pt idx="4">
                  <c:v>-0.59481303832239973</c:v>
                </c:pt>
                <c:pt idx="5">
                  <c:v>-19.435843114369163</c:v>
                </c:pt>
                <c:pt idx="6">
                  <c:v>-4.1224314691514792</c:v>
                </c:pt>
                <c:pt idx="7">
                  <c:v>56.306028725602118</c:v>
                </c:pt>
                <c:pt idx="8">
                  <c:v>-47.415693170320765</c:v>
                </c:pt>
                <c:pt idx="9">
                  <c:v>83.428811723892522</c:v>
                </c:pt>
                <c:pt idx="10">
                  <c:v>17.538433190156638</c:v>
                </c:pt>
                <c:pt idx="11">
                  <c:v>35.771786596341371</c:v>
                </c:pt>
                <c:pt idx="12">
                  <c:v>-19.493885276956235</c:v>
                </c:pt>
                <c:pt idx="13">
                  <c:v>-22.827691616195352</c:v>
                </c:pt>
                <c:pt idx="14">
                  <c:v>-129.06604574333687</c:v>
                </c:pt>
                <c:pt idx="15">
                  <c:v>28.029904540872622</c:v>
                </c:pt>
                <c:pt idx="16">
                  <c:v>17.18324709139506</c:v>
                </c:pt>
                <c:pt idx="17">
                  <c:v>-26.866258602328116</c:v>
                </c:pt>
                <c:pt idx="18">
                  <c:v>-20.956138073874172</c:v>
                </c:pt>
                <c:pt idx="19">
                  <c:v>29.756058445316285</c:v>
                </c:pt>
                <c:pt idx="20">
                  <c:v>-40.196304328962697</c:v>
                </c:pt>
                <c:pt idx="21">
                  <c:v>46.815795163766097</c:v>
                </c:pt>
                <c:pt idx="22">
                  <c:v>39.095420509223914</c:v>
                </c:pt>
                <c:pt idx="23">
                  <c:v>10.729728880179664</c:v>
                </c:pt>
                <c:pt idx="24">
                  <c:v>8.2112035330142135</c:v>
                </c:pt>
                <c:pt idx="25">
                  <c:v>26.977837292934282</c:v>
                </c:pt>
                <c:pt idx="26">
                  <c:v>-113.79721776720339</c:v>
                </c:pt>
                <c:pt idx="27">
                  <c:v>-3.437960418777493</c:v>
                </c:pt>
                <c:pt idx="28">
                  <c:v>-0.88228740520139581</c:v>
                </c:pt>
                <c:pt idx="29">
                  <c:v>25.841409152412325</c:v>
                </c:pt>
                <c:pt idx="30">
                  <c:v>52.866064891799624</c:v>
                </c:pt>
                <c:pt idx="31">
                  <c:v>5.3282650840092174</c:v>
                </c:pt>
                <c:pt idx="32">
                  <c:v>40.028818086529782</c:v>
                </c:pt>
                <c:pt idx="33">
                  <c:v>1.6331116596456923</c:v>
                </c:pt>
                <c:pt idx="34">
                  <c:v>33.403879804753615</c:v>
                </c:pt>
                <c:pt idx="35">
                  <c:v>-53.336338176630761</c:v>
                </c:pt>
                <c:pt idx="36">
                  <c:v>-24.364271474212273</c:v>
                </c:pt>
                <c:pt idx="37">
                  <c:v>-18.489213714601874</c:v>
                </c:pt>
                <c:pt idx="38">
                  <c:v>124.0794105440109</c:v>
                </c:pt>
                <c:pt idx="39">
                  <c:v>83.401804175439793</c:v>
                </c:pt>
                <c:pt idx="40">
                  <c:v>90.859800399173992</c:v>
                </c:pt>
                <c:pt idx="41">
                  <c:v>43.303401019798457</c:v>
                </c:pt>
                <c:pt idx="42">
                  <c:v>11.072875141003351</c:v>
                </c:pt>
                <c:pt idx="43">
                  <c:v>-26.876740262282738</c:v>
                </c:pt>
                <c:pt idx="44">
                  <c:v>-19.045328649861858</c:v>
                </c:pt>
                <c:pt idx="45">
                  <c:v>-32.859775299454213</c:v>
                </c:pt>
                <c:pt idx="46">
                  <c:v>-45.838856633321711</c:v>
                </c:pt>
                <c:pt idx="47">
                  <c:v>-54.186348332594434</c:v>
                </c:pt>
                <c:pt idx="48">
                  <c:v>-105.38910518752368</c:v>
                </c:pt>
                <c:pt idx="49">
                  <c:v>3.7699249767179026</c:v>
                </c:pt>
                <c:pt idx="50">
                  <c:v>11.394040098215328</c:v>
                </c:pt>
                <c:pt idx="51">
                  <c:v>44.273107060732627</c:v>
                </c:pt>
                <c:pt idx="52">
                  <c:v>-195.6070892415155</c:v>
                </c:pt>
                <c:pt idx="53">
                  <c:v>-16.32913837177307</c:v>
                </c:pt>
                <c:pt idx="54">
                  <c:v>-2.594148365257297</c:v>
                </c:pt>
                <c:pt idx="55">
                  <c:v>35.619959348152179</c:v>
                </c:pt>
                <c:pt idx="56">
                  <c:v>-12.283659119636013</c:v>
                </c:pt>
                <c:pt idx="57">
                  <c:v>-41.59428935632377</c:v>
                </c:pt>
                <c:pt idx="58">
                  <c:v>-40.65659166285991</c:v>
                </c:pt>
                <c:pt idx="59">
                  <c:v>47.943883632195593</c:v>
                </c:pt>
                <c:pt idx="60">
                  <c:v>0.6648995266343718</c:v>
                </c:pt>
                <c:pt idx="61">
                  <c:v>-67.50056047312637</c:v>
                </c:pt>
                <c:pt idx="62">
                  <c:v>-156.15802863533327</c:v>
                </c:pt>
                <c:pt idx="63">
                  <c:v>-11.912996564984724</c:v>
                </c:pt>
                <c:pt idx="64">
                  <c:v>-93.950600444783049</c:v>
                </c:pt>
                <c:pt idx="65">
                  <c:v>28.481082930216189</c:v>
                </c:pt>
                <c:pt idx="66">
                  <c:v>-16.60210207630189</c:v>
                </c:pt>
                <c:pt idx="67">
                  <c:v>4.1662036027130398</c:v>
                </c:pt>
                <c:pt idx="68">
                  <c:v>-21.102774932412331</c:v>
                </c:pt>
                <c:pt idx="69">
                  <c:v>-16.324357503784086</c:v>
                </c:pt>
                <c:pt idx="70">
                  <c:v>54.148633745045117</c:v>
                </c:pt>
                <c:pt idx="71">
                  <c:v>-266.26745274662835</c:v>
                </c:pt>
                <c:pt idx="72">
                  <c:v>-53.744328482450328</c:v>
                </c:pt>
                <c:pt idx="73">
                  <c:v>39.244744290738709</c:v>
                </c:pt>
                <c:pt idx="74">
                  <c:v>26.15808754680279</c:v>
                </c:pt>
                <c:pt idx="75">
                  <c:v>83.34033352169763</c:v>
                </c:pt>
                <c:pt idx="76">
                  <c:v>-1.8763669008242232</c:v>
                </c:pt>
                <c:pt idx="77">
                  <c:v>14.079662033326713</c:v>
                </c:pt>
                <c:pt idx="78">
                  <c:v>72.309552911672654</c:v>
                </c:pt>
                <c:pt idx="79">
                  <c:v>36.335658290322726</c:v>
                </c:pt>
                <c:pt idx="80">
                  <c:v>2.4156292427112476</c:v>
                </c:pt>
                <c:pt idx="81">
                  <c:v>-29.436825524914639</c:v>
                </c:pt>
                <c:pt idx="82">
                  <c:v>21.070336102115107</c:v>
                </c:pt>
                <c:pt idx="83">
                  <c:v>-49.603175858490658</c:v>
                </c:pt>
                <c:pt idx="84">
                  <c:v>-12.721197098053608</c:v>
                </c:pt>
                <c:pt idx="85">
                  <c:v>-79.003361156075925</c:v>
                </c:pt>
                <c:pt idx="86">
                  <c:v>24.370449314341386</c:v>
                </c:pt>
                <c:pt idx="87">
                  <c:v>-53.773742526754177</c:v>
                </c:pt>
                <c:pt idx="88">
                  <c:v>-13.596707748492463</c:v>
                </c:pt>
                <c:pt idx="89">
                  <c:v>23.719954283138577</c:v>
                </c:pt>
                <c:pt idx="90">
                  <c:v>11.323253427580084</c:v>
                </c:pt>
                <c:pt idx="91">
                  <c:v>138.67315657860445</c:v>
                </c:pt>
                <c:pt idx="92">
                  <c:v>38.389649694958734</c:v>
                </c:pt>
                <c:pt idx="93">
                  <c:v>-26.549912255265099</c:v>
                </c:pt>
                <c:pt idx="94">
                  <c:v>5.3711135475882656</c:v>
                </c:pt>
                <c:pt idx="95">
                  <c:v>-28.195651027400118</c:v>
                </c:pt>
                <c:pt idx="96">
                  <c:v>-117.29707004503439</c:v>
                </c:pt>
                <c:pt idx="97">
                  <c:v>-135.36857070185283</c:v>
                </c:pt>
                <c:pt idx="98">
                  <c:v>-4.6599906262954391</c:v>
                </c:pt>
                <c:pt idx="99">
                  <c:v>-85.984632384501992</c:v>
                </c:pt>
                <c:pt idx="100">
                  <c:v>90.002182325315744</c:v>
                </c:pt>
                <c:pt idx="101">
                  <c:v>43.331960773057062</c:v>
                </c:pt>
                <c:pt idx="102">
                  <c:v>18.210105870697134</c:v>
                </c:pt>
                <c:pt idx="103">
                  <c:v>5.997453463953434</c:v>
                </c:pt>
                <c:pt idx="104">
                  <c:v>18.888109685316522</c:v>
                </c:pt>
                <c:pt idx="105">
                  <c:v>3.4758083411809366</c:v>
                </c:pt>
                <c:pt idx="106">
                  <c:v>-56.395698659194977</c:v>
                </c:pt>
                <c:pt idx="107">
                  <c:v>-35.982935096325264</c:v>
                </c:pt>
                <c:pt idx="108">
                  <c:v>61.915010953198134</c:v>
                </c:pt>
                <c:pt idx="109">
                  <c:v>23.917244200074492</c:v>
                </c:pt>
                <c:pt idx="110">
                  <c:v>-35.919235634030201</c:v>
                </c:pt>
                <c:pt idx="111">
                  <c:v>28.348429277080413</c:v>
                </c:pt>
                <c:pt idx="112">
                  <c:v>33.583957975743033</c:v>
                </c:pt>
                <c:pt idx="113">
                  <c:v>33.719393147972369</c:v>
                </c:pt>
                <c:pt idx="114">
                  <c:v>-15.775717581885829</c:v>
                </c:pt>
                <c:pt idx="115">
                  <c:v>63.491772115247613</c:v>
                </c:pt>
                <c:pt idx="116">
                  <c:v>-51.355695354191766</c:v>
                </c:pt>
                <c:pt idx="117">
                  <c:v>-7.2858479255326074</c:v>
                </c:pt>
                <c:pt idx="118">
                  <c:v>-28.961972966960047</c:v>
                </c:pt>
                <c:pt idx="119">
                  <c:v>-2.147288443476782</c:v>
                </c:pt>
                <c:pt idx="120">
                  <c:v>84.685474049791537</c:v>
                </c:pt>
                <c:pt idx="121">
                  <c:v>-169.78619851843609</c:v>
                </c:pt>
                <c:pt idx="122">
                  <c:v>-63.254974839378519</c:v>
                </c:pt>
                <c:pt idx="123">
                  <c:v>-38.874724091846701</c:v>
                </c:pt>
                <c:pt idx="124">
                  <c:v>-41.428520855627312</c:v>
                </c:pt>
                <c:pt idx="125">
                  <c:v>-0.98723211541800993</c:v>
                </c:pt>
                <c:pt idx="126">
                  <c:v>75.579719640708163</c:v>
                </c:pt>
                <c:pt idx="127">
                  <c:v>86.626831355537888</c:v>
                </c:pt>
                <c:pt idx="128">
                  <c:v>-15.853077296753781</c:v>
                </c:pt>
                <c:pt idx="129">
                  <c:v>40.842984473635624</c:v>
                </c:pt>
                <c:pt idx="130">
                  <c:v>-3.1629020259504159</c:v>
                </c:pt>
                <c:pt idx="131">
                  <c:v>47.782279480392162</c:v>
                </c:pt>
                <c:pt idx="132">
                  <c:v>-29.244225559110646</c:v>
                </c:pt>
                <c:pt idx="133">
                  <c:v>-59.124264430135554</c:v>
                </c:pt>
                <c:pt idx="134">
                  <c:v>-47.592696219706113</c:v>
                </c:pt>
                <c:pt idx="135">
                  <c:v>19.656053191679575</c:v>
                </c:pt>
                <c:pt idx="136">
                  <c:v>44.190160435186272</c:v>
                </c:pt>
                <c:pt idx="137">
                  <c:v>-11.28028330177699</c:v>
                </c:pt>
                <c:pt idx="138">
                  <c:v>-90.324310116884135</c:v>
                </c:pt>
                <c:pt idx="139">
                  <c:v>28.056492063751193</c:v>
                </c:pt>
                <c:pt idx="140">
                  <c:v>-37.694708117765231</c:v>
                </c:pt>
                <c:pt idx="141">
                  <c:v>-38.450295582945273</c:v>
                </c:pt>
                <c:pt idx="142">
                  <c:v>-41.110801607337862</c:v>
                </c:pt>
                <c:pt idx="143">
                  <c:v>-63.499208828826113</c:v>
                </c:pt>
                <c:pt idx="144">
                  <c:v>19.29134550391791</c:v>
                </c:pt>
                <c:pt idx="145">
                  <c:v>-96.226719758419677</c:v>
                </c:pt>
                <c:pt idx="146">
                  <c:v>65.112312918233101</c:v>
                </c:pt>
                <c:pt idx="147">
                  <c:v>100.2365250254436</c:v>
                </c:pt>
                <c:pt idx="148">
                  <c:v>54.330491279845774</c:v>
                </c:pt>
                <c:pt idx="149">
                  <c:v>66.594767765615416</c:v>
                </c:pt>
                <c:pt idx="150">
                  <c:v>-5.7212451044897534</c:v>
                </c:pt>
                <c:pt idx="151">
                  <c:v>-76.062203895074163</c:v>
                </c:pt>
                <c:pt idx="152">
                  <c:v>84.058021897336403</c:v>
                </c:pt>
                <c:pt idx="153">
                  <c:v>-68.075781249621059</c:v>
                </c:pt>
                <c:pt idx="154">
                  <c:v>25.08327050939306</c:v>
                </c:pt>
                <c:pt idx="155">
                  <c:v>-68.116110280580642</c:v>
                </c:pt>
                <c:pt idx="156">
                  <c:v>-61.187910205185062</c:v>
                </c:pt>
                <c:pt idx="157">
                  <c:v>25.595868273437191</c:v>
                </c:pt>
                <c:pt idx="158">
                  <c:v>42.273494658535355</c:v>
                </c:pt>
                <c:pt idx="159">
                  <c:v>50.392414893912701</c:v>
                </c:pt>
                <c:pt idx="160">
                  <c:v>31.255319584070321</c:v>
                </c:pt>
                <c:pt idx="161">
                  <c:v>-50.142732673319188</c:v>
                </c:pt>
                <c:pt idx="162">
                  <c:v>7.0771491069153853</c:v>
                </c:pt>
                <c:pt idx="163">
                  <c:v>44.272339970091252</c:v>
                </c:pt>
                <c:pt idx="164">
                  <c:v>-64.54941454189975</c:v>
                </c:pt>
                <c:pt idx="165">
                  <c:v>98.518348773587604</c:v>
                </c:pt>
                <c:pt idx="166">
                  <c:v>-64.378327007174221</c:v>
                </c:pt>
                <c:pt idx="167">
                  <c:v>79.542916585571447</c:v>
                </c:pt>
                <c:pt idx="168">
                  <c:v>17.84671337491659</c:v>
                </c:pt>
                <c:pt idx="169">
                  <c:v>42.670893051375288</c:v>
                </c:pt>
                <c:pt idx="170">
                  <c:v>-11.271909821116878</c:v>
                </c:pt>
                <c:pt idx="171">
                  <c:v>14.727317744280526</c:v>
                </c:pt>
                <c:pt idx="172">
                  <c:v>-89.584809053927302</c:v>
                </c:pt>
                <c:pt idx="173">
                  <c:v>67.519048578797538</c:v>
                </c:pt>
                <c:pt idx="174">
                  <c:v>40.855589340515053</c:v>
                </c:pt>
                <c:pt idx="175">
                  <c:v>83.96772658301029</c:v>
                </c:pt>
                <c:pt idx="176">
                  <c:v>25.32071010741447</c:v>
                </c:pt>
                <c:pt idx="177">
                  <c:v>17.180708120341478</c:v>
                </c:pt>
                <c:pt idx="178">
                  <c:v>4.3745419242895878</c:v>
                </c:pt>
                <c:pt idx="179">
                  <c:v>-169.76441045959268</c:v>
                </c:pt>
                <c:pt idx="180">
                  <c:v>39.180277968695009</c:v>
                </c:pt>
                <c:pt idx="181">
                  <c:v>61.869790931200896</c:v>
                </c:pt>
                <c:pt idx="182">
                  <c:v>-45.071768650686181</c:v>
                </c:pt>
                <c:pt idx="183">
                  <c:v>-2.8570293524207955</c:v>
                </c:pt>
                <c:pt idx="184">
                  <c:v>101.47405104717291</c:v>
                </c:pt>
                <c:pt idx="185">
                  <c:v>18.301680831537396</c:v>
                </c:pt>
                <c:pt idx="186">
                  <c:v>-36.760245391009903</c:v>
                </c:pt>
                <c:pt idx="187">
                  <c:v>49.453728317284458</c:v>
                </c:pt>
                <c:pt idx="188">
                  <c:v>23.16313315581715</c:v>
                </c:pt>
                <c:pt idx="189">
                  <c:v>-52.611889334565603</c:v>
                </c:pt>
                <c:pt idx="190">
                  <c:v>73.464741490918186</c:v>
                </c:pt>
                <c:pt idx="191">
                  <c:v>-87.775132109519518</c:v>
                </c:pt>
                <c:pt idx="192">
                  <c:v>-26.965094055726922</c:v>
                </c:pt>
                <c:pt idx="193">
                  <c:v>26.2209727672805</c:v>
                </c:pt>
                <c:pt idx="194">
                  <c:v>25.9650488349032</c:v>
                </c:pt>
                <c:pt idx="195">
                  <c:v>-100.77016922899952</c:v>
                </c:pt>
                <c:pt idx="196">
                  <c:v>-35.399850069708918</c:v>
                </c:pt>
                <c:pt idx="197">
                  <c:v>39.738698318923753</c:v>
                </c:pt>
                <c:pt idx="198">
                  <c:v>-3.9521356692480367</c:v>
                </c:pt>
                <c:pt idx="199">
                  <c:v>85.754142741869146</c:v>
                </c:pt>
                <c:pt idx="200">
                  <c:v>48.208631949009941</c:v>
                </c:pt>
                <c:pt idx="201">
                  <c:v>-6.0016875116384654</c:v>
                </c:pt>
                <c:pt idx="202">
                  <c:v>85.720359198737697</c:v>
                </c:pt>
                <c:pt idx="203">
                  <c:v>42.241382409501057</c:v>
                </c:pt>
                <c:pt idx="204">
                  <c:v>61.64355484871794</c:v>
                </c:pt>
                <c:pt idx="205">
                  <c:v>-28.809968264265081</c:v>
                </c:pt>
                <c:pt idx="206">
                  <c:v>69.849841260233916</c:v>
                </c:pt>
                <c:pt idx="207">
                  <c:v>4.5967774554462721</c:v>
                </c:pt>
                <c:pt idx="208">
                  <c:v>50.544472018635588</c:v>
                </c:pt>
                <c:pt idx="209">
                  <c:v>-90.018886904000055</c:v>
                </c:pt>
                <c:pt idx="210">
                  <c:v>-33.166889982396242</c:v>
                </c:pt>
                <c:pt idx="211">
                  <c:v>101.79671279347281</c:v>
                </c:pt>
                <c:pt idx="212">
                  <c:v>69.78969181498087</c:v>
                </c:pt>
                <c:pt idx="213">
                  <c:v>-119.76209027327741</c:v>
                </c:pt>
                <c:pt idx="214">
                  <c:v>-77.703348305684813</c:v>
                </c:pt>
                <c:pt idx="215">
                  <c:v>32.075998627831041</c:v>
                </c:pt>
                <c:pt idx="216">
                  <c:v>26.076845332735047</c:v>
                </c:pt>
                <c:pt idx="217">
                  <c:v>52.487439142330004</c:v>
                </c:pt>
                <c:pt idx="218">
                  <c:v>-24.006672203521248</c:v>
                </c:pt>
                <c:pt idx="219">
                  <c:v>-1.3900396490685125</c:v>
                </c:pt>
                <c:pt idx="220">
                  <c:v>-29.216764519023855</c:v>
                </c:pt>
                <c:pt idx="221">
                  <c:v>-7.7467817677847961</c:v>
                </c:pt>
                <c:pt idx="222">
                  <c:v>-21.938770663033665</c:v>
                </c:pt>
                <c:pt idx="223">
                  <c:v>29.346590766156396</c:v>
                </c:pt>
                <c:pt idx="224">
                  <c:v>19.405441142914015</c:v>
                </c:pt>
                <c:pt idx="225">
                  <c:v>-12.294711942229696</c:v>
                </c:pt>
                <c:pt idx="226">
                  <c:v>-99.181095073805182</c:v>
                </c:pt>
                <c:pt idx="227">
                  <c:v>-8.100197245314348</c:v>
                </c:pt>
                <c:pt idx="228">
                  <c:v>22.519978428921377</c:v>
                </c:pt>
                <c:pt idx="229">
                  <c:v>23.294620218630371</c:v>
                </c:pt>
                <c:pt idx="230">
                  <c:v>-75.320276445115041</c:v>
                </c:pt>
                <c:pt idx="231">
                  <c:v>67.241580825782194</c:v>
                </c:pt>
                <c:pt idx="232">
                  <c:v>-74.797224457764742</c:v>
                </c:pt>
                <c:pt idx="233">
                  <c:v>-3.7518954959386974</c:v>
                </c:pt>
                <c:pt idx="234">
                  <c:v>17.547575319517819</c:v>
                </c:pt>
                <c:pt idx="235">
                  <c:v>1.069656186933571</c:v>
                </c:pt>
                <c:pt idx="236">
                  <c:v>0.85952675087946773</c:v>
                </c:pt>
                <c:pt idx="237">
                  <c:v>6.4607703011783997</c:v>
                </c:pt>
                <c:pt idx="238">
                  <c:v>18.359010778630363</c:v>
                </c:pt>
                <c:pt idx="239">
                  <c:v>-175.67609494984299</c:v>
                </c:pt>
                <c:pt idx="240">
                  <c:v>1.5107738443223298</c:v>
                </c:pt>
                <c:pt idx="241">
                  <c:v>-38.224570262481848</c:v>
                </c:pt>
                <c:pt idx="242">
                  <c:v>-247.47327407385069</c:v>
                </c:pt>
                <c:pt idx="243">
                  <c:v>-30.694397079750843</c:v>
                </c:pt>
                <c:pt idx="244">
                  <c:v>-170.14738216983028</c:v>
                </c:pt>
                <c:pt idx="245">
                  <c:v>10.228888016060864</c:v>
                </c:pt>
                <c:pt idx="246">
                  <c:v>64.739523814321501</c:v>
                </c:pt>
                <c:pt idx="247">
                  <c:v>-12.728563341724794</c:v>
                </c:pt>
                <c:pt idx="248">
                  <c:v>-37.31114911831196</c:v>
                </c:pt>
                <c:pt idx="249">
                  <c:v>91.703373969834502</c:v>
                </c:pt>
                <c:pt idx="250">
                  <c:v>85.97397921860852</c:v>
                </c:pt>
                <c:pt idx="251">
                  <c:v>62.15301246793274</c:v>
                </c:pt>
                <c:pt idx="252">
                  <c:v>61.769497417684761</c:v>
                </c:pt>
                <c:pt idx="253">
                  <c:v>65.758340600362772</c:v>
                </c:pt>
                <c:pt idx="254">
                  <c:v>15.343852853152157</c:v>
                </c:pt>
                <c:pt idx="255">
                  <c:v>67.170478798819886</c:v>
                </c:pt>
                <c:pt idx="256">
                  <c:v>-54.313976818483297</c:v>
                </c:pt>
                <c:pt idx="257">
                  <c:v>35.271548013882011</c:v>
                </c:pt>
                <c:pt idx="258">
                  <c:v>48.0545307636487</c:v>
                </c:pt>
                <c:pt idx="259">
                  <c:v>-3.7172226673526438</c:v>
                </c:pt>
                <c:pt idx="260">
                  <c:v>-42.767508053458187</c:v>
                </c:pt>
                <c:pt idx="261">
                  <c:v>-84.518833962904864</c:v>
                </c:pt>
                <c:pt idx="262">
                  <c:v>48.902521250789505</c:v>
                </c:pt>
                <c:pt idx="263">
                  <c:v>63.124241964971816</c:v>
                </c:pt>
                <c:pt idx="264">
                  <c:v>17.494514980341137</c:v>
                </c:pt>
                <c:pt idx="265">
                  <c:v>51.394451006632153</c:v>
                </c:pt>
                <c:pt idx="266">
                  <c:v>-46.71311225610475</c:v>
                </c:pt>
                <c:pt idx="267">
                  <c:v>-70.569869627748176</c:v>
                </c:pt>
                <c:pt idx="268">
                  <c:v>-67.054906778703753</c:v>
                </c:pt>
                <c:pt idx="269">
                  <c:v>-3.5581850979563114</c:v>
                </c:pt>
                <c:pt idx="270">
                  <c:v>12.872124468174889</c:v>
                </c:pt>
                <c:pt idx="271">
                  <c:v>10.9095298395996</c:v>
                </c:pt>
                <c:pt idx="272">
                  <c:v>3.6947238855300384</c:v>
                </c:pt>
                <c:pt idx="273">
                  <c:v>-10.63483334119428</c:v>
                </c:pt>
                <c:pt idx="274">
                  <c:v>17.877589380693735</c:v>
                </c:pt>
                <c:pt idx="275">
                  <c:v>-35.640769467784594</c:v>
                </c:pt>
                <c:pt idx="276">
                  <c:v>12.231409101318604</c:v>
                </c:pt>
                <c:pt idx="277">
                  <c:v>-21.153174389285141</c:v>
                </c:pt>
                <c:pt idx="278">
                  <c:v>-25.984526365120018</c:v>
                </c:pt>
                <c:pt idx="279">
                  <c:v>145.29689245356667</c:v>
                </c:pt>
                <c:pt idx="280">
                  <c:v>-38.5464206114425</c:v>
                </c:pt>
                <c:pt idx="281">
                  <c:v>87.836855333785024</c:v>
                </c:pt>
                <c:pt idx="282">
                  <c:v>-74.807427684947015</c:v>
                </c:pt>
                <c:pt idx="283">
                  <c:v>18.668837602724125</c:v>
                </c:pt>
                <c:pt idx="284">
                  <c:v>-30.004512221118375</c:v>
                </c:pt>
                <c:pt idx="285">
                  <c:v>2.746111049348201</c:v>
                </c:pt>
                <c:pt idx="286">
                  <c:v>-132.40708119478245</c:v>
                </c:pt>
                <c:pt idx="287">
                  <c:v>-50.927898542515095</c:v>
                </c:pt>
                <c:pt idx="288">
                  <c:v>5.2062604673221813</c:v>
                </c:pt>
                <c:pt idx="289">
                  <c:v>43.107709099967224</c:v>
                </c:pt>
                <c:pt idx="290">
                  <c:v>-58.218865411629849</c:v>
                </c:pt>
                <c:pt idx="291">
                  <c:v>-9.0315430143432422</c:v>
                </c:pt>
                <c:pt idx="292">
                  <c:v>118.864326865669</c:v>
                </c:pt>
                <c:pt idx="293">
                  <c:v>-5.9197667194464429</c:v>
                </c:pt>
                <c:pt idx="294">
                  <c:v>-5.9993900624635899</c:v>
                </c:pt>
                <c:pt idx="295">
                  <c:v>21.978718387246317</c:v>
                </c:pt>
                <c:pt idx="296">
                  <c:v>-15.120737400574399</c:v>
                </c:pt>
                <c:pt idx="297">
                  <c:v>-77.306304045350771</c:v>
                </c:pt>
                <c:pt idx="298">
                  <c:v>62.750650784822483</c:v>
                </c:pt>
                <c:pt idx="299">
                  <c:v>55.66929017586358</c:v>
                </c:pt>
                <c:pt idx="300">
                  <c:v>87.854004412277618</c:v>
                </c:pt>
                <c:pt idx="301">
                  <c:v>53.600294215896383</c:v>
                </c:pt>
                <c:pt idx="302">
                  <c:v>-20.655141451037252</c:v>
                </c:pt>
                <c:pt idx="303">
                  <c:v>1.1239581592492414</c:v>
                </c:pt>
                <c:pt idx="304">
                  <c:v>-14.246160959861299</c:v>
                </c:pt>
                <c:pt idx="305">
                  <c:v>57.219998609794857</c:v>
                </c:pt>
                <c:pt idx="306">
                  <c:v>-22.63253561687975</c:v>
                </c:pt>
                <c:pt idx="307">
                  <c:v>60.754714912824511</c:v>
                </c:pt>
                <c:pt idx="308">
                  <c:v>31.515092358419224</c:v>
                </c:pt>
                <c:pt idx="309">
                  <c:v>-160.55831203711341</c:v>
                </c:pt>
                <c:pt idx="310">
                  <c:v>-0.90583161255653977</c:v>
                </c:pt>
                <c:pt idx="311">
                  <c:v>56.5533942233792</c:v>
                </c:pt>
                <c:pt idx="312">
                  <c:v>37.09402429265424</c:v>
                </c:pt>
                <c:pt idx="313">
                  <c:v>9.7360399650065119</c:v>
                </c:pt>
                <c:pt idx="314">
                  <c:v>-46.492341654503662</c:v>
                </c:pt>
                <c:pt idx="315">
                  <c:v>-43.102406885925802</c:v>
                </c:pt>
                <c:pt idx="316">
                  <c:v>-212.57598663845533</c:v>
                </c:pt>
                <c:pt idx="317">
                  <c:v>31.453637001316793</c:v>
                </c:pt>
                <c:pt idx="318">
                  <c:v>26.645467592149771</c:v>
                </c:pt>
                <c:pt idx="319">
                  <c:v>41.643047980718165</c:v>
                </c:pt>
                <c:pt idx="320">
                  <c:v>-35.09497233300317</c:v>
                </c:pt>
                <c:pt idx="321">
                  <c:v>-74.466935141738759</c:v>
                </c:pt>
                <c:pt idx="322">
                  <c:v>20.075408548514815</c:v>
                </c:pt>
                <c:pt idx="323">
                  <c:v>-10.76601823482406</c:v>
                </c:pt>
                <c:pt idx="324">
                  <c:v>-14.384800689820622</c:v>
                </c:pt>
                <c:pt idx="325">
                  <c:v>44.310400190163364</c:v>
                </c:pt>
                <c:pt idx="326">
                  <c:v>-44.722179064491911</c:v>
                </c:pt>
                <c:pt idx="327">
                  <c:v>-19.911224828369996</c:v>
                </c:pt>
                <c:pt idx="328">
                  <c:v>40.913426276593555</c:v>
                </c:pt>
                <c:pt idx="329">
                  <c:v>-42.611447026799397</c:v>
                </c:pt>
                <c:pt idx="330">
                  <c:v>24.206823619442048</c:v>
                </c:pt>
                <c:pt idx="331">
                  <c:v>-23.01042403645647</c:v>
                </c:pt>
                <c:pt idx="332">
                  <c:v>61.70480340184622</c:v>
                </c:pt>
                <c:pt idx="333">
                  <c:v>-51.303365181029903</c:v>
                </c:pt>
                <c:pt idx="334">
                  <c:v>-2.1054848634203154</c:v>
                </c:pt>
                <c:pt idx="335">
                  <c:v>57.436905426652856</c:v>
                </c:pt>
                <c:pt idx="336">
                  <c:v>16.3374457366358</c:v>
                </c:pt>
                <c:pt idx="337">
                  <c:v>7.0852421664505982</c:v>
                </c:pt>
                <c:pt idx="338">
                  <c:v>-24.510706811661066</c:v>
                </c:pt>
                <c:pt idx="339">
                  <c:v>15.420295233060642</c:v>
                </c:pt>
                <c:pt idx="340">
                  <c:v>29.68489661141075</c:v>
                </c:pt>
                <c:pt idx="341">
                  <c:v>-74.330410486303208</c:v>
                </c:pt>
                <c:pt idx="342">
                  <c:v>11.648078640652102</c:v>
                </c:pt>
                <c:pt idx="343">
                  <c:v>24.8440426894756</c:v>
                </c:pt>
                <c:pt idx="344">
                  <c:v>-49.360937118494576</c:v>
                </c:pt>
                <c:pt idx="345">
                  <c:v>3.8547639737496411</c:v>
                </c:pt>
                <c:pt idx="346">
                  <c:v>-75.64097902936669</c:v>
                </c:pt>
                <c:pt idx="347">
                  <c:v>17.945366159467085</c:v>
                </c:pt>
                <c:pt idx="348">
                  <c:v>97.049844720796955</c:v>
                </c:pt>
                <c:pt idx="349">
                  <c:v>-35.557486390722033</c:v>
                </c:pt>
                <c:pt idx="350">
                  <c:v>-7.0171417633227975</c:v>
                </c:pt>
                <c:pt idx="351">
                  <c:v>23.763639699477835</c:v>
                </c:pt>
                <c:pt idx="352">
                  <c:v>-16.755399620532899</c:v>
                </c:pt>
                <c:pt idx="353">
                  <c:v>-7.0938676625939934</c:v>
                </c:pt>
                <c:pt idx="354">
                  <c:v>11.140905560532474</c:v>
                </c:pt>
                <c:pt idx="355">
                  <c:v>1.859618870800432</c:v>
                </c:pt>
                <c:pt idx="356">
                  <c:v>-44.218645390612892</c:v>
                </c:pt>
                <c:pt idx="357">
                  <c:v>61.450456600633515</c:v>
                </c:pt>
                <c:pt idx="358">
                  <c:v>-13.00886198882381</c:v>
                </c:pt>
                <c:pt idx="359">
                  <c:v>-0.55623063732673472</c:v>
                </c:pt>
                <c:pt idx="360">
                  <c:v>18.958493111307234</c:v>
                </c:pt>
                <c:pt idx="361">
                  <c:v>-53.626037453337403</c:v>
                </c:pt>
                <c:pt idx="362">
                  <c:v>40.216507946761112</c:v>
                </c:pt>
                <c:pt idx="363">
                  <c:v>8.6399164234562704</c:v>
                </c:pt>
                <c:pt idx="364">
                  <c:v>34.16591146300766</c:v>
                </c:pt>
                <c:pt idx="365">
                  <c:v>-6.9597220452244528</c:v>
                </c:pt>
                <c:pt idx="366">
                  <c:v>-1.3579614251907515</c:v>
                </c:pt>
                <c:pt idx="367">
                  <c:v>-38.075881394591761</c:v>
                </c:pt>
                <c:pt idx="368">
                  <c:v>-27.043519286283072</c:v>
                </c:pt>
                <c:pt idx="369">
                  <c:v>125.09672902338843</c:v>
                </c:pt>
                <c:pt idx="370">
                  <c:v>4.9017957325713724</c:v>
                </c:pt>
                <c:pt idx="371">
                  <c:v>-14.713884079059426</c:v>
                </c:pt>
                <c:pt idx="372">
                  <c:v>36.56263448180016</c:v>
                </c:pt>
                <c:pt idx="373">
                  <c:v>39.146329808129394</c:v>
                </c:pt>
                <c:pt idx="374">
                  <c:v>42.344430258787725</c:v>
                </c:pt>
                <c:pt idx="375">
                  <c:v>24.058470414156545</c:v>
                </c:pt>
                <c:pt idx="376">
                  <c:v>31.521902266876623</c:v>
                </c:pt>
                <c:pt idx="377">
                  <c:v>-79.722682121792332</c:v>
                </c:pt>
                <c:pt idx="378">
                  <c:v>85.93208472515812</c:v>
                </c:pt>
                <c:pt idx="379">
                  <c:v>-26.633961918243131</c:v>
                </c:pt>
                <c:pt idx="380">
                  <c:v>27.732309129235318</c:v>
                </c:pt>
                <c:pt idx="381">
                  <c:v>2.9736257462241156</c:v>
                </c:pt>
                <c:pt idx="382">
                  <c:v>24.797131000515947</c:v>
                </c:pt>
                <c:pt idx="383">
                  <c:v>27.400538599230913</c:v>
                </c:pt>
                <c:pt idx="384">
                  <c:v>-67.92900580842047</c:v>
                </c:pt>
                <c:pt idx="385">
                  <c:v>47.28260070884221</c:v>
                </c:pt>
                <c:pt idx="386">
                  <c:v>-43.976817737345755</c:v>
                </c:pt>
                <c:pt idx="387">
                  <c:v>-65.471000040475246</c:v>
                </c:pt>
                <c:pt idx="388">
                  <c:v>35.492776664581015</c:v>
                </c:pt>
                <c:pt idx="389">
                  <c:v>5.3078205886008618</c:v>
                </c:pt>
                <c:pt idx="390">
                  <c:v>27.546343814851298</c:v>
                </c:pt>
                <c:pt idx="391">
                  <c:v>125.69545395375485</c:v>
                </c:pt>
                <c:pt idx="392">
                  <c:v>-32.428627442175639</c:v>
                </c:pt>
                <c:pt idx="393">
                  <c:v>2.7196174698813138</c:v>
                </c:pt>
                <c:pt idx="394">
                  <c:v>21.803407470418051</c:v>
                </c:pt>
                <c:pt idx="395">
                  <c:v>-39.05994422347203</c:v>
                </c:pt>
                <c:pt idx="396">
                  <c:v>-58.874933336319828</c:v>
                </c:pt>
                <c:pt idx="397">
                  <c:v>11.97675348855546</c:v>
                </c:pt>
                <c:pt idx="398">
                  <c:v>8.8264455373478086</c:v>
                </c:pt>
                <c:pt idx="399">
                  <c:v>114.73154147961441</c:v>
                </c:pt>
                <c:pt idx="400">
                  <c:v>7.2068865620562974</c:v>
                </c:pt>
                <c:pt idx="401">
                  <c:v>-15.076442020251079</c:v>
                </c:pt>
                <c:pt idx="402">
                  <c:v>-2.5493443244990885</c:v>
                </c:pt>
                <c:pt idx="403">
                  <c:v>-10.025854788651486</c:v>
                </c:pt>
                <c:pt idx="404">
                  <c:v>-28.304691032285518</c:v>
                </c:pt>
                <c:pt idx="405">
                  <c:v>101.81999932387544</c:v>
                </c:pt>
                <c:pt idx="406">
                  <c:v>-15.56629129156363</c:v>
                </c:pt>
                <c:pt idx="407">
                  <c:v>51.038970858190623</c:v>
                </c:pt>
                <c:pt idx="408">
                  <c:v>-24.117538772166881</c:v>
                </c:pt>
                <c:pt idx="409">
                  <c:v>51.228764122513439</c:v>
                </c:pt>
                <c:pt idx="410">
                  <c:v>-61.543730926190392</c:v>
                </c:pt>
                <c:pt idx="411">
                  <c:v>85.759972136421084</c:v>
                </c:pt>
                <c:pt idx="412">
                  <c:v>-37.577018436319122</c:v>
                </c:pt>
                <c:pt idx="413">
                  <c:v>-1.3915305726859515</c:v>
                </c:pt>
                <c:pt idx="414">
                  <c:v>-30.266267524287287</c:v>
                </c:pt>
                <c:pt idx="415">
                  <c:v>20.998181688406248</c:v>
                </c:pt>
                <c:pt idx="416">
                  <c:v>4.3860290154234463</c:v>
                </c:pt>
                <c:pt idx="417">
                  <c:v>-2.7983165785883557</c:v>
                </c:pt>
                <c:pt idx="418">
                  <c:v>6.0904323687343549</c:v>
                </c:pt>
                <c:pt idx="419">
                  <c:v>2.1436467837670534</c:v>
                </c:pt>
                <c:pt idx="420">
                  <c:v>-24.70640617542108</c:v>
                </c:pt>
                <c:pt idx="421">
                  <c:v>-7.4566986161946716</c:v>
                </c:pt>
                <c:pt idx="422">
                  <c:v>-91.264588833046218</c:v>
                </c:pt>
                <c:pt idx="423">
                  <c:v>-49.412807869519384</c:v>
                </c:pt>
                <c:pt idx="424">
                  <c:v>-20.312191957750883</c:v>
                </c:pt>
                <c:pt idx="425">
                  <c:v>-41.53334689031999</c:v>
                </c:pt>
                <c:pt idx="426">
                  <c:v>-9.0685408870840547</c:v>
                </c:pt>
                <c:pt idx="427">
                  <c:v>-23.176480685062188</c:v>
                </c:pt>
                <c:pt idx="428">
                  <c:v>7.7935469719141111</c:v>
                </c:pt>
                <c:pt idx="429">
                  <c:v>-143.70328132328268</c:v>
                </c:pt>
                <c:pt idx="430">
                  <c:v>-50.671309208657021</c:v>
                </c:pt>
                <c:pt idx="431">
                  <c:v>9.1932621961623227</c:v>
                </c:pt>
                <c:pt idx="432">
                  <c:v>29.093414342466531</c:v>
                </c:pt>
                <c:pt idx="433">
                  <c:v>-20.925607068108093</c:v>
                </c:pt>
                <c:pt idx="434">
                  <c:v>27.959323815553716</c:v>
                </c:pt>
                <c:pt idx="435">
                  <c:v>-40.015464750996216</c:v>
                </c:pt>
                <c:pt idx="436">
                  <c:v>-54.194972660210624</c:v>
                </c:pt>
                <c:pt idx="437">
                  <c:v>79.799943275135774</c:v>
                </c:pt>
                <c:pt idx="438">
                  <c:v>332.34938458864644</c:v>
                </c:pt>
                <c:pt idx="439">
                  <c:v>20.20771020836014</c:v>
                </c:pt>
                <c:pt idx="440">
                  <c:v>2.611591165966729</c:v>
                </c:pt>
                <c:pt idx="441">
                  <c:v>13.1901194790521</c:v>
                </c:pt>
                <c:pt idx="442">
                  <c:v>-2.9642331660668333</c:v>
                </c:pt>
                <c:pt idx="443">
                  <c:v>47.923579822303736</c:v>
                </c:pt>
                <c:pt idx="444">
                  <c:v>125.06277806547405</c:v>
                </c:pt>
                <c:pt idx="445">
                  <c:v>1.4728545814220979</c:v>
                </c:pt>
                <c:pt idx="446">
                  <c:v>-60.446169374359442</c:v>
                </c:pt>
                <c:pt idx="447">
                  <c:v>-55.703587651423049</c:v>
                </c:pt>
                <c:pt idx="448">
                  <c:v>-53.498556387374038</c:v>
                </c:pt>
                <c:pt idx="449">
                  <c:v>-107.65069000437779</c:v>
                </c:pt>
                <c:pt idx="450">
                  <c:v>17.848176519384197</c:v>
                </c:pt>
                <c:pt idx="451">
                  <c:v>-19.557271834477206</c:v>
                </c:pt>
                <c:pt idx="452">
                  <c:v>72.123155169484562</c:v>
                </c:pt>
                <c:pt idx="453">
                  <c:v>-38.984877501464098</c:v>
                </c:pt>
                <c:pt idx="454">
                  <c:v>8.5536487853623839</c:v>
                </c:pt>
                <c:pt idx="455">
                  <c:v>56.426672630477242</c:v>
                </c:pt>
                <c:pt idx="456">
                  <c:v>-30.574368911676856</c:v>
                </c:pt>
                <c:pt idx="457">
                  <c:v>113.0957977784401</c:v>
                </c:pt>
                <c:pt idx="458">
                  <c:v>-49.325394803828203</c:v>
                </c:pt>
                <c:pt idx="459">
                  <c:v>-65.879802364722991</c:v>
                </c:pt>
                <c:pt idx="460">
                  <c:v>-30.718942033801568</c:v>
                </c:pt>
                <c:pt idx="461">
                  <c:v>-33.001794297567358</c:v>
                </c:pt>
                <c:pt idx="462">
                  <c:v>-40.80834588706216</c:v>
                </c:pt>
                <c:pt idx="463">
                  <c:v>-77.19329687059917</c:v>
                </c:pt>
                <c:pt idx="464">
                  <c:v>8.717062302483555</c:v>
                </c:pt>
                <c:pt idx="465">
                  <c:v>54.685014511294867</c:v>
                </c:pt>
                <c:pt idx="466">
                  <c:v>-46.152789148422926</c:v>
                </c:pt>
                <c:pt idx="467">
                  <c:v>132.42608660114388</c:v>
                </c:pt>
                <c:pt idx="468">
                  <c:v>10.228454649144169</c:v>
                </c:pt>
                <c:pt idx="469">
                  <c:v>14.032913265572688</c:v>
                </c:pt>
                <c:pt idx="470">
                  <c:v>25.64186281833372</c:v>
                </c:pt>
                <c:pt idx="471">
                  <c:v>33.248434064080129</c:v>
                </c:pt>
                <c:pt idx="472">
                  <c:v>65.982416237391817</c:v>
                </c:pt>
                <c:pt idx="473">
                  <c:v>7.0271878358457798</c:v>
                </c:pt>
                <c:pt idx="474">
                  <c:v>12.285587867235563</c:v>
                </c:pt>
                <c:pt idx="475">
                  <c:v>-24.008446219660073</c:v>
                </c:pt>
                <c:pt idx="476">
                  <c:v>-90.895218217915726</c:v>
                </c:pt>
                <c:pt idx="477">
                  <c:v>99.705194943101105</c:v>
                </c:pt>
                <c:pt idx="478">
                  <c:v>-45.610654744634985</c:v>
                </c:pt>
                <c:pt idx="479">
                  <c:v>15.286273108218666</c:v>
                </c:pt>
                <c:pt idx="480">
                  <c:v>58.527949176977245</c:v>
                </c:pt>
                <c:pt idx="481">
                  <c:v>138.97287702302447</c:v>
                </c:pt>
                <c:pt idx="482">
                  <c:v>21.647242369154128</c:v>
                </c:pt>
                <c:pt idx="483">
                  <c:v>-59.6435408043194</c:v>
                </c:pt>
                <c:pt idx="484">
                  <c:v>-110.81519010829879</c:v>
                </c:pt>
                <c:pt idx="485">
                  <c:v>25.397233309104877</c:v>
                </c:pt>
                <c:pt idx="486">
                  <c:v>63.0935864935268</c:v>
                </c:pt>
                <c:pt idx="487">
                  <c:v>18.428360103541308</c:v>
                </c:pt>
                <c:pt idx="488">
                  <c:v>0.33485861682925133</c:v>
                </c:pt>
                <c:pt idx="489">
                  <c:v>-5.4337032719727176</c:v>
                </c:pt>
                <c:pt idx="490">
                  <c:v>13.835318247676469</c:v>
                </c:pt>
                <c:pt idx="491">
                  <c:v>85.430085798057917</c:v>
                </c:pt>
                <c:pt idx="492">
                  <c:v>93.316585541418135</c:v>
                </c:pt>
                <c:pt idx="493">
                  <c:v>-35.410677862784269</c:v>
                </c:pt>
                <c:pt idx="494">
                  <c:v>-10.589661004014943</c:v>
                </c:pt>
                <c:pt idx="495">
                  <c:v>44.541883634357873</c:v>
                </c:pt>
                <c:pt idx="496">
                  <c:v>9.1295562127786525</c:v>
                </c:pt>
                <c:pt idx="497">
                  <c:v>49.108291909417403</c:v>
                </c:pt>
                <c:pt idx="498">
                  <c:v>29.192399454999759</c:v>
                </c:pt>
                <c:pt idx="499">
                  <c:v>-36.848050865755567</c:v>
                </c:pt>
                <c:pt idx="500">
                  <c:v>4.7278207509780259</c:v>
                </c:pt>
                <c:pt idx="501">
                  <c:v>27.368768272787293</c:v>
                </c:pt>
                <c:pt idx="502">
                  <c:v>-51.834611052311857</c:v>
                </c:pt>
                <c:pt idx="503">
                  <c:v>-5.8966712217641089</c:v>
                </c:pt>
                <c:pt idx="504">
                  <c:v>-49.027467088414824</c:v>
                </c:pt>
                <c:pt idx="505">
                  <c:v>-191.49160744192318</c:v>
                </c:pt>
                <c:pt idx="506">
                  <c:v>-2.9674213604373563</c:v>
                </c:pt>
                <c:pt idx="507">
                  <c:v>-27.090730044962584</c:v>
                </c:pt>
                <c:pt idx="508">
                  <c:v>-194.25320529687224</c:v>
                </c:pt>
                <c:pt idx="509">
                  <c:v>-1.8396676321017367</c:v>
                </c:pt>
                <c:pt idx="510">
                  <c:v>26.924552462921838</c:v>
                </c:pt>
                <c:pt idx="511">
                  <c:v>6.0725134800243268</c:v>
                </c:pt>
                <c:pt idx="512">
                  <c:v>48.685726236736855</c:v>
                </c:pt>
                <c:pt idx="513">
                  <c:v>-41.415075253516306</c:v>
                </c:pt>
                <c:pt idx="514">
                  <c:v>-122.00197835770791</c:v>
                </c:pt>
                <c:pt idx="515">
                  <c:v>-31.703728918100296</c:v>
                </c:pt>
                <c:pt idx="516">
                  <c:v>-68.09977929193974</c:v>
                </c:pt>
                <c:pt idx="517">
                  <c:v>35.875027953530662</c:v>
                </c:pt>
                <c:pt idx="518">
                  <c:v>82.825983715058783</c:v>
                </c:pt>
                <c:pt idx="519">
                  <c:v>34.053679458868146</c:v>
                </c:pt>
                <c:pt idx="520">
                  <c:v>-63.451034459455968</c:v>
                </c:pt>
                <c:pt idx="521">
                  <c:v>93.390322350194538</c:v>
                </c:pt>
                <c:pt idx="522">
                  <c:v>29.027113700137534</c:v>
                </c:pt>
                <c:pt idx="523">
                  <c:v>13.512171570529517</c:v>
                </c:pt>
                <c:pt idx="524">
                  <c:v>322.13007696033537</c:v>
                </c:pt>
                <c:pt idx="525">
                  <c:v>4.0969211103536054</c:v>
                </c:pt>
                <c:pt idx="526">
                  <c:v>29.000382675988021</c:v>
                </c:pt>
                <c:pt idx="527">
                  <c:v>-6.6802450090331149</c:v>
                </c:pt>
                <c:pt idx="528">
                  <c:v>79.160269096024876</c:v>
                </c:pt>
                <c:pt idx="529">
                  <c:v>-15.090062258987018</c:v>
                </c:pt>
                <c:pt idx="530">
                  <c:v>-155.73517482479292</c:v>
                </c:pt>
                <c:pt idx="531">
                  <c:v>90.641292969128244</c:v>
                </c:pt>
                <c:pt idx="532">
                  <c:v>-31.792994034490448</c:v>
                </c:pt>
              </c:numCache>
            </c:numRef>
          </c:yVal>
          <c:smooth val="0"/>
        </c:ser>
        <c:dLbls>
          <c:showLegendKey val="0"/>
          <c:showVal val="0"/>
          <c:showCatName val="0"/>
          <c:showSerName val="0"/>
          <c:showPercent val="0"/>
          <c:showBubbleSize val="0"/>
        </c:dLbls>
        <c:axId val="545714840"/>
        <c:axId val="545715232"/>
      </c:scatterChart>
      <c:valAx>
        <c:axId val="545714840"/>
        <c:scaling>
          <c:orientation val="minMax"/>
        </c:scaling>
        <c:delete val="0"/>
        <c:axPos val="b"/>
        <c:title>
          <c:tx>
            <c:rich>
              <a:bodyPr/>
              <a:lstStyle/>
              <a:p>
                <a:pPr>
                  <a:defRPr/>
                </a:pPr>
                <a:r>
                  <a:rPr lang="en-US"/>
                  <a:t>FT_Teachers_Avg</a:t>
                </a:r>
              </a:p>
            </c:rich>
          </c:tx>
          <c:layout/>
          <c:overlay val="0"/>
        </c:title>
        <c:numFmt formatCode="_(\$* #,##0.00_);_(\$* \(#,##0.00\);_(\$* \-??_);_(@_)" sourceLinked="1"/>
        <c:majorTickMark val="out"/>
        <c:minorTickMark val="none"/>
        <c:tickLblPos val="nextTo"/>
        <c:crossAx val="545715232"/>
        <c:crosses val="autoZero"/>
        <c:crossBetween val="midCat"/>
      </c:valAx>
      <c:valAx>
        <c:axId val="545715232"/>
        <c:scaling>
          <c:orientation val="minMax"/>
        </c:scaling>
        <c:delete val="0"/>
        <c:axPos val="l"/>
        <c:title>
          <c:tx>
            <c:rich>
              <a:bodyPr/>
              <a:lstStyle/>
              <a:p>
                <a:pPr>
                  <a:defRPr/>
                </a:pPr>
                <a:r>
                  <a:rPr lang="en-US"/>
                  <a:t>Residuals</a:t>
                </a:r>
              </a:p>
            </c:rich>
          </c:tx>
          <c:layout/>
          <c:overlay val="0"/>
        </c:title>
        <c:numFmt formatCode="General" sourceLinked="1"/>
        <c:majorTickMark val="out"/>
        <c:minorTickMark val="none"/>
        <c:tickLblPos val="nextTo"/>
        <c:crossAx val="545714840"/>
        <c:crosses val="autoZero"/>
        <c:crossBetween val="midCat"/>
      </c:valAx>
    </c:plotArea>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Students/ Teacher  Residual Plot</a:t>
            </a:r>
          </a:p>
        </c:rich>
      </c:tx>
      <c:layout/>
      <c:overlay val="0"/>
    </c:title>
    <c:autoTitleDeleted val="0"/>
    <c:plotArea>
      <c:layout/>
      <c:scatterChart>
        <c:scatterStyle val="lineMarker"/>
        <c:varyColors val="0"/>
        <c:ser>
          <c:idx val="0"/>
          <c:order val="0"/>
          <c:spPr>
            <a:ln w="28575">
              <a:noFill/>
            </a:ln>
          </c:spPr>
          <c:xVal>
            <c:numRef>
              <c:f>schooldistricts!$F$4:$F$536</c:f>
              <c:numCache>
                <c:formatCode>_(* #,##0.00_);_(* \(#,##0.00\);_(* \-??_);_(@_)</c:formatCode>
                <c:ptCount val="533"/>
                <c:pt idx="0">
                  <c:v>16.644444444444446</c:v>
                </c:pt>
                <c:pt idx="1">
                  <c:v>15.991228070175438</c:v>
                </c:pt>
                <c:pt idx="2">
                  <c:v>16.55952380952381</c:v>
                </c:pt>
                <c:pt idx="3">
                  <c:v>13.487603305785123</c:v>
                </c:pt>
                <c:pt idx="4">
                  <c:v>16.048780487804876</c:v>
                </c:pt>
                <c:pt idx="5">
                  <c:v>14.808219178082192</c:v>
                </c:pt>
                <c:pt idx="6">
                  <c:v>18.939110070257613</c:v>
                </c:pt>
                <c:pt idx="7">
                  <c:v>16.607279693486589</c:v>
                </c:pt>
                <c:pt idx="8">
                  <c:v>14.943127962085308</c:v>
                </c:pt>
                <c:pt idx="9">
                  <c:v>15.847619047619048</c:v>
                </c:pt>
                <c:pt idx="10">
                  <c:v>14.41095890410959</c:v>
                </c:pt>
                <c:pt idx="11">
                  <c:v>16.505050505050505</c:v>
                </c:pt>
                <c:pt idx="12">
                  <c:v>15.180778032036613</c:v>
                </c:pt>
                <c:pt idx="13">
                  <c:v>13.717391304347826</c:v>
                </c:pt>
                <c:pt idx="14">
                  <c:v>11.772727272727273</c:v>
                </c:pt>
                <c:pt idx="15">
                  <c:v>13.456140350877194</c:v>
                </c:pt>
                <c:pt idx="16">
                  <c:v>17.547794117647058</c:v>
                </c:pt>
                <c:pt idx="17">
                  <c:v>16.304878048780488</c:v>
                </c:pt>
                <c:pt idx="18">
                  <c:v>16.110294117647058</c:v>
                </c:pt>
                <c:pt idx="19">
                  <c:v>17.514285714285716</c:v>
                </c:pt>
                <c:pt idx="20">
                  <c:v>17.384236453201972</c:v>
                </c:pt>
                <c:pt idx="21">
                  <c:v>16.691056910569106</c:v>
                </c:pt>
                <c:pt idx="22">
                  <c:v>15.896551724137931</c:v>
                </c:pt>
                <c:pt idx="23">
                  <c:v>18.835443037974684</c:v>
                </c:pt>
                <c:pt idx="24">
                  <c:v>15.278350515463918</c:v>
                </c:pt>
                <c:pt idx="25">
                  <c:v>15.47191011235955</c:v>
                </c:pt>
                <c:pt idx="26">
                  <c:v>16.923076923076923</c:v>
                </c:pt>
                <c:pt idx="27">
                  <c:v>11.984375</c:v>
                </c:pt>
                <c:pt idx="28">
                  <c:v>17.861111111111111</c:v>
                </c:pt>
                <c:pt idx="29">
                  <c:v>14.560606060606061</c:v>
                </c:pt>
                <c:pt idx="30">
                  <c:v>16.740157480314959</c:v>
                </c:pt>
                <c:pt idx="31">
                  <c:v>14.65702479338843</c:v>
                </c:pt>
                <c:pt idx="32">
                  <c:v>15.059659090909092</c:v>
                </c:pt>
                <c:pt idx="33">
                  <c:v>15.186119873817034</c:v>
                </c:pt>
                <c:pt idx="34">
                  <c:v>13.785046728971963</c:v>
                </c:pt>
                <c:pt idx="35">
                  <c:v>13.923611111111111</c:v>
                </c:pt>
                <c:pt idx="36">
                  <c:v>14.853211009174313</c:v>
                </c:pt>
                <c:pt idx="37">
                  <c:v>16.952941176470588</c:v>
                </c:pt>
                <c:pt idx="38">
                  <c:v>14.84</c:v>
                </c:pt>
                <c:pt idx="39">
                  <c:v>15.901408450704226</c:v>
                </c:pt>
                <c:pt idx="40">
                  <c:v>14.357142857142858</c:v>
                </c:pt>
                <c:pt idx="41">
                  <c:v>18.347560975609756</c:v>
                </c:pt>
                <c:pt idx="42">
                  <c:v>15.654320987654321</c:v>
                </c:pt>
                <c:pt idx="43">
                  <c:v>16.807500000000001</c:v>
                </c:pt>
                <c:pt idx="44">
                  <c:v>15.850515463917526</c:v>
                </c:pt>
                <c:pt idx="45">
                  <c:v>15.253731343283581</c:v>
                </c:pt>
                <c:pt idx="46">
                  <c:v>15.164835164835164</c:v>
                </c:pt>
                <c:pt idx="47">
                  <c:v>14.285714285714286</c:v>
                </c:pt>
                <c:pt idx="48">
                  <c:v>15.109677419354838</c:v>
                </c:pt>
                <c:pt idx="49">
                  <c:v>15.569620253164556</c:v>
                </c:pt>
                <c:pt idx="50">
                  <c:v>15.031007751937985</c:v>
                </c:pt>
                <c:pt idx="51">
                  <c:v>16.349206349206348</c:v>
                </c:pt>
                <c:pt idx="52">
                  <c:v>13.947368421052632</c:v>
                </c:pt>
                <c:pt idx="53">
                  <c:v>16.106382978723403</c:v>
                </c:pt>
                <c:pt idx="54">
                  <c:v>17.323076923076922</c:v>
                </c:pt>
                <c:pt idx="55">
                  <c:v>16.14396887159533</c:v>
                </c:pt>
                <c:pt idx="56">
                  <c:v>15.6</c:v>
                </c:pt>
                <c:pt idx="57">
                  <c:v>14.301724137931034</c:v>
                </c:pt>
                <c:pt idx="58">
                  <c:v>16.328358208955223</c:v>
                </c:pt>
                <c:pt idx="59">
                  <c:v>13.887499999999999</c:v>
                </c:pt>
                <c:pt idx="60">
                  <c:v>15.592452830188678</c:v>
                </c:pt>
                <c:pt idx="61">
                  <c:v>14.784810126582279</c:v>
                </c:pt>
                <c:pt idx="62">
                  <c:v>9.8787878787878789</c:v>
                </c:pt>
                <c:pt idx="63">
                  <c:v>18.102272727272727</c:v>
                </c:pt>
                <c:pt idx="64">
                  <c:v>10.1</c:v>
                </c:pt>
                <c:pt idx="65">
                  <c:v>13.922190201729107</c:v>
                </c:pt>
                <c:pt idx="66">
                  <c:v>15.904761904761905</c:v>
                </c:pt>
                <c:pt idx="67">
                  <c:v>14.654320987654321</c:v>
                </c:pt>
                <c:pt idx="68">
                  <c:v>15.307017543859649</c:v>
                </c:pt>
                <c:pt idx="69">
                  <c:v>16.388888888888889</c:v>
                </c:pt>
                <c:pt idx="70">
                  <c:v>16.666666666666668</c:v>
                </c:pt>
                <c:pt idx="71">
                  <c:v>20.918032786885245</c:v>
                </c:pt>
                <c:pt idx="72">
                  <c:v>22</c:v>
                </c:pt>
                <c:pt idx="73">
                  <c:v>17.834825870646767</c:v>
                </c:pt>
                <c:pt idx="74">
                  <c:v>15.4251968503937</c:v>
                </c:pt>
                <c:pt idx="75">
                  <c:v>16.507575757575758</c:v>
                </c:pt>
                <c:pt idx="76">
                  <c:v>14.420707732634337</c:v>
                </c:pt>
                <c:pt idx="77">
                  <c:v>12.710526315789474</c:v>
                </c:pt>
                <c:pt idx="78">
                  <c:v>13.887573964497042</c:v>
                </c:pt>
                <c:pt idx="79">
                  <c:v>17.120622568093385</c:v>
                </c:pt>
                <c:pt idx="80">
                  <c:v>16.931769722814497</c:v>
                </c:pt>
                <c:pt idx="81">
                  <c:v>19.131313131313131</c:v>
                </c:pt>
                <c:pt idx="82">
                  <c:v>15.383928571428571</c:v>
                </c:pt>
                <c:pt idx="83">
                  <c:v>16.217948717948719</c:v>
                </c:pt>
                <c:pt idx="84">
                  <c:v>14.048710601719197</c:v>
                </c:pt>
                <c:pt idx="85">
                  <c:v>14.639705882352942</c:v>
                </c:pt>
                <c:pt idx="86">
                  <c:v>16.660550458715598</c:v>
                </c:pt>
                <c:pt idx="87">
                  <c:v>15.794117647058824</c:v>
                </c:pt>
                <c:pt idx="88">
                  <c:v>12.168674698795181</c:v>
                </c:pt>
                <c:pt idx="89">
                  <c:v>13.848484848484848</c:v>
                </c:pt>
                <c:pt idx="90">
                  <c:v>14.946666666666667</c:v>
                </c:pt>
                <c:pt idx="91">
                  <c:v>15.39344262295082</c:v>
                </c:pt>
                <c:pt idx="92">
                  <c:v>16.202127659574469</c:v>
                </c:pt>
                <c:pt idx="93">
                  <c:v>14.851782363977486</c:v>
                </c:pt>
                <c:pt idx="94">
                  <c:v>16.264423076923077</c:v>
                </c:pt>
                <c:pt idx="95">
                  <c:v>13.521865889212828</c:v>
                </c:pt>
                <c:pt idx="96">
                  <c:v>15.520408163265307</c:v>
                </c:pt>
                <c:pt idx="97">
                  <c:v>14.043478260869565</c:v>
                </c:pt>
                <c:pt idx="98">
                  <c:v>14.42</c:v>
                </c:pt>
                <c:pt idx="99">
                  <c:v>22.05263157894737</c:v>
                </c:pt>
                <c:pt idx="100">
                  <c:v>15.519480519480519</c:v>
                </c:pt>
                <c:pt idx="101">
                  <c:v>12.945945945945946</c:v>
                </c:pt>
                <c:pt idx="102">
                  <c:v>15.629166666666666</c:v>
                </c:pt>
                <c:pt idx="103">
                  <c:v>19.994505494505493</c:v>
                </c:pt>
                <c:pt idx="104">
                  <c:v>15.51530612244898</c:v>
                </c:pt>
                <c:pt idx="105">
                  <c:v>16.297222222222221</c:v>
                </c:pt>
                <c:pt idx="106">
                  <c:v>14.529411764705882</c:v>
                </c:pt>
                <c:pt idx="107">
                  <c:v>13.706896551724139</c:v>
                </c:pt>
                <c:pt idx="108">
                  <c:v>15.96245733788396</c:v>
                </c:pt>
                <c:pt idx="109">
                  <c:v>14.196629213483146</c:v>
                </c:pt>
                <c:pt idx="110">
                  <c:v>17.5</c:v>
                </c:pt>
                <c:pt idx="111">
                  <c:v>16.500678426051561</c:v>
                </c:pt>
                <c:pt idx="112">
                  <c:v>15.37</c:v>
                </c:pt>
                <c:pt idx="113">
                  <c:v>14.079872204472844</c:v>
                </c:pt>
                <c:pt idx="114">
                  <c:v>20.375</c:v>
                </c:pt>
                <c:pt idx="115">
                  <c:v>15.736082474226803</c:v>
                </c:pt>
                <c:pt idx="116">
                  <c:v>15.843373493975903</c:v>
                </c:pt>
                <c:pt idx="117">
                  <c:v>16.432432432432432</c:v>
                </c:pt>
                <c:pt idx="118">
                  <c:v>16.045731707317074</c:v>
                </c:pt>
                <c:pt idx="119">
                  <c:v>16.989247311827956</c:v>
                </c:pt>
                <c:pt idx="120">
                  <c:v>15.114130434782609</c:v>
                </c:pt>
                <c:pt idx="121">
                  <c:v>12.093333333333334</c:v>
                </c:pt>
                <c:pt idx="122">
                  <c:v>15.173913043478262</c:v>
                </c:pt>
                <c:pt idx="123">
                  <c:v>23.44736842105263</c:v>
                </c:pt>
                <c:pt idx="124">
                  <c:v>32.363636363636367</c:v>
                </c:pt>
                <c:pt idx="125">
                  <c:v>15.686335403726709</c:v>
                </c:pt>
                <c:pt idx="126">
                  <c:v>16.166666666666668</c:v>
                </c:pt>
                <c:pt idx="127">
                  <c:v>16.018691588785046</c:v>
                </c:pt>
                <c:pt idx="128">
                  <c:v>15.69811320754717</c:v>
                </c:pt>
                <c:pt idx="129">
                  <c:v>17.415094339622641</c:v>
                </c:pt>
                <c:pt idx="130">
                  <c:v>15.48936170212766</c:v>
                </c:pt>
                <c:pt idx="131">
                  <c:v>16.30344827586207</c:v>
                </c:pt>
                <c:pt idx="132">
                  <c:v>18.296703296703296</c:v>
                </c:pt>
                <c:pt idx="133">
                  <c:v>12.025974025974026</c:v>
                </c:pt>
                <c:pt idx="134">
                  <c:v>15.853658536585366</c:v>
                </c:pt>
                <c:pt idx="135">
                  <c:v>14.203007518796992</c:v>
                </c:pt>
                <c:pt idx="136">
                  <c:v>16.832923832923832</c:v>
                </c:pt>
                <c:pt idx="137">
                  <c:v>14.875</c:v>
                </c:pt>
                <c:pt idx="138">
                  <c:v>14.613034623217922</c:v>
                </c:pt>
                <c:pt idx="139">
                  <c:v>16.008928571428573</c:v>
                </c:pt>
                <c:pt idx="140">
                  <c:v>16.638888888888889</c:v>
                </c:pt>
                <c:pt idx="141">
                  <c:v>13.8</c:v>
                </c:pt>
                <c:pt idx="142">
                  <c:v>15.296089385474861</c:v>
                </c:pt>
                <c:pt idx="143">
                  <c:v>16.243243243243242</c:v>
                </c:pt>
                <c:pt idx="144">
                  <c:v>17.588235294117649</c:v>
                </c:pt>
                <c:pt idx="145">
                  <c:v>14.648148148148149</c:v>
                </c:pt>
                <c:pt idx="146">
                  <c:v>16.489208633093526</c:v>
                </c:pt>
                <c:pt idx="147">
                  <c:v>16.237547892720308</c:v>
                </c:pt>
                <c:pt idx="148">
                  <c:v>15.544028950542822</c:v>
                </c:pt>
                <c:pt idx="149">
                  <c:v>16.752688172043012</c:v>
                </c:pt>
                <c:pt idx="150">
                  <c:v>16.969565217391306</c:v>
                </c:pt>
                <c:pt idx="151">
                  <c:v>15.792682926829269</c:v>
                </c:pt>
                <c:pt idx="152">
                  <c:v>15.057142857142857</c:v>
                </c:pt>
                <c:pt idx="153">
                  <c:v>14.375</c:v>
                </c:pt>
                <c:pt idx="154">
                  <c:v>13.7875</c:v>
                </c:pt>
                <c:pt idx="155">
                  <c:v>13.275862068965518</c:v>
                </c:pt>
                <c:pt idx="156">
                  <c:v>15.478260869565217</c:v>
                </c:pt>
                <c:pt idx="157">
                  <c:v>13</c:v>
                </c:pt>
                <c:pt idx="158">
                  <c:v>13.272727272727273</c:v>
                </c:pt>
                <c:pt idx="159">
                  <c:v>14.737704918032787</c:v>
                </c:pt>
                <c:pt idx="160">
                  <c:v>16.468085106382979</c:v>
                </c:pt>
                <c:pt idx="161">
                  <c:v>14.956043956043956</c:v>
                </c:pt>
                <c:pt idx="162">
                  <c:v>17.355072463768117</c:v>
                </c:pt>
                <c:pt idx="163">
                  <c:v>12.534246575342467</c:v>
                </c:pt>
                <c:pt idx="164">
                  <c:v>14.476470588235294</c:v>
                </c:pt>
                <c:pt idx="165">
                  <c:v>16.193133047210299</c:v>
                </c:pt>
                <c:pt idx="166">
                  <c:v>17.589743589743591</c:v>
                </c:pt>
                <c:pt idx="167">
                  <c:v>15.256410256410257</c:v>
                </c:pt>
                <c:pt idx="168">
                  <c:v>16.601851851851851</c:v>
                </c:pt>
                <c:pt idx="169">
                  <c:v>15.192</c:v>
                </c:pt>
                <c:pt idx="170">
                  <c:v>11.302325581395349</c:v>
                </c:pt>
                <c:pt idx="171">
                  <c:v>14.2015503875969</c:v>
                </c:pt>
                <c:pt idx="172">
                  <c:v>14.287128712871286</c:v>
                </c:pt>
                <c:pt idx="173">
                  <c:v>15.650602409638553</c:v>
                </c:pt>
                <c:pt idx="174">
                  <c:v>14.940425531914894</c:v>
                </c:pt>
                <c:pt idx="175">
                  <c:v>16.362903225806452</c:v>
                </c:pt>
                <c:pt idx="176">
                  <c:v>12.513888888888889</c:v>
                </c:pt>
                <c:pt idx="177">
                  <c:v>15.826923076923077</c:v>
                </c:pt>
                <c:pt idx="178">
                  <c:v>14.726141078838173</c:v>
                </c:pt>
                <c:pt idx="179">
                  <c:v>9.9761904761904763</c:v>
                </c:pt>
                <c:pt idx="180">
                  <c:v>13.75</c:v>
                </c:pt>
                <c:pt idx="181">
                  <c:v>17.600823045267489</c:v>
                </c:pt>
                <c:pt idx="182">
                  <c:v>19.263157894736842</c:v>
                </c:pt>
                <c:pt idx="183">
                  <c:v>18.448275862068964</c:v>
                </c:pt>
                <c:pt idx="184">
                  <c:v>18.065000000000001</c:v>
                </c:pt>
                <c:pt idx="185">
                  <c:v>14.714285714285714</c:v>
                </c:pt>
                <c:pt idx="186">
                  <c:v>15.053571428571429</c:v>
                </c:pt>
                <c:pt idx="187">
                  <c:v>15.718390804597702</c:v>
                </c:pt>
                <c:pt idx="188">
                  <c:v>12.773195876288661</c:v>
                </c:pt>
                <c:pt idx="189">
                  <c:v>17.062111801242235</c:v>
                </c:pt>
                <c:pt idx="190">
                  <c:v>15.950738916256158</c:v>
                </c:pt>
                <c:pt idx="191">
                  <c:v>16.367999999999999</c:v>
                </c:pt>
                <c:pt idx="192">
                  <c:v>14.632478632478632</c:v>
                </c:pt>
                <c:pt idx="193">
                  <c:v>15.821917808219178</c:v>
                </c:pt>
                <c:pt idx="194">
                  <c:v>10</c:v>
                </c:pt>
                <c:pt idx="195">
                  <c:v>14.404669260700389</c:v>
                </c:pt>
                <c:pt idx="196">
                  <c:v>15.156862745098039</c:v>
                </c:pt>
                <c:pt idx="197">
                  <c:v>16.002958579881657</c:v>
                </c:pt>
                <c:pt idx="198">
                  <c:v>19.107142857142858</c:v>
                </c:pt>
                <c:pt idx="199">
                  <c:v>17.510843373493977</c:v>
                </c:pt>
                <c:pt idx="200">
                  <c:v>15.700712589073634</c:v>
                </c:pt>
                <c:pt idx="201">
                  <c:v>16.4822695035461</c:v>
                </c:pt>
                <c:pt idx="202">
                  <c:v>14.871287128712872</c:v>
                </c:pt>
                <c:pt idx="203">
                  <c:v>15.24901185770751</c:v>
                </c:pt>
                <c:pt idx="204">
                  <c:v>14.408450704225352</c:v>
                </c:pt>
                <c:pt idx="205">
                  <c:v>15.044776119402986</c:v>
                </c:pt>
                <c:pt idx="206">
                  <c:v>14.304597701149426</c:v>
                </c:pt>
                <c:pt idx="207">
                  <c:v>21.9</c:v>
                </c:pt>
                <c:pt idx="208">
                  <c:v>13.581967213114755</c:v>
                </c:pt>
                <c:pt idx="209">
                  <c:v>15.226053639846743</c:v>
                </c:pt>
                <c:pt idx="210">
                  <c:v>15.536585365853659</c:v>
                </c:pt>
                <c:pt idx="211">
                  <c:v>16.533333333333335</c:v>
                </c:pt>
                <c:pt idx="212">
                  <c:v>18.11627906976744</c:v>
                </c:pt>
                <c:pt idx="213">
                  <c:v>13.666666666666666</c:v>
                </c:pt>
                <c:pt idx="214">
                  <c:v>13.442857142857143</c:v>
                </c:pt>
                <c:pt idx="215">
                  <c:v>11.607843137254902</c:v>
                </c:pt>
                <c:pt idx="216">
                  <c:v>16.534031413612567</c:v>
                </c:pt>
                <c:pt idx="217">
                  <c:v>17.319587628865978</c:v>
                </c:pt>
                <c:pt idx="218">
                  <c:v>14.148148148148149</c:v>
                </c:pt>
                <c:pt idx="219">
                  <c:v>16.688442211055275</c:v>
                </c:pt>
                <c:pt idx="220">
                  <c:v>14.203125</c:v>
                </c:pt>
                <c:pt idx="221">
                  <c:v>15.280898876404494</c:v>
                </c:pt>
                <c:pt idx="222">
                  <c:v>15.655462184873949</c:v>
                </c:pt>
                <c:pt idx="223">
                  <c:v>16.654867256637168</c:v>
                </c:pt>
                <c:pt idx="224">
                  <c:v>13.53763440860215</c:v>
                </c:pt>
                <c:pt idx="225">
                  <c:v>13.281842818428185</c:v>
                </c:pt>
                <c:pt idx="226">
                  <c:v>9.6666666666666661</c:v>
                </c:pt>
                <c:pt idx="227">
                  <c:v>14.737430167597765</c:v>
                </c:pt>
                <c:pt idx="228">
                  <c:v>20.043668122270741</c:v>
                </c:pt>
                <c:pt idx="229">
                  <c:v>13.316176470588236</c:v>
                </c:pt>
                <c:pt idx="230">
                  <c:v>12.857142857142858</c:v>
                </c:pt>
                <c:pt idx="231">
                  <c:v>15.136842105263158</c:v>
                </c:pt>
                <c:pt idx="232">
                  <c:v>18.857142857142858</c:v>
                </c:pt>
                <c:pt idx="233">
                  <c:v>17.4609375</c:v>
                </c:pt>
                <c:pt idx="234">
                  <c:v>15.827586206896552</c:v>
                </c:pt>
                <c:pt idx="235">
                  <c:v>16.036458333333332</c:v>
                </c:pt>
                <c:pt idx="236">
                  <c:v>14.428950863213812</c:v>
                </c:pt>
                <c:pt idx="237">
                  <c:v>16.65909090909091</c:v>
                </c:pt>
                <c:pt idx="238">
                  <c:v>16.831818181818182</c:v>
                </c:pt>
                <c:pt idx="239">
                  <c:v>12.515151515151516</c:v>
                </c:pt>
                <c:pt idx="240">
                  <c:v>17.504545454545454</c:v>
                </c:pt>
                <c:pt idx="241">
                  <c:v>14.046875</c:v>
                </c:pt>
                <c:pt idx="242">
                  <c:v>25.551282051282051</c:v>
                </c:pt>
                <c:pt idx="243">
                  <c:v>14.940119760479043</c:v>
                </c:pt>
                <c:pt idx="244">
                  <c:v>13.666666666666666</c:v>
                </c:pt>
                <c:pt idx="245">
                  <c:v>14.71774193548387</c:v>
                </c:pt>
                <c:pt idx="246">
                  <c:v>16.992307692307691</c:v>
                </c:pt>
                <c:pt idx="247">
                  <c:v>13.346938775510203</c:v>
                </c:pt>
                <c:pt idx="248">
                  <c:v>17.386363636363637</c:v>
                </c:pt>
                <c:pt idx="249">
                  <c:v>15.282945736434108</c:v>
                </c:pt>
                <c:pt idx="250">
                  <c:v>12.156015037593985</c:v>
                </c:pt>
                <c:pt idx="251">
                  <c:v>14.765765765765765</c:v>
                </c:pt>
                <c:pt idx="252">
                  <c:v>15.376344086021506</c:v>
                </c:pt>
                <c:pt idx="253">
                  <c:v>14.541176470588235</c:v>
                </c:pt>
                <c:pt idx="254">
                  <c:v>15.517587939698492</c:v>
                </c:pt>
                <c:pt idx="255">
                  <c:v>15.712574850299401</c:v>
                </c:pt>
                <c:pt idx="256">
                  <c:v>14.872881355932204</c:v>
                </c:pt>
                <c:pt idx="257">
                  <c:v>13.140684410646388</c:v>
                </c:pt>
                <c:pt idx="258">
                  <c:v>16.2</c:v>
                </c:pt>
                <c:pt idx="259">
                  <c:v>17.149999999999999</c:v>
                </c:pt>
                <c:pt idx="260">
                  <c:v>16.153846153846153</c:v>
                </c:pt>
                <c:pt idx="261">
                  <c:v>14.092485549132949</c:v>
                </c:pt>
                <c:pt idx="262">
                  <c:v>16.607382550335572</c:v>
                </c:pt>
                <c:pt idx="263">
                  <c:v>14.473251028806585</c:v>
                </c:pt>
                <c:pt idx="264">
                  <c:v>15.948453608247423</c:v>
                </c:pt>
                <c:pt idx="265">
                  <c:v>14.431034482758621</c:v>
                </c:pt>
                <c:pt idx="266">
                  <c:v>14.925000000000001</c:v>
                </c:pt>
                <c:pt idx="267">
                  <c:v>14.952380952380953</c:v>
                </c:pt>
                <c:pt idx="268">
                  <c:v>13.9375</c:v>
                </c:pt>
                <c:pt idx="269">
                  <c:v>13.989189189189188</c:v>
                </c:pt>
                <c:pt idx="270">
                  <c:v>14.430232558139535</c:v>
                </c:pt>
                <c:pt idx="271">
                  <c:v>16.902597402597401</c:v>
                </c:pt>
                <c:pt idx="272">
                  <c:v>15.897321428571429</c:v>
                </c:pt>
                <c:pt idx="273">
                  <c:v>12.35064935064935</c:v>
                </c:pt>
                <c:pt idx="274">
                  <c:v>11.594202898550725</c:v>
                </c:pt>
                <c:pt idx="275">
                  <c:v>14.897142857142857</c:v>
                </c:pt>
                <c:pt idx="276">
                  <c:v>16.594202898550726</c:v>
                </c:pt>
                <c:pt idx="277">
                  <c:v>16.201612903225808</c:v>
                </c:pt>
                <c:pt idx="278">
                  <c:v>15.636363636363637</c:v>
                </c:pt>
                <c:pt idx="279">
                  <c:v>13.805194805194805</c:v>
                </c:pt>
                <c:pt idx="280">
                  <c:v>18.763440860215052</c:v>
                </c:pt>
                <c:pt idx="281">
                  <c:v>14.506849315068493</c:v>
                </c:pt>
                <c:pt idx="282">
                  <c:v>16.939393939393938</c:v>
                </c:pt>
                <c:pt idx="283">
                  <c:v>16.485507246376812</c:v>
                </c:pt>
                <c:pt idx="284">
                  <c:v>15.571428571428571</c:v>
                </c:pt>
                <c:pt idx="285">
                  <c:v>14.188000000000001</c:v>
                </c:pt>
                <c:pt idx="286">
                  <c:v>15.703125</c:v>
                </c:pt>
                <c:pt idx="287">
                  <c:v>17.041095890410958</c:v>
                </c:pt>
                <c:pt idx="288">
                  <c:v>15.592592592592593</c:v>
                </c:pt>
                <c:pt idx="289">
                  <c:v>17.50344827586207</c:v>
                </c:pt>
                <c:pt idx="290">
                  <c:v>12.536</c:v>
                </c:pt>
                <c:pt idx="291">
                  <c:v>15.56989247311828</c:v>
                </c:pt>
                <c:pt idx="292">
                  <c:v>14.613577023498694</c:v>
                </c:pt>
                <c:pt idx="293">
                  <c:v>15.684210526315789</c:v>
                </c:pt>
                <c:pt idx="294">
                  <c:v>20.625</c:v>
                </c:pt>
                <c:pt idx="295">
                  <c:v>15.276315789473685</c:v>
                </c:pt>
                <c:pt idx="296">
                  <c:v>16.958847736625515</c:v>
                </c:pt>
                <c:pt idx="297">
                  <c:v>16.745704467353953</c:v>
                </c:pt>
                <c:pt idx="298">
                  <c:v>17.46153846153846</c:v>
                </c:pt>
                <c:pt idx="299">
                  <c:v>15.984</c:v>
                </c:pt>
                <c:pt idx="300">
                  <c:v>16.716738197424892</c:v>
                </c:pt>
                <c:pt idx="301">
                  <c:v>14.022222222222222</c:v>
                </c:pt>
                <c:pt idx="302">
                  <c:v>16.512820512820515</c:v>
                </c:pt>
                <c:pt idx="303">
                  <c:v>12.359223300970873</c:v>
                </c:pt>
                <c:pt idx="304">
                  <c:v>13.818181818181818</c:v>
                </c:pt>
                <c:pt idx="305">
                  <c:v>16.407920792079207</c:v>
                </c:pt>
                <c:pt idx="306">
                  <c:v>13.403846153846153</c:v>
                </c:pt>
                <c:pt idx="307">
                  <c:v>18.5625</c:v>
                </c:pt>
                <c:pt idx="308">
                  <c:v>14.462908011869436</c:v>
                </c:pt>
                <c:pt idx="309">
                  <c:v>24.391304347826086</c:v>
                </c:pt>
                <c:pt idx="310">
                  <c:v>16.178784266984504</c:v>
                </c:pt>
                <c:pt idx="311">
                  <c:v>16.877551020408163</c:v>
                </c:pt>
                <c:pt idx="312">
                  <c:v>18.173913043478262</c:v>
                </c:pt>
                <c:pt idx="313">
                  <c:v>14.425742574257425</c:v>
                </c:pt>
                <c:pt idx="314">
                  <c:v>16.481927710843372</c:v>
                </c:pt>
                <c:pt idx="315">
                  <c:v>13.528571428571428</c:v>
                </c:pt>
                <c:pt idx="316">
                  <c:v>9.8333333333333339</c:v>
                </c:pt>
                <c:pt idx="317">
                  <c:v>16.351351351351351</c:v>
                </c:pt>
                <c:pt idx="318">
                  <c:v>14.564102564102564</c:v>
                </c:pt>
                <c:pt idx="319">
                  <c:v>15.345238095238095</c:v>
                </c:pt>
                <c:pt idx="320">
                  <c:v>15.564102564102564</c:v>
                </c:pt>
                <c:pt idx="321">
                  <c:v>16.828125</c:v>
                </c:pt>
                <c:pt idx="322">
                  <c:v>13.79245283018868</c:v>
                </c:pt>
                <c:pt idx="323">
                  <c:v>13.690721649484535</c:v>
                </c:pt>
                <c:pt idx="324">
                  <c:v>15.762376237623762</c:v>
                </c:pt>
                <c:pt idx="325">
                  <c:v>14.841121495327103</c:v>
                </c:pt>
                <c:pt idx="326">
                  <c:v>14.214285714285714</c:v>
                </c:pt>
                <c:pt idx="327">
                  <c:v>15.166666666666666</c:v>
                </c:pt>
                <c:pt idx="328">
                  <c:v>17.924528301886792</c:v>
                </c:pt>
                <c:pt idx="329">
                  <c:v>15.820689655172414</c:v>
                </c:pt>
                <c:pt idx="330">
                  <c:v>18.172661870503596</c:v>
                </c:pt>
                <c:pt idx="331">
                  <c:v>14.573033707865168</c:v>
                </c:pt>
                <c:pt idx="332">
                  <c:v>16.50632911392405</c:v>
                </c:pt>
                <c:pt idx="333">
                  <c:v>16.677966101694917</c:v>
                </c:pt>
                <c:pt idx="334">
                  <c:v>15.676470588235293</c:v>
                </c:pt>
                <c:pt idx="335">
                  <c:v>16.076923076923077</c:v>
                </c:pt>
                <c:pt idx="336">
                  <c:v>16.25</c:v>
                </c:pt>
                <c:pt idx="337">
                  <c:v>15.578740157480315</c:v>
                </c:pt>
                <c:pt idx="338">
                  <c:v>16.393034825870647</c:v>
                </c:pt>
                <c:pt idx="339">
                  <c:v>15.328571428571429</c:v>
                </c:pt>
                <c:pt idx="340">
                  <c:v>18.054545454545455</c:v>
                </c:pt>
                <c:pt idx="341">
                  <c:v>15.776470588235295</c:v>
                </c:pt>
                <c:pt idx="342">
                  <c:v>14.9</c:v>
                </c:pt>
                <c:pt idx="343">
                  <c:v>17.141666666666666</c:v>
                </c:pt>
                <c:pt idx="344">
                  <c:v>17.392857142857142</c:v>
                </c:pt>
                <c:pt idx="345">
                  <c:v>15.13076923076923</c:v>
                </c:pt>
                <c:pt idx="346">
                  <c:v>14.639225181598063</c:v>
                </c:pt>
                <c:pt idx="347">
                  <c:v>16.898089171974522</c:v>
                </c:pt>
                <c:pt idx="348">
                  <c:v>15.8</c:v>
                </c:pt>
                <c:pt idx="349">
                  <c:v>16.134615384615383</c:v>
                </c:pt>
                <c:pt idx="350">
                  <c:v>17.44080604534005</c:v>
                </c:pt>
                <c:pt idx="351">
                  <c:v>14.594594594594595</c:v>
                </c:pt>
                <c:pt idx="352">
                  <c:v>14.72072072072072</c:v>
                </c:pt>
                <c:pt idx="353">
                  <c:v>16.098265895953759</c:v>
                </c:pt>
                <c:pt idx="354">
                  <c:v>19.254032258064516</c:v>
                </c:pt>
                <c:pt idx="355">
                  <c:v>14.937984496124031</c:v>
                </c:pt>
                <c:pt idx="356">
                  <c:v>16.036101083032491</c:v>
                </c:pt>
                <c:pt idx="357">
                  <c:v>17.183962264150942</c:v>
                </c:pt>
                <c:pt idx="358">
                  <c:v>18.403492389578858</c:v>
                </c:pt>
                <c:pt idx="359">
                  <c:v>14.23076923076923</c:v>
                </c:pt>
                <c:pt idx="360">
                  <c:v>13.411016949152541</c:v>
                </c:pt>
                <c:pt idx="361">
                  <c:v>17.095238095238095</c:v>
                </c:pt>
                <c:pt idx="362">
                  <c:v>14.268774703557312</c:v>
                </c:pt>
                <c:pt idx="363">
                  <c:v>13.505206463195691</c:v>
                </c:pt>
                <c:pt idx="364">
                  <c:v>16.791443850267381</c:v>
                </c:pt>
                <c:pt idx="365">
                  <c:v>17.652777777777779</c:v>
                </c:pt>
                <c:pt idx="366">
                  <c:v>16.91015625</c:v>
                </c:pt>
                <c:pt idx="367">
                  <c:v>15.588744588744589</c:v>
                </c:pt>
                <c:pt idx="368">
                  <c:v>16.791666666666668</c:v>
                </c:pt>
                <c:pt idx="369">
                  <c:v>14.211267605633802</c:v>
                </c:pt>
                <c:pt idx="370">
                  <c:v>16.009852216748769</c:v>
                </c:pt>
                <c:pt idx="371">
                  <c:v>14.627272727272727</c:v>
                </c:pt>
                <c:pt idx="372">
                  <c:v>20.149350649350648</c:v>
                </c:pt>
                <c:pt idx="373">
                  <c:v>21.333333333333332</c:v>
                </c:pt>
                <c:pt idx="374">
                  <c:v>13.8</c:v>
                </c:pt>
                <c:pt idx="375">
                  <c:v>12.858585858585858</c:v>
                </c:pt>
                <c:pt idx="376">
                  <c:v>14.345864661654135</c:v>
                </c:pt>
                <c:pt idx="377">
                  <c:v>18.591397849462364</c:v>
                </c:pt>
                <c:pt idx="378">
                  <c:v>12.246153846153845</c:v>
                </c:pt>
                <c:pt idx="379">
                  <c:v>17.848283499446289</c:v>
                </c:pt>
                <c:pt idx="380">
                  <c:v>16.673913043478262</c:v>
                </c:pt>
                <c:pt idx="381">
                  <c:v>16.118279569892472</c:v>
                </c:pt>
                <c:pt idx="382">
                  <c:v>16.367346938775512</c:v>
                </c:pt>
                <c:pt idx="383">
                  <c:v>16.447916666666668</c:v>
                </c:pt>
                <c:pt idx="384">
                  <c:v>2.5526315789473686</c:v>
                </c:pt>
                <c:pt idx="385">
                  <c:v>12.775280898876405</c:v>
                </c:pt>
                <c:pt idx="386">
                  <c:v>13.961070559610706</c:v>
                </c:pt>
                <c:pt idx="387">
                  <c:v>16.158119658119659</c:v>
                </c:pt>
                <c:pt idx="388">
                  <c:v>16.933333333333334</c:v>
                </c:pt>
                <c:pt idx="389">
                  <c:v>16.295999999999999</c:v>
                </c:pt>
                <c:pt idx="390">
                  <c:v>13.41</c:v>
                </c:pt>
                <c:pt idx="391">
                  <c:v>12.3</c:v>
                </c:pt>
                <c:pt idx="392">
                  <c:v>14.2875</c:v>
                </c:pt>
                <c:pt idx="393">
                  <c:v>13.764705882352942</c:v>
                </c:pt>
                <c:pt idx="394">
                  <c:v>13.883161512027492</c:v>
                </c:pt>
                <c:pt idx="395">
                  <c:v>16.966666666666665</c:v>
                </c:pt>
                <c:pt idx="396">
                  <c:v>15.288135593220339</c:v>
                </c:pt>
                <c:pt idx="397">
                  <c:v>11.558823529411764</c:v>
                </c:pt>
                <c:pt idx="398">
                  <c:v>15.271523178807946</c:v>
                </c:pt>
                <c:pt idx="399">
                  <c:v>14.093023255813954</c:v>
                </c:pt>
                <c:pt idx="400">
                  <c:v>17.473684210526315</c:v>
                </c:pt>
                <c:pt idx="401">
                  <c:v>15.272</c:v>
                </c:pt>
                <c:pt idx="402">
                  <c:v>14.308702791461412</c:v>
                </c:pt>
                <c:pt idx="403">
                  <c:v>16.081967213114755</c:v>
                </c:pt>
                <c:pt idx="404">
                  <c:v>15.951578947368422</c:v>
                </c:pt>
                <c:pt idx="405">
                  <c:v>15.547619047619047</c:v>
                </c:pt>
                <c:pt idx="406">
                  <c:v>14.612565445026178</c:v>
                </c:pt>
                <c:pt idx="407">
                  <c:v>18.766423357664234</c:v>
                </c:pt>
                <c:pt idx="408">
                  <c:v>14.636363636363637</c:v>
                </c:pt>
                <c:pt idx="409">
                  <c:v>14.841463414634147</c:v>
                </c:pt>
                <c:pt idx="410">
                  <c:v>17.144736842105264</c:v>
                </c:pt>
                <c:pt idx="411">
                  <c:v>14.953125</c:v>
                </c:pt>
                <c:pt idx="412">
                  <c:v>16.964285714285715</c:v>
                </c:pt>
                <c:pt idx="413">
                  <c:v>15.985915492957746</c:v>
                </c:pt>
                <c:pt idx="414">
                  <c:v>17.100000000000001</c:v>
                </c:pt>
                <c:pt idx="415">
                  <c:v>16.643312101910826</c:v>
                </c:pt>
                <c:pt idx="416">
                  <c:v>15.840579710144928</c:v>
                </c:pt>
                <c:pt idx="417">
                  <c:v>20.258706467661693</c:v>
                </c:pt>
                <c:pt idx="418">
                  <c:v>16.415204678362574</c:v>
                </c:pt>
                <c:pt idx="419">
                  <c:v>16.119700748129677</c:v>
                </c:pt>
                <c:pt idx="420">
                  <c:v>15.195121951219512</c:v>
                </c:pt>
                <c:pt idx="421">
                  <c:v>17.370588235294118</c:v>
                </c:pt>
                <c:pt idx="422">
                  <c:v>16.769633507853403</c:v>
                </c:pt>
                <c:pt idx="423">
                  <c:v>15.017699115044248</c:v>
                </c:pt>
                <c:pt idx="424">
                  <c:v>14.47972972972973</c:v>
                </c:pt>
                <c:pt idx="425">
                  <c:v>19.067226890756302</c:v>
                </c:pt>
                <c:pt idx="426">
                  <c:v>14.48421052631579</c:v>
                </c:pt>
                <c:pt idx="427">
                  <c:v>16.603375527426159</c:v>
                </c:pt>
                <c:pt idx="428">
                  <c:v>17.021978021978022</c:v>
                </c:pt>
                <c:pt idx="429">
                  <c:v>15.703703703703704</c:v>
                </c:pt>
                <c:pt idx="430">
                  <c:v>15.23076923076923</c:v>
                </c:pt>
                <c:pt idx="431">
                  <c:v>15.239583333333334</c:v>
                </c:pt>
                <c:pt idx="432">
                  <c:v>16.74074074074074</c:v>
                </c:pt>
                <c:pt idx="433">
                  <c:v>15.943181818181818</c:v>
                </c:pt>
                <c:pt idx="434">
                  <c:v>16.561403508771932</c:v>
                </c:pt>
                <c:pt idx="435">
                  <c:v>15.012820512820513</c:v>
                </c:pt>
                <c:pt idx="436">
                  <c:v>15.676190476190476</c:v>
                </c:pt>
                <c:pt idx="437">
                  <c:v>17.12676056338028</c:v>
                </c:pt>
                <c:pt idx="438">
                  <c:v>4.2</c:v>
                </c:pt>
                <c:pt idx="439">
                  <c:v>16.677685950413224</c:v>
                </c:pt>
                <c:pt idx="440">
                  <c:v>16.722222222222221</c:v>
                </c:pt>
                <c:pt idx="441">
                  <c:v>15.100917431192661</c:v>
                </c:pt>
                <c:pt idx="442">
                  <c:v>13.574193548387097</c:v>
                </c:pt>
                <c:pt idx="443">
                  <c:v>16.27027027027027</c:v>
                </c:pt>
                <c:pt idx="444">
                  <c:v>13.99812030075188</c:v>
                </c:pt>
                <c:pt idx="445">
                  <c:v>16.717391304347824</c:v>
                </c:pt>
                <c:pt idx="446">
                  <c:v>13.927835051546392</c:v>
                </c:pt>
                <c:pt idx="447">
                  <c:v>13.482758620689655</c:v>
                </c:pt>
                <c:pt idx="448">
                  <c:v>15.524691358024691</c:v>
                </c:pt>
                <c:pt idx="449">
                  <c:v>12.411764705882353</c:v>
                </c:pt>
                <c:pt idx="450">
                  <c:v>13.538461538461538</c:v>
                </c:pt>
                <c:pt idx="451">
                  <c:v>13.444444444444445</c:v>
                </c:pt>
                <c:pt idx="452">
                  <c:v>16.146596858638745</c:v>
                </c:pt>
                <c:pt idx="453">
                  <c:v>15.967320261437909</c:v>
                </c:pt>
                <c:pt idx="454">
                  <c:v>16.829457364341085</c:v>
                </c:pt>
                <c:pt idx="455">
                  <c:v>15.666666666666666</c:v>
                </c:pt>
                <c:pt idx="456">
                  <c:v>15.881355932203389</c:v>
                </c:pt>
                <c:pt idx="457">
                  <c:v>14.424479166666666</c:v>
                </c:pt>
                <c:pt idx="458">
                  <c:v>15.748971193415638</c:v>
                </c:pt>
                <c:pt idx="459">
                  <c:v>15.149253731343284</c:v>
                </c:pt>
                <c:pt idx="460">
                  <c:v>16.399999999999999</c:v>
                </c:pt>
                <c:pt idx="461">
                  <c:v>14.94017094017094</c:v>
                </c:pt>
                <c:pt idx="462">
                  <c:v>14.625550660792952</c:v>
                </c:pt>
                <c:pt idx="463">
                  <c:v>11.028571428571428</c:v>
                </c:pt>
                <c:pt idx="464">
                  <c:v>15.44378698224852</c:v>
                </c:pt>
                <c:pt idx="465">
                  <c:v>13.586956521739131</c:v>
                </c:pt>
                <c:pt idx="466">
                  <c:v>14.830097087378642</c:v>
                </c:pt>
                <c:pt idx="467">
                  <c:v>15.068181818181818</c:v>
                </c:pt>
                <c:pt idx="468">
                  <c:v>14.45</c:v>
                </c:pt>
                <c:pt idx="469">
                  <c:v>15.481481481481481</c:v>
                </c:pt>
                <c:pt idx="470">
                  <c:v>14.89247311827957</c:v>
                </c:pt>
                <c:pt idx="471">
                  <c:v>15.233183856502242</c:v>
                </c:pt>
                <c:pt idx="472">
                  <c:v>15.230158730158729</c:v>
                </c:pt>
                <c:pt idx="473">
                  <c:v>13.947916666666666</c:v>
                </c:pt>
                <c:pt idx="474">
                  <c:v>16.839622641509433</c:v>
                </c:pt>
                <c:pt idx="475">
                  <c:v>16.865248226950353</c:v>
                </c:pt>
                <c:pt idx="476">
                  <c:v>13.177570093457945</c:v>
                </c:pt>
                <c:pt idx="477">
                  <c:v>16.08664259927798</c:v>
                </c:pt>
                <c:pt idx="478">
                  <c:v>13.161943319838057</c:v>
                </c:pt>
                <c:pt idx="479">
                  <c:v>16.378238341968913</c:v>
                </c:pt>
                <c:pt idx="480">
                  <c:v>16.525510204081634</c:v>
                </c:pt>
                <c:pt idx="481">
                  <c:v>16.136186770428015</c:v>
                </c:pt>
                <c:pt idx="482">
                  <c:v>15.735294117647058</c:v>
                </c:pt>
                <c:pt idx="483">
                  <c:v>17.463087248322147</c:v>
                </c:pt>
                <c:pt idx="484">
                  <c:v>15.214285714285714</c:v>
                </c:pt>
                <c:pt idx="485">
                  <c:v>14.154135338345865</c:v>
                </c:pt>
                <c:pt idx="486">
                  <c:v>13.891999999999999</c:v>
                </c:pt>
                <c:pt idx="487">
                  <c:v>15.596618357487923</c:v>
                </c:pt>
                <c:pt idx="488">
                  <c:v>14.299270072992702</c:v>
                </c:pt>
                <c:pt idx="489">
                  <c:v>15.817869415807561</c:v>
                </c:pt>
                <c:pt idx="490">
                  <c:v>14.844155844155845</c:v>
                </c:pt>
                <c:pt idx="491">
                  <c:v>19.100000000000001</c:v>
                </c:pt>
                <c:pt idx="492">
                  <c:v>15.481132075471699</c:v>
                </c:pt>
                <c:pt idx="493">
                  <c:v>16.261904761904763</c:v>
                </c:pt>
                <c:pt idx="494">
                  <c:v>15.717391304347826</c:v>
                </c:pt>
                <c:pt idx="495">
                  <c:v>13.984251968503937</c:v>
                </c:pt>
                <c:pt idx="496">
                  <c:v>15.224880382775119</c:v>
                </c:pt>
                <c:pt idx="497">
                  <c:v>16.047619047619047</c:v>
                </c:pt>
                <c:pt idx="498">
                  <c:v>15.890277777777778</c:v>
                </c:pt>
                <c:pt idx="499">
                  <c:v>12.146067415730338</c:v>
                </c:pt>
                <c:pt idx="500">
                  <c:v>17.842424242424244</c:v>
                </c:pt>
                <c:pt idx="501">
                  <c:v>17.542857142857144</c:v>
                </c:pt>
                <c:pt idx="502">
                  <c:v>19.040229885057471</c:v>
                </c:pt>
                <c:pt idx="503">
                  <c:v>13.450236966824644</c:v>
                </c:pt>
                <c:pt idx="504">
                  <c:v>16.217821782178216</c:v>
                </c:pt>
                <c:pt idx="505">
                  <c:v>14.722222222222221</c:v>
                </c:pt>
                <c:pt idx="506">
                  <c:v>16.237837837837837</c:v>
                </c:pt>
                <c:pt idx="507">
                  <c:v>14.384615384615385</c:v>
                </c:pt>
                <c:pt idx="508">
                  <c:v>12.1</c:v>
                </c:pt>
                <c:pt idx="509">
                  <c:v>14.695652173913043</c:v>
                </c:pt>
                <c:pt idx="510">
                  <c:v>16.637254901960784</c:v>
                </c:pt>
                <c:pt idx="511">
                  <c:v>17.934883720930234</c:v>
                </c:pt>
                <c:pt idx="512">
                  <c:v>15.25108225108225</c:v>
                </c:pt>
                <c:pt idx="513">
                  <c:v>13.534883720930232</c:v>
                </c:pt>
                <c:pt idx="514">
                  <c:v>15.704545454545455</c:v>
                </c:pt>
                <c:pt idx="515">
                  <c:v>16.307692307692307</c:v>
                </c:pt>
                <c:pt idx="516">
                  <c:v>13.818181818181818</c:v>
                </c:pt>
                <c:pt idx="517">
                  <c:v>14.898104265402843</c:v>
                </c:pt>
                <c:pt idx="518">
                  <c:v>16.434343434343436</c:v>
                </c:pt>
                <c:pt idx="519">
                  <c:v>16.885135135135137</c:v>
                </c:pt>
                <c:pt idx="520">
                  <c:v>16.446808510638299</c:v>
                </c:pt>
                <c:pt idx="521">
                  <c:v>17.430232558139537</c:v>
                </c:pt>
                <c:pt idx="522">
                  <c:v>14.258675078864353</c:v>
                </c:pt>
                <c:pt idx="523">
                  <c:v>16.963788300835656</c:v>
                </c:pt>
                <c:pt idx="524">
                  <c:v>18.428571428571427</c:v>
                </c:pt>
                <c:pt idx="525">
                  <c:v>15.959183673469388</c:v>
                </c:pt>
                <c:pt idx="526">
                  <c:v>18.685314685314687</c:v>
                </c:pt>
                <c:pt idx="527">
                  <c:v>16.757377049180327</c:v>
                </c:pt>
                <c:pt idx="528">
                  <c:v>14.739837398373984</c:v>
                </c:pt>
                <c:pt idx="529">
                  <c:v>14.486547085201794</c:v>
                </c:pt>
                <c:pt idx="530">
                  <c:v>13.577319587628866</c:v>
                </c:pt>
                <c:pt idx="531">
                  <c:v>14.274725274725276</c:v>
                </c:pt>
                <c:pt idx="532">
                  <c:v>16.794871794871796</c:v>
                </c:pt>
              </c:numCache>
            </c:numRef>
          </c:xVal>
          <c:yVal>
            <c:numRef>
              <c:f>'3varOutput'!$C$27:$C$559</c:f>
              <c:numCache>
                <c:formatCode>General</c:formatCode>
                <c:ptCount val="533"/>
                <c:pt idx="0">
                  <c:v>22.806487169976663</c:v>
                </c:pt>
                <c:pt idx="1">
                  <c:v>1.8303539776918569</c:v>
                </c:pt>
                <c:pt idx="2">
                  <c:v>-8.2504690197440596</c:v>
                </c:pt>
                <c:pt idx="3">
                  <c:v>-42.08329035248471</c:v>
                </c:pt>
                <c:pt idx="4">
                  <c:v>-0.59481303832239973</c:v>
                </c:pt>
                <c:pt idx="5">
                  <c:v>-19.435843114369163</c:v>
                </c:pt>
                <c:pt idx="6">
                  <c:v>-4.1224314691514792</c:v>
                </c:pt>
                <c:pt idx="7">
                  <c:v>56.306028725602118</c:v>
                </c:pt>
                <c:pt idx="8">
                  <c:v>-47.415693170320765</c:v>
                </c:pt>
                <c:pt idx="9">
                  <c:v>83.428811723892522</c:v>
                </c:pt>
                <c:pt idx="10">
                  <c:v>17.538433190156638</c:v>
                </c:pt>
                <c:pt idx="11">
                  <c:v>35.771786596341371</c:v>
                </c:pt>
                <c:pt idx="12">
                  <c:v>-19.493885276956235</c:v>
                </c:pt>
                <c:pt idx="13">
                  <c:v>-22.827691616195352</c:v>
                </c:pt>
                <c:pt idx="14">
                  <c:v>-129.06604574333687</c:v>
                </c:pt>
                <c:pt idx="15">
                  <c:v>28.029904540872622</c:v>
                </c:pt>
                <c:pt idx="16">
                  <c:v>17.18324709139506</c:v>
                </c:pt>
                <c:pt idx="17">
                  <c:v>-26.866258602328116</c:v>
                </c:pt>
                <c:pt idx="18">
                  <c:v>-20.956138073874172</c:v>
                </c:pt>
                <c:pt idx="19">
                  <c:v>29.756058445316285</c:v>
                </c:pt>
                <c:pt idx="20">
                  <c:v>-40.196304328962697</c:v>
                </c:pt>
                <c:pt idx="21">
                  <c:v>46.815795163766097</c:v>
                </c:pt>
                <c:pt idx="22">
                  <c:v>39.095420509223914</c:v>
                </c:pt>
                <c:pt idx="23">
                  <c:v>10.729728880179664</c:v>
                </c:pt>
                <c:pt idx="24">
                  <c:v>8.2112035330142135</c:v>
                </c:pt>
                <c:pt idx="25">
                  <c:v>26.977837292934282</c:v>
                </c:pt>
                <c:pt idx="26">
                  <c:v>-113.79721776720339</c:v>
                </c:pt>
                <c:pt idx="27">
                  <c:v>-3.437960418777493</c:v>
                </c:pt>
                <c:pt idx="28">
                  <c:v>-0.88228740520139581</c:v>
                </c:pt>
                <c:pt idx="29">
                  <c:v>25.841409152412325</c:v>
                </c:pt>
                <c:pt idx="30">
                  <c:v>52.866064891799624</c:v>
                </c:pt>
                <c:pt idx="31">
                  <c:v>5.3282650840092174</c:v>
                </c:pt>
                <c:pt idx="32">
                  <c:v>40.028818086529782</c:v>
                </c:pt>
                <c:pt idx="33">
                  <c:v>1.6331116596456923</c:v>
                </c:pt>
                <c:pt idx="34">
                  <c:v>33.403879804753615</c:v>
                </c:pt>
                <c:pt idx="35">
                  <c:v>-53.336338176630761</c:v>
                </c:pt>
                <c:pt idx="36">
                  <c:v>-24.364271474212273</c:v>
                </c:pt>
                <c:pt idx="37">
                  <c:v>-18.489213714601874</c:v>
                </c:pt>
                <c:pt idx="38">
                  <c:v>124.0794105440109</c:v>
                </c:pt>
                <c:pt idx="39">
                  <c:v>83.401804175439793</c:v>
                </c:pt>
                <c:pt idx="40">
                  <c:v>90.859800399173992</c:v>
                </c:pt>
                <c:pt idx="41">
                  <c:v>43.303401019798457</c:v>
                </c:pt>
                <c:pt idx="42">
                  <c:v>11.072875141003351</c:v>
                </c:pt>
                <c:pt idx="43">
                  <c:v>-26.876740262282738</c:v>
                </c:pt>
                <c:pt idx="44">
                  <c:v>-19.045328649861858</c:v>
                </c:pt>
                <c:pt idx="45">
                  <c:v>-32.859775299454213</c:v>
                </c:pt>
                <c:pt idx="46">
                  <c:v>-45.838856633321711</c:v>
                </c:pt>
                <c:pt idx="47">
                  <c:v>-54.186348332594434</c:v>
                </c:pt>
                <c:pt idx="48">
                  <c:v>-105.38910518752368</c:v>
                </c:pt>
                <c:pt idx="49">
                  <c:v>3.7699249767179026</c:v>
                </c:pt>
                <c:pt idx="50">
                  <c:v>11.394040098215328</c:v>
                </c:pt>
                <c:pt idx="51">
                  <c:v>44.273107060732627</c:v>
                </c:pt>
                <c:pt idx="52">
                  <c:v>-195.6070892415155</c:v>
                </c:pt>
                <c:pt idx="53">
                  <c:v>-16.32913837177307</c:v>
                </c:pt>
                <c:pt idx="54">
                  <c:v>-2.594148365257297</c:v>
                </c:pt>
                <c:pt idx="55">
                  <c:v>35.619959348152179</c:v>
                </c:pt>
                <c:pt idx="56">
                  <c:v>-12.283659119636013</c:v>
                </c:pt>
                <c:pt idx="57">
                  <c:v>-41.59428935632377</c:v>
                </c:pt>
                <c:pt idx="58">
                  <c:v>-40.65659166285991</c:v>
                </c:pt>
                <c:pt idx="59">
                  <c:v>47.943883632195593</c:v>
                </c:pt>
                <c:pt idx="60">
                  <c:v>0.6648995266343718</c:v>
                </c:pt>
                <c:pt idx="61">
                  <c:v>-67.50056047312637</c:v>
                </c:pt>
                <c:pt idx="62">
                  <c:v>-156.15802863533327</c:v>
                </c:pt>
                <c:pt idx="63">
                  <c:v>-11.912996564984724</c:v>
                </c:pt>
                <c:pt idx="64">
                  <c:v>-93.950600444783049</c:v>
                </c:pt>
                <c:pt idx="65">
                  <c:v>28.481082930216189</c:v>
                </c:pt>
                <c:pt idx="66">
                  <c:v>-16.60210207630189</c:v>
                </c:pt>
                <c:pt idx="67">
                  <c:v>4.1662036027130398</c:v>
                </c:pt>
                <c:pt idx="68">
                  <c:v>-21.102774932412331</c:v>
                </c:pt>
                <c:pt idx="69">
                  <c:v>-16.324357503784086</c:v>
                </c:pt>
                <c:pt idx="70">
                  <c:v>54.148633745045117</c:v>
                </c:pt>
                <c:pt idx="71">
                  <c:v>-266.26745274662835</c:v>
                </c:pt>
                <c:pt idx="72">
                  <c:v>-53.744328482450328</c:v>
                </c:pt>
                <c:pt idx="73">
                  <c:v>39.244744290738709</c:v>
                </c:pt>
                <c:pt idx="74">
                  <c:v>26.15808754680279</c:v>
                </c:pt>
                <c:pt idx="75">
                  <c:v>83.34033352169763</c:v>
                </c:pt>
                <c:pt idx="76">
                  <c:v>-1.8763669008242232</c:v>
                </c:pt>
                <c:pt idx="77">
                  <c:v>14.079662033326713</c:v>
                </c:pt>
                <c:pt idx="78">
                  <c:v>72.309552911672654</c:v>
                </c:pt>
                <c:pt idx="79">
                  <c:v>36.335658290322726</c:v>
                </c:pt>
                <c:pt idx="80">
                  <c:v>2.4156292427112476</c:v>
                </c:pt>
                <c:pt idx="81">
                  <c:v>-29.436825524914639</c:v>
                </c:pt>
                <c:pt idx="82">
                  <c:v>21.070336102115107</c:v>
                </c:pt>
                <c:pt idx="83">
                  <c:v>-49.603175858490658</c:v>
                </c:pt>
                <c:pt idx="84">
                  <c:v>-12.721197098053608</c:v>
                </c:pt>
                <c:pt idx="85">
                  <c:v>-79.003361156075925</c:v>
                </c:pt>
                <c:pt idx="86">
                  <c:v>24.370449314341386</c:v>
                </c:pt>
                <c:pt idx="87">
                  <c:v>-53.773742526754177</c:v>
                </c:pt>
                <c:pt idx="88">
                  <c:v>-13.596707748492463</c:v>
                </c:pt>
                <c:pt idx="89">
                  <c:v>23.719954283138577</c:v>
                </c:pt>
                <c:pt idx="90">
                  <c:v>11.323253427580084</c:v>
                </c:pt>
                <c:pt idx="91">
                  <c:v>138.67315657860445</c:v>
                </c:pt>
                <c:pt idx="92">
                  <c:v>38.389649694958734</c:v>
                </c:pt>
                <c:pt idx="93">
                  <c:v>-26.549912255265099</c:v>
                </c:pt>
                <c:pt idx="94">
                  <c:v>5.3711135475882656</c:v>
                </c:pt>
                <c:pt idx="95">
                  <c:v>-28.195651027400118</c:v>
                </c:pt>
                <c:pt idx="96">
                  <c:v>-117.29707004503439</c:v>
                </c:pt>
                <c:pt idx="97">
                  <c:v>-135.36857070185283</c:v>
                </c:pt>
                <c:pt idx="98">
                  <c:v>-4.6599906262954391</c:v>
                </c:pt>
                <c:pt idx="99">
                  <c:v>-85.984632384501992</c:v>
                </c:pt>
                <c:pt idx="100">
                  <c:v>90.002182325315744</c:v>
                </c:pt>
                <c:pt idx="101">
                  <c:v>43.331960773057062</c:v>
                </c:pt>
                <c:pt idx="102">
                  <c:v>18.210105870697134</c:v>
                </c:pt>
                <c:pt idx="103">
                  <c:v>5.997453463953434</c:v>
                </c:pt>
                <c:pt idx="104">
                  <c:v>18.888109685316522</c:v>
                </c:pt>
                <c:pt idx="105">
                  <c:v>3.4758083411809366</c:v>
                </c:pt>
                <c:pt idx="106">
                  <c:v>-56.395698659194977</c:v>
                </c:pt>
                <c:pt idx="107">
                  <c:v>-35.982935096325264</c:v>
                </c:pt>
                <c:pt idx="108">
                  <c:v>61.915010953198134</c:v>
                </c:pt>
                <c:pt idx="109">
                  <c:v>23.917244200074492</c:v>
                </c:pt>
                <c:pt idx="110">
                  <c:v>-35.919235634030201</c:v>
                </c:pt>
                <c:pt idx="111">
                  <c:v>28.348429277080413</c:v>
                </c:pt>
                <c:pt idx="112">
                  <c:v>33.583957975743033</c:v>
                </c:pt>
                <c:pt idx="113">
                  <c:v>33.719393147972369</c:v>
                </c:pt>
                <c:pt idx="114">
                  <c:v>-15.775717581885829</c:v>
                </c:pt>
                <c:pt idx="115">
                  <c:v>63.491772115247613</c:v>
                </c:pt>
                <c:pt idx="116">
                  <c:v>-51.355695354191766</c:v>
                </c:pt>
                <c:pt idx="117">
                  <c:v>-7.2858479255326074</c:v>
                </c:pt>
                <c:pt idx="118">
                  <c:v>-28.961972966960047</c:v>
                </c:pt>
                <c:pt idx="119">
                  <c:v>-2.147288443476782</c:v>
                </c:pt>
                <c:pt idx="120">
                  <c:v>84.685474049791537</c:v>
                </c:pt>
                <c:pt idx="121">
                  <c:v>-169.78619851843609</c:v>
                </c:pt>
                <c:pt idx="122">
                  <c:v>-63.254974839378519</c:v>
                </c:pt>
                <c:pt idx="123">
                  <c:v>-38.874724091846701</c:v>
                </c:pt>
                <c:pt idx="124">
                  <c:v>-41.428520855627312</c:v>
                </c:pt>
                <c:pt idx="125">
                  <c:v>-0.98723211541800993</c:v>
                </c:pt>
                <c:pt idx="126">
                  <c:v>75.579719640708163</c:v>
                </c:pt>
                <c:pt idx="127">
                  <c:v>86.626831355537888</c:v>
                </c:pt>
                <c:pt idx="128">
                  <c:v>-15.853077296753781</c:v>
                </c:pt>
                <c:pt idx="129">
                  <c:v>40.842984473635624</c:v>
                </c:pt>
                <c:pt idx="130">
                  <c:v>-3.1629020259504159</c:v>
                </c:pt>
                <c:pt idx="131">
                  <c:v>47.782279480392162</c:v>
                </c:pt>
                <c:pt idx="132">
                  <c:v>-29.244225559110646</c:v>
                </c:pt>
                <c:pt idx="133">
                  <c:v>-59.124264430135554</c:v>
                </c:pt>
                <c:pt idx="134">
                  <c:v>-47.592696219706113</c:v>
                </c:pt>
                <c:pt idx="135">
                  <c:v>19.656053191679575</c:v>
                </c:pt>
                <c:pt idx="136">
                  <c:v>44.190160435186272</c:v>
                </c:pt>
                <c:pt idx="137">
                  <c:v>-11.28028330177699</c:v>
                </c:pt>
                <c:pt idx="138">
                  <c:v>-90.324310116884135</c:v>
                </c:pt>
                <c:pt idx="139">
                  <c:v>28.056492063751193</c:v>
                </c:pt>
                <c:pt idx="140">
                  <c:v>-37.694708117765231</c:v>
                </c:pt>
                <c:pt idx="141">
                  <c:v>-38.450295582945273</c:v>
                </c:pt>
                <c:pt idx="142">
                  <c:v>-41.110801607337862</c:v>
                </c:pt>
                <c:pt idx="143">
                  <c:v>-63.499208828826113</c:v>
                </c:pt>
                <c:pt idx="144">
                  <c:v>19.29134550391791</c:v>
                </c:pt>
                <c:pt idx="145">
                  <c:v>-96.226719758419677</c:v>
                </c:pt>
                <c:pt idx="146">
                  <c:v>65.112312918233101</c:v>
                </c:pt>
                <c:pt idx="147">
                  <c:v>100.2365250254436</c:v>
                </c:pt>
                <c:pt idx="148">
                  <c:v>54.330491279845774</c:v>
                </c:pt>
                <c:pt idx="149">
                  <c:v>66.594767765615416</c:v>
                </c:pt>
                <c:pt idx="150">
                  <c:v>-5.7212451044897534</c:v>
                </c:pt>
                <c:pt idx="151">
                  <c:v>-76.062203895074163</c:v>
                </c:pt>
                <c:pt idx="152">
                  <c:v>84.058021897336403</c:v>
                </c:pt>
                <c:pt idx="153">
                  <c:v>-68.075781249621059</c:v>
                </c:pt>
                <c:pt idx="154">
                  <c:v>25.08327050939306</c:v>
                </c:pt>
                <c:pt idx="155">
                  <c:v>-68.116110280580642</c:v>
                </c:pt>
                <c:pt idx="156">
                  <c:v>-61.187910205185062</c:v>
                </c:pt>
                <c:pt idx="157">
                  <c:v>25.595868273437191</c:v>
                </c:pt>
                <c:pt idx="158">
                  <c:v>42.273494658535355</c:v>
                </c:pt>
                <c:pt idx="159">
                  <c:v>50.392414893912701</c:v>
                </c:pt>
                <c:pt idx="160">
                  <c:v>31.255319584070321</c:v>
                </c:pt>
                <c:pt idx="161">
                  <c:v>-50.142732673319188</c:v>
                </c:pt>
                <c:pt idx="162">
                  <c:v>7.0771491069153853</c:v>
                </c:pt>
                <c:pt idx="163">
                  <c:v>44.272339970091252</c:v>
                </c:pt>
                <c:pt idx="164">
                  <c:v>-64.54941454189975</c:v>
                </c:pt>
                <c:pt idx="165">
                  <c:v>98.518348773587604</c:v>
                </c:pt>
                <c:pt idx="166">
                  <c:v>-64.378327007174221</c:v>
                </c:pt>
                <c:pt idx="167">
                  <c:v>79.542916585571447</c:v>
                </c:pt>
                <c:pt idx="168">
                  <c:v>17.84671337491659</c:v>
                </c:pt>
                <c:pt idx="169">
                  <c:v>42.670893051375288</c:v>
                </c:pt>
                <c:pt idx="170">
                  <c:v>-11.271909821116878</c:v>
                </c:pt>
                <c:pt idx="171">
                  <c:v>14.727317744280526</c:v>
                </c:pt>
                <c:pt idx="172">
                  <c:v>-89.584809053927302</c:v>
                </c:pt>
                <c:pt idx="173">
                  <c:v>67.519048578797538</c:v>
                </c:pt>
                <c:pt idx="174">
                  <c:v>40.855589340515053</c:v>
                </c:pt>
                <c:pt idx="175">
                  <c:v>83.96772658301029</c:v>
                </c:pt>
                <c:pt idx="176">
                  <c:v>25.32071010741447</c:v>
                </c:pt>
                <c:pt idx="177">
                  <c:v>17.180708120341478</c:v>
                </c:pt>
                <c:pt idx="178">
                  <c:v>4.3745419242895878</c:v>
                </c:pt>
                <c:pt idx="179">
                  <c:v>-169.76441045959268</c:v>
                </c:pt>
                <c:pt idx="180">
                  <c:v>39.180277968695009</c:v>
                </c:pt>
                <c:pt idx="181">
                  <c:v>61.869790931200896</c:v>
                </c:pt>
                <c:pt idx="182">
                  <c:v>-45.071768650686181</c:v>
                </c:pt>
                <c:pt idx="183">
                  <c:v>-2.8570293524207955</c:v>
                </c:pt>
                <c:pt idx="184">
                  <c:v>101.47405104717291</c:v>
                </c:pt>
                <c:pt idx="185">
                  <c:v>18.301680831537396</c:v>
                </c:pt>
                <c:pt idx="186">
                  <c:v>-36.760245391009903</c:v>
                </c:pt>
                <c:pt idx="187">
                  <c:v>49.453728317284458</c:v>
                </c:pt>
                <c:pt idx="188">
                  <c:v>23.16313315581715</c:v>
                </c:pt>
                <c:pt idx="189">
                  <c:v>-52.611889334565603</c:v>
                </c:pt>
                <c:pt idx="190">
                  <c:v>73.464741490918186</c:v>
                </c:pt>
                <c:pt idx="191">
                  <c:v>-87.775132109519518</c:v>
                </c:pt>
                <c:pt idx="192">
                  <c:v>-26.965094055726922</c:v>
                </c:pt>
                <c:pt idx="193">
                  <c:v>26.2209727672805</c:v>
                </c:pt>
                <c:pt idx="194">
                  <c:v>25.9650488349032</c:v>
                </c:pt>
                <c:pt idx="195">
                  <c:v>-100.77016922899952</c:v>
                </c:pt>
                <c:pt idx="196">
                  <c:v>-35.399850069708918</c:v>
                </c:pt>
                <c:pt idx="197">
                  <c:v>39.738698318923753</c:v>
                </c:pt>
                <c:pt idx="198">
                  <c:v>-3.9521356692480367</c:v>
                </c:pt>
                <c:pt idx="199">
                  <c:v>85.754142741869146</c:v>
                </c:pt>
                <c:pt idx="200">
                  <c:v>48.208631949009941</c:v>
                </c:pt>
                <c:pt idx="201">
                  <c:v>-6.0016875116384654</c:v>
                </c:pt>
                <c:pt idx="202">
                  <c:v>85.720359198737697</c:v>
                </c:pt>
                <c:pt idx="203">
                  <c:v>42.241382409501057</c:v>
                </c:pt>
                <c:pt idx="204">
                  <c:v>61.64355484871794</c:v>
                </c:pt>
                <c:pt idx="205">
                  <c:v>-28.809968264265081</c:v>
                </c:pt>
                <c:pt idx="206">
                  <c:v>69.849841260233916</c:v>
                </c:pt>
                <c:pt idx="207">
                  <c:v>4.5967774554462721</c:v>
                </c:pt>
                <c:pt idx="208">
                  <c:v>50.544472018635588</c:v>
                </c:pt>
                <c:pt idx="209">
                  <c:v>-90.018886904000055</c:v>
                </c:pt>
                <c:pt idx="210">
                  <c:v>-33.166889982396242</c:v>
                </c:pt>
                <c:pt idx="211">
                  <c:v>101.79671279347281</c:v>
                </c:pt>
                <c:pt idx="212">
                  <c:v>69.78969181498087</c:v>
                </c:pt>
                <c:pt idx="213">
                  <c:v>-119.76209027327741</c:v>
                </c:pt>
                <c:pt idx="214">
                  <c:v>-77.703348305684813</c:v>
                </c:pt>
                <c:pt idx="215">
                  <c:v>32.075998627831041</c:v>
                </c:pt>
                <c:pt idx="216">
                  <c:v>26.076845332735047</c:v>
                </c:pt>
                <c:pt idx="217">
                  <c:v>52.487439142330004</c:v>
                </c:pt>
                <c:pt idx="218">
                  <c:v>-24.006672203521248</c:v>
                </c:pt>
                <c:pt idx="219">
                  <c:v>-1.3900396490685125</c:v>
                </c:pt>
                <c:pt idx="220">
                  <c:v>-29.216764519023855</c:v>
                </c:pt>
                <c:pt idx="221">
                  <c:v>-7.7467817677847961</c:v>
                </c:pt>
                <c:pt idx="222">
                  <c:v>-21.938770663033665</c:v>
                </c:pt>
                <c:pt idx="223">
                  <c:v>29.346590766156396</c:v>
                </c:pt>
                <c:pt idx="224">
                  <c:v>19.405441142914015</c:v>
                </c:pt>
                <c:pt idx="225">
                  <c:v>-12.294711942229696</c:v>
                </c:pt>
                <c:pt idx="226">
                  <c:v>-99.181095073805182</c:v>
                </c:pt>
                <c:pt idx="227">
                  <c:v>-8.100197245314348</c:v>
                </c:pt>
                <c:pt idx="228">
                  <c:v>22.519978428921377</c:v>
                </c:pt>
                <c:pt idx="229">
                  <c:v>23.294620218630371</c:v>
                </c:pt>
                <c:pt idx="230">
                  <c:v>-75.320276445115041</c:v>
                </c:pt>
                <c:pt idx="231">
                  <c:v>67.241580825782194</c:v>
                </c:pt>
                <c:pt idx="232">
                  <c:v>-74.797224457764742</c:v>
                </c:pt>
                <c:pt idx="233">
                  <c:v>-3.7518954959386974</c:v>
                </c:pt>
                <c:pt idx="234">
                  <c:v>17.547575319517819</c:v>
                </c:pt>
                <c:pt idx="235">
                  <c:v>1.069656186933571</c:v>
                </c:pt>
                <c:pt idx="236">
                  <c:v>0.85952675087946773</c:v>
                </c:pt>
                <c:pt idx="237">
                  <c:v>6.4607703011783997</c:v>
                </c:pt>
                <c:pt idx="238">
                  <c:v>18.359010778630363</c:v>
                </c:pt>
                <c:pt idx="239">
                  <c:v>-175.67609494984299</c:v>
                </c:pt>
                <c:pt idx="240">
                  <c:v>1.5107738443223298</c:v>
                </c:pt>
                <c:pt idx="241">
                  <c:v>-38.224570262481848</c:v>
                </c:pt>
                <c:pt idx="242">
                  <c:v>-247.47327407385069</c:v>
                </c:pt>
                <c:pt idx="243">
                  <c:v>-30.694397079750843</c:v>
                </c:pt>
                <c:pt idx="244">
                  <c:v>-170.14738216983028</c:v>
                </c:pt>
                <c:pt idx="245">
                  <c:v>10.228888016060864</c:v>
                </c:pt>
                <c:pt idx="246">
                  <c:v>64.739523814321501</c:v>
                </c:pt>
                <c:pt idx="247">
                  <c:v>-12.728563341724794</c:v>
                </c:pt>
                <c:pt idx="248">
                  <c:v>-37.31114911831196</c:v>
                </c:pt>
                <c:pt idx="249">
                  <c:v>91.703373969834502</c:v>
                </c:pt>
                <c:pt idx="250">
                  <c:v>85.97397921860852</c:v>
                </c:pt>
                <c:pt idx="251">
                  <c:v>62.15301246793274</c:v>
                </c:pt>
                <c:pt idx="252">
                  <c:v>61.769497417684761</c:v>
                </c:pt>
                <c:pt idx="253">
                  <c:v>65.758340600362772</c:v>
                </c:pt>
                <c:pt idx="254">
                  <c:v>15.343852853152157</c:v>
                </c:pt>
                <c:pt idx="255">
                  <c:v>67.170478798819886</c:v>
                </c:pt>
                <c:pt idx="256">
                  <c:v>-54.313976818483297</c:v>
                </c:pt>
                <c:pt idx="257">
                  <c:v>35.271548013882011</c:v>
                </c:pt>
                <c:pt idx="258">
                  <c:v>48.0545307636487</c:v>
                </c:pt>
                <c:pt idx="259">
                  <c:v>-3.7172226673526438</c:v>
                </c:pt>
                <c:pt idx="260">
                  <c:v>-42.767508053458187</c:v>
                </c:pt>
                <c:pt idx="261">
                  <c:v>-84.518833962904864</c:v>
                </c:pt>
                <c:pt idx="262">
                  <c:v>48.902521250789505</c:v>
                </c:pt>
                <c:pt idx="263">
                  <c:v>63.124241964971816</c:v>
                </c:pt>
                <c:pt idx="264">
                  <c:v>17.494514980341137</c:v>
                </c:pt>
                <c:pt idx="265">
                  <c:v>51.394451006632153</c:v>
                </c:pt>
                <c:pt idx="266">
                  <c:v>-46.71311225610475</c:v>
                </c:pt>
                <c:pt idx="267">
                  <c:v>-70.569869627748176</c:v>
                </c:pt>
                <c:pt idx="268">
                  <c:v>-67.054906778703753</c:v>
                </c:pt>
                <c:pt idx="269">
                  <c:v>-3.5581850979563114</c:v>
                </c:pt>
                <c:pt idx="270">
                  <c:v>12.872124468174889</c:v>
                </c:pt>
                <c:pt idx="271">
                  <c:v>10.9095298395996</c:v>
                </c:pt>
                <c:pt idx="272">
                  <c:v>3.6947238855300384</c:v>
                </c:pt>
                <c:pt idx="273">
                  <c:v>-10.63483334119428</c:v>
                </c:pt>
                <c:pt idx="274">
                  <c:v>17.877589380693735</c:v>
                </c:pt>
                <c:pt idx="275">
                  <c:v>-35.640769467784594</c:v>
                </c:pt>
                <c:pt idx="276">
                  <c:v>12.231409101318604</c:v>
                </c:pt>
                <c:pt idx="277">
                  <c:v>-21.153174389285141</c:v>
                </c:pt>
                <c:pt idx="278">
                  <c:v>-25.984526365120018</c:v>
                </c:pt>
                <c:pt idx="279">
                  <c:v>145.29689245356667</c:v>
                </c:pt>
                <c:pt idx="280">
                  <c:v>-38.5464206114425</c:v>
                </c:pt>
                <c:pt idx="281">
                  <c:v>87.836855333785024</c:v>
                </c:pt>
                <c:pt idx="282">
                  <c:v>-74.807427684947015</c:v>
                </c:pt>
                <c:pt idx="283">
                  <c:v>18.668837602724125</c:v>
                </c:pt>
                <c:pt idx="284">
                  <c:v>-30.004512221118375</c:v>
                </c:pt>
                <c:pt idx="285">
                  <c:v>2.746111049348201</c:v>
                </c:pt>
                <c:pt idx="286">
                  <c:v>-132.40708119478245</c:v>
                </c:pt>
                <c:pt idx="287">
                  <c:v>-50.927898542515095</c:v>
                </c:pt>
                <c:pt idx="288">
                  <c:v>5.2062604673221813</c:v>
                </c:pt>
                <c:pt idx="289">
                  <c:v>43.107709099967224</c:v>
                </c:pt>
                <c:pt idx="290">
                  <c:v>-58.218865411629849</c:v>
                </c:pt>
                <c:pt idx="291">
                  <c:v>-9.0315430143432422</c:v>
                </c:pt>
                <c:pt idx="292">
                  <c:v>118.864326865669</c:v>
                </c:pt>
                <c:pt idx="293">
                  <c:v>-5.9197667194464429</c:v>
                </c:pt>
                <c:pt idx="294">
                  <c:v>-5.9993900624635899</c:v>
                </c:pt>
                <c:pt idx="295">
                  <c:v>21.978718387246317</c:v>
                </c:pt>
                <c:pt idx="296">
                  <c:v>-15.120737400574399</c:v>
                </c:pt>
                <c:pt idx="297">
                  <c:v>-77.306304045350771</c:v>
                </c:pt>
                <c:pt idx="298">
                  <c:v>62.750650784822483</c:v>
                </c:pt>
                <c:pt idx="299">
                  <c:v>55.66929017586358</c:v>
                </c:pt>
                <c:pt idx="300">
                  <c:v>87.854004412277618</c:v>
                </c:pt>
                <c:pt idx="301">
                  <c:v>53.600294215896383</c:v>
                </c:pt>
                <c:pt idx="302">
                  <c:v>-20.655141451037252</c:v>
                </c:pt>
                <c:pt idx="303">
                  <c:v>1.1239581592492414</c:v>
                </c:pt>
                <c:pt idx="304">
                  <c:v>-14.246160959861299</c:v>
                </c:pt>
                <c:pt idx="305">
                  <c:v>57.219998609794857</c:v>
                </c:pt>
                <c:pt idx="306">
                  <c:v>-22.63253561687975</c:v>
                </c:pt>
                <c:pt idx="307">
                  <c:v>60.754714912824511</c:v>
                </c:pt>
                <c:pt idx="308">
                  <c:v>31.515092358419224</c:v>
                </c:pt>
                <c:pt idx="309">
                  <c:v>-160.55831203711341</c:v>
                </c:pt>
                <c:pt idx="310">
                  <c:v>-0.90583161255653977</c:v>
                </c:pt>
                <c:pt idx="311">
                  <c:v>56.5533942233792</c:v>
                </c:pt>
                <c:pt idx="312">
                  <c:v>37.09402429265424</c:v>
                </c:pt>
                <c:pt idx="313">
                  <c:v>9.7360399650065119</c:v>
                </c:pt>
                <c:pt idx="314">
                  <c:v>-46.492341654503662</c:v>
                </c:pt>
                <c:pt idx="315">
                  <c:v>-43.102406885925802</c:v>
                </c:pt>
                <c:pt idx="316">
                  <c:v>-212.57598663845533</c:v>
                </c:pt>
                <c:pt idx="317">
                  <c:v>31.453637001316793</c:v>
                </c:pt>
                <c:pt idx="318">
                  <c:v>26.645467592149771</c:v>
                </c:pt>
                <c:pt idx="319">
                  <c:v>41.643047980718165</c:v>
                </c:pt>
                <c:pt idx="320">
                  <c:v>-35.09497233300317</c:v>
                </c:pt>
                <c:pt idx="321">
                  <c:v>-74.466935141738759</c:v>
                </c:pt>
                <c:pt idx="322">
                  <c:v>20.075408548514815</c:v>
                </c:pt>
                <c:pt idx="323">
                  <c:v>-10.76601823482406</c:v>
                </c:pt>
                <c:pt idx="324">
                  <c:v>-14.384800689820622</c:v>
                </c:pt>
                <c:pt idx="325">
                  <c:v>44.310400190163364</c:v>
                </c:pt>
                <c:pt idx="326">
                  <c:v>-44.722179064491911</c:v>
                </c:pt>
                <c:pt idx="327">
                  <c:v>-19.911224828369996</c:v>
                </c:pt>
                <c:pt idx="328">
                  <c:v>40.913426276593555</c:v>
                </c:pt>
                <c:pt idx="329">
                  <c:v>-42.611447026799397</c:v>
                </c:pt>
                <c:pt idx="330">
                  <c:v>24.206823619442048</c:v>
                </c:pt>
                <c:pt idx="331">
                  <c:v>-23.01042403645647</c:v>
                </c:pt>
                <c:pt idx="332">
                  <c:v>61.70480340184622</c:v>
                </c:pt>
                <c:pt idx="333">
                  <c:v>-51.303365181029903</c:v>
                </c:pt>
                <c:pt idx="334">
                  <c:v>-2.1054848634203154</c:v>
                </c:pt>
                <c:pt idx="335">
                  <c:v>57.436905426652856</c:v>
                </c:pt>
                <c:pt idx="336">
                  <c:v>16.3374457366358</c:v>
                </c:pt>
                <c:pt idx="337">
                  <c:v>7.0852421664505982</c:v>
                </c:pt>
                <c:pt idx="338">
                  <c:v>-24.510706811661066</c:v>
                </c:pt>
                <c:pt idx="339">
                  <c:v>15.420295233060642</c:v>
                </c:pt>
                <c:pt idx="340">
                  <c:v>29.68489661141075</c:v>
                </c:pt>
                <c:pt idx="341">
                  <c:v>-74.330410486303208</c:v>
                </c:pt>
                <c:pt idx="342">
                  <c:v>11.648078640652102</c:v>
                </c:pt>
                <c:pt idx="343">
                  <c:v>24.8440426894756</c:v>
                </c:pt>
                <c:pt idx="344">
                  <c:v>-49.360937118494576</c:v>
                </c:pt>
                <c:pt idx="345">
                  <c:v>3.8547639737496411</c:v>
                </c:pt>
                <c:pt idx="346">
                  <c:v>-75.64097902936669</c:v>
                </c:pt>
                <c:pt idx="347">
                  <c:v>17.945366159467085</c:v>
                </c:pt>
                <c:pt idx="348">
                  <c:v>97.049844720796955</c:v>
                </c:pt>
                <c:pt idx="349">
                  <c:v>-35.557486390722033</c:v>
                </c:pt>
                <c:pt idx="350">
                  <c:v>-7.0171417633227975</c:v>
                </c:pt>
                <c:pt idx="351">
                  <c:v>23.763639699477835</c:v>
                </c:pt>
                <c:pt idx="352">
                  <c:v>-16.755399620532899</c:v>
                </c:pt>
                <c:pt idx="353">
                  <c:v>-7.0938676625939934</c:v>
                </c:pt>
                <c:pt idx="354">
                  <c:v>11.140905560532474</c:v>
                </c:pt>
                <c:pt idx="355">
                  <c:v>1.859618870800432</c:v>
                </c:pt>
                <c:pt idx="356">
                  <c:v>-44.218645390612892</c:v>
                </c:pt>
                <c:pt idx="357">
                  <c:v>61.450456600633515</c:v>
                </c:pt>
                <c:pt idx="358">
                  <c:v>-13.00886198882381</c:v>
                </c:pt>
                <c:pt idx="359">
                  <c:v>-0.55623063732673472</c:v>
                </c:pt>
                <c:pt idx="360">
                  <c:v>18.958493111307234</c:v>
                </c:pt>
                <c:pt idx="361">
                  <c:v>-53.626037453337403</c:v>
                </c:pt>
                <c:pt idx="362">
                  <c:v>40.216507946761112</c:v>
                </c:pt>
                <c:pt idx="363">
                  <c:v>8.6399164234562704</c:v>
                </c:pt>
                <c:pt idx="364">
                  <c:v>34.16591146300766</c:v>
                </c:pt>
                <c:pt idx="365">
                  <c:v>-6.9597220452244528</c:v>
                </c:pt>
                <c:pt idx="366">
                  <c:v>-1.3579614251907515</c:v>
                </c:pt>
                <c:pt idx="367">
                  <c:v>-38.075881394591761</c:v>
                </c:pt>
                <c:pt idx="368">
                  <c:v>-27.043519286283072</c:v>
                </c:pt>
                <c:pt idx="369">
                  <c:v>125.09672902338843</c:v>
                </c:pt>
                <c:pt idx="370">
                  <c:v>4.9017957325713724</c:v>
                </c:pt>
                <c:pt idx="371">
                  <c:v>-14.713884079059426</c:v>
                </c:pt>
                <c:pt idx="372">
                  <c:v>36.56263448180016</c:v>
                </c:pt>
                <c:pt idx="373">
                  <c:v>39.146329808129394</c:v>
                </c:pt>
                <c:pt idx="374">
                  <c:v>42.344430258787725</c:v>
                </c:pt>
                <c:pt idx="375">
                  <c:v>24.058470414156545</c:v>
                </c:pt>
                <c:pt idx="376">
                  <c:v>31.521902266876623</c:v>
                </c:pt>
                <c:pt idx="377">
                  <c:v>-79.722682121792332</c:v>
                </c:pt>
                <c:pt idx="378">
                  <c:v>85.93208472515812</c:v>
                </c:pt>
                <c:pt idx="379">
                  <c:v>-26.633961918243131</c:v>
                </c:pt>
                <c:pt idx="380">
                  <c:v>27.732309129235318</c:v>
                </c:pt>
                <c:pt idx="381">
                  <c:v>2.9736257462241156</c:v>
                </c:pt>
                <c:pt idx="382">
                  <c:v>24.797131000515947</c:v>
                </c:pt>
                <c:pt idx="383">
                  <c:v>27.400538599230913</c:v>
                </c:pt>
                <c:pt idx="384">
                  <c:v>-67.92900580842047</c:v>
                </c:pt>
                <c:pt idx="385">
                  <c:v>47.28260070884221</c:v>
                </c:pt>
                <c:pt idx="386">
                  <c:v>-43.976817737345755</c:v>
                </c:pt>
                <c:pt idx="387">
                  <c:v>-65.471000040475246</c:v>
                </c:pt>
                <c:pt idx="388">
                  <c:v>35.492776664581015</c:v>
                </c:pt>
                <c:pt idx="389">
                  <c:v>5.3078205886008618</c:v>
                </c:pt>
                <c:pt idx="390">
                  <c:v>27.546343814851298</c:v>
                </c:pt>
                <c:pt idx="391">
                  <c:v>125.69545395375485</c:v>
                </c:pt>
                <c:pt idx="392">
                  <c:v>-32.428627442175639</c:v>
                </c:pt>
                <c:pt idx="393">
                  <c:v>2.7196174698813138</c:v>
                </c:pt>
                <c:pt idx="394">
                  <c:v>21.803407470418051</c:v>
                </c:pt>
                <c:pt idx="395">
                  <c:v>-39.05994422347203</c:v>
                </c:pt>
                <c:pt idx="396">
                  <c:v>-58.874933336319828</c:v>
                </c:pt>
                <c:pt idx="397">
                  <c:v>11.97675348855546</c:v>
                </c:pt>
                <c:pt idx="398">
                  <c:v>8.8264455373478086</c:v>
                </c:pt>
                <c:pt idx="399">
                  <c:v>114.73154147961441</c:v>
                </c:pt>
                <c:pt idx="400">
                  <c:v>7.2068865620562974</c:v>
                </c:pt>
                <c:pt idx="401">
                  <c:v>-15.076442020251079</c:v>
                </c:pt>
                <c:pt idx="402">
                  <c:v>-2.5493443244990885</c:v>
                </c:pt>
                <c:pt idx="403">
                  <c:v>-10.025854788651486</c:v>
                </c:pt>
                <c:pt idx="404">
                  <c:v>-28.304691032285518</c:v>
                </c:pt>
                <c:pt idx="405">
                  <c:v>101.81999932387544</c:v>
                </c:pt>
                <c:pt idx="406">
                  <c:v>-15.56629129156363</c:v>
                </c:pt>
                <c:pt idx="407">
                  <c:v>51.038970858190623</c:v>
                </c:pt>
                <c:pt idx="408">
                  <c:v>-24.117538772166881</c:v>
                </c:pt>
                <c:pt idx="409">
                  <c:v>51.228764122513439</c:v>
                </c:pt>
                <c:pt idx="410">
                  <c:v>-61.543730926190392</c:v>
                </c:pt>
                <c:pt idx="411">
                  <c:v>85.759972136421084</c:v>
                </c:pt>
                <c:pt idx="412">
                  <c:v>-37.577018436319122</c:v>
                </c:pt>
                <c:pt idx="413">
                  <c:v>-1.3915305726859515</c:v>
                </c:pt>
                <c:pt idx="414">
                  <c:v>-30.266267524287287</c:v>
                </c:pt>
                <c:pt idx="415">
                  <c:v>20.998181688406248</c:v>
                </c:pt>
                <c:pt idx="416">
                  <c:v>4.3860290154234463</c:v>
                </c:pt>
                <c:pt idx="417">
                  <c:v>-2.7983165785883557</c:v>
                </c:pt>
                <c:pt idx="418">
                  <c:v>6.0904323687343549</c:v>
                </c:pt>
                <c:pt idx="419">
                  <c:v>2.1436467837670534</c:v>
                </c:pt>
                <c:pt idx="420">
                  <c:v>-24.70640617542108</c:v>
                </c:pt>
                <c:pt idx="421">
                  <c:v>-7.4566986161946716</c:v>
                </c:pt>
                <c:pt idx="422">
                  <c:v>-91.264588833046218</c:v>
                </c:pt>
                <c:pt idx="423">
                  <c:v>-49.412807869519384</c:v>
                </c:pt>
                <c:pt idx="424">
                  <c:v>-20.312191957750883</c:v>
                </c:pt>
                <c:pt idx="425">
                  <c:v>-41.53334689031999</c:v>
                </c:pt>
                <c:pt idx="426">
                  <c:v>-9.0685408870840547</c:v>
                </c:pt>
                <c:pt idx="427">
                  <c:v>-23.176480685062188</c:v>
                </c:pt>
                <c:pt idx="428">
                  <c:v>7.7935469719141111</c:v>
                </c:pt>
                <c:pt idx="429">
                  <c:v>-143.70328132328268</c:v>
                </c:pt>
                <c:pt idx="430">
                  <c:v>-50.671309208657021</c:v>
                </c:pt>
                <c:pt idx="431">
                  <c:v>9.1932621961623227</c:v>
                </c:pt>
                <c:pt idx="432">
                  <c:v>29.093414342466531</c:v>
                </c:pt>
                <c:pt idx="433">
                  <c:v>-20.925607068108093</c:v>
                </c:pt>
                <c:pt idx="434">
                  <c:v>27.959323815553716</c:v>
                </c:pt>
                <c:pt idx="435">
                  <c:v>-40.015464750996216</c:v>
                </c:pt>
                <c:pt idx="436">
                  <c:v>-54.194972660210624</c:v>
                </c:pt>
                <c:pt idx="437">
                  <c:v>79.799943275135774</c:v>
                </c:pt>
                <c:pt idx="438">
                  <c:v>332.34938458864644</c:v>
                </c:pt>
                <c:pt idx="439">
                  <c:v>20.20771020836014</c:v>
                </c:pt>
                <c:pt idx="440">
                  <c:v>2.611591165966729</c:v>
                </c:pt>
                <c:pt idx="441">
                  <c:v>13.1901194790521</c:v>
                </c:pt>
                <c:pt idx="442">
                  <c:v>-2.9642331660668333</c:v>
                </c:pt>
                <c:pt idx="443">
                  <c:v>47.923579822303736</c:v>
                </c:pt>
                <c:pt idx="444">
                  <c:v>125.06277806547405</c:v>
                </c:pt>
                <c:pt idx="445">
                  <c:v>1.4728545814220979</c:v>
                </c:pt>
                <c:pt idx="446">
                  <c:v>-60.446169374359442</c:v>
                </c:pt>
                <c:pt idx="447">
                  <c:v>-55.703587651423049</c:v>
                </c:pt>
                <c:pt idx="448">
                  <c:v>-53.498556387374038</c:v>
                </c:pt>
                <c:pt idx="449">
                  <c:v>-107.65069000437779</c:v>
                </c:pt>
                <c:pt idx="450">
                  <c:v>17.848176519384197</c:v>
                </c:pt>
                <c:pt idx="451">
                  <c:v>-19.557271834477206</c:v>
                </c:pt>
                <c:pt idx="452">
                  <c:v>72.123155169484562</c:v>
                </c:pt>
                <c:pt idx="453">
                  <c:v>-38.984877501464098</c:v>
                </c:pt>
                <c:pt idx="454">
                  <c:v>8.5536487853623839</c:v>
                </c:pt>
                <c:pt idx="455">
                  <c:v>56.426672630477242</c:v>
                </c:pt>
                <c:pt idx="456">
                  <c:v>-30.574368911676856</c:v>
                </c:pt>
                <c:pt idx="457">
                  <c:v>113.0957977784401</c:v>
                </c:pt>
                <c:pt idx="458">
                  <c:v>-49.325394803828203</c:v>
                </c:pt>
                <c:pt idx="459">
                  <c:v>-65.879802364722991</c:v>
                </c:pt>
                <c:pt idx="460">
                  <c:v>-30.718942033801568</c:v>
                </c:pt>
                <c:pt idx="461">
                  <c:v>-33.001794297567358</c:v>
                </c:pt>
                <c:pt idx="462">
                  <c:v>-40.80834588706216</c:v>
                </c:pt>
                <c:pt idx="463">
                  <c:v>-77.19329687059917</c:v>
                </c:pt>
                <c:pt idx="464">
                  <c:v>8.717062302483555</c:v>
                </c:pt>
                <c:pt idx="465">
                  <c:v>54.685014511294867</c:v>
                </c:pt>
                <c:pt idx="466">
                  <c:v>-46.152789148422926</c:v>
                </c:pt>
                <c:pt idx="467">
                  <c:v>132.42608660114388</c:v>
                </c:pt>
                <c:pt idx="468">
                  <c:v>10.228454649144169</c:v>
                </c:pt>
                <c:pt idx="469">
                  <c:v>14.032913265572688</c:v>
                </c:pt>
                <c:pt idx="470">
                  <c:v>25.64186281833372</c:v>
                </c:pt>
                <c:pt idx="471">
                  <c:v>33.248434064080129</c:v>
                </c:pt>
                <c:pt idx="472">
                  <c:v>65.982416237391817</c:v>
                </c:pt>
                <c:pt idx="473">
                  <c:v>7.0271878358457798</c:v>
                </c:pt>
                <c:pt idx="474">
                  <c:v>12.285587867235563</c:v>
                </c:pt>
                <c:pt idx="475">
                  <c:v>-24.008446219660073</c:v>
                </c:pt>
                <c:pt idx="476">
                  <c:v>-90.895218217915726</c:v>
                </c:pt>
                <c:pt idx="477">
                  <c:v>99.705194943101105</c:v>
                </c:pt>
                <c:pt idx="478">
                  <c:v>-45.610654744634985</c:v>
                </c:pt>
                <c:pt idx="479">
                  <c:v>15.286273108218666</c:v>
                </c:pt>
                <c:pt idx="480">
                  <c:v>58.527949176977245</c:v>
                </c:pt>
                <c:pt idx="481">
                  <c:v>138.97287702302447</c:v>
                </c:pt>
                <c:pt idx="482">
                  <c:v>21.647242369154128</c:v>
                </c:pt>
                <c:pt idx="483">
                  <c:v>-59.6435408043194</c:v>
                </c:pt>
                <c:pt idx="484">
                  <c:v>-110.81519010829879</c:v>
                </c:pt>
                <c:pt idx="485">
                  <c:v>25.397233309104877</c:v>
                </c:pt>
                <c:pt idx="486">
                  <c:v>63.0935864935268</c:v>
                </c:pt>
                <c:pt idx="487">
                  <c:v>18.428360103541308</c:v>
                </c:pt>
                <c:pt idx="488">
                  <c:v>0.33485861682925133</c:v>
                </c:pt>
                <c:pt idx="489">
                  <c:v>-5.4337032719727176</c:v>
                </c:pt>
                <c:pt idx="490">
                  <c:v>13.835318247676469</c:v>
                </c:pt>
                <c:pt idx="491">
                  <c:v>85.430085798057917</c:v>
                </c:pt>
                <c:pt idx="492">
                  <c:v>93.316585541418135</c:v>
                </c:pt>
                <c:pt idx="493">
                  <c:v>-35.410677862784269</c:v>
                </c:pt>
                <c:pt idx="494">
                  <c:v>-10.589661004014943</c:v>
                </c:pt>
                <c:pt idx="495">
                  <c:v>44.541883634357873</c:v>
                </c:pt>
                <c:pt idx="496">
                  <c:v>9.1295562127786525</c:v>
                </c:pt>
                <c:pt idx="497">
                  <c:v>49.108291909417403</c:v>
                </c:pt>
                <c:pt idx="498">
                  <c:v>29.192399454999759</c:v>
                </c:pt>
                <c:pt idx="499">
                  <c:v>-36.848050865755567</c:v>
                </c:pt>
                <c:pt idx="500">
                  <c:v>4.7278207509780259</c:v>
                </c:pt>
                <c:pt idx="501">
                  <c:v>27.368768272787293</c:v>
                </c:pt>
                <c:pt idx="502">
                  <c:v>-51.834611052311857</c:v>
                </c:pt>
                <c:pt idx="503">
                  <c:v>-5.8966712217641089</c:v>
                </c:pt>
                <c:pt idx="504">
                  <c:v>-49.027467088414824</c:v>
                </c:pt>
                <c:pt idx="505">
                  <c:v>-191.49160744192318</c:v>
                </c:pt>
                <c:pt idx="506">
                  <c:v>-2.9674213604373563</c:v>
                </c:pt>
                <c:pt idx="507">
                  <c:v>-27.090730044962584</c:v>
                </c:pt>
                <c:pt idx="508">
                  <c:v>-194.25320529687224</c:v>
                </c:pt>
                <c:pt idx="509">
                  <c:v>-1.8396676321017367</c:v>
                </c:pt>
                <c:pt idx="510">
                  <c:v>26.924552462921838</c:v>
                </c:pt>
                <c:pt idx="511">
                  <c:v>6.0725134800243268</c:v>
                </c:pt>
                <c:pt idx="512">
                  <c:v>48.685726236736855</c:v>
                </c:pt>
                <c:pt idx="513">
                  <c:v>-41.415075253516306</c:v>
                </c:pt>
                <c:pt idx="514">
                  <c:v>-122.00197835770791</c:v>
                </c:pt>
                <c:pt idx="515">
                  <c:v>-31.703728918100296</c:v>
                </c:pt>
                <c:pt idx="516">
                  <c:v>-68.09977929193974</c:v>
                </c:pt>
                <c:pt idx="517">
                  <c:v>35.875027953530662</c:v>
                </c:pt>
                <c:pt idx="518">
                  <c:v>82.825983715058783</c:v>
                </c:pt>
                <c:pt idx="519">
                  <c:v>34.053679458868146</c:v>
                </c:pt>
                <c:pt idx="520">
                  <c:v>-63.451034459455968</c:v>
                </c:pt>
                <c:pt idx="521">
                  <c:v>93.390322350194538</c:v>
                </c:pt>
                <c:pt idx="522">
                  <c:v>29.027113700137534</c:v>
                </c:pt>
                <c:pt idx="523">
                  <c:v>13.512171570529517</c:v>
                </c:pt>
                <c:pt idx="524">
                  <c:v>322.13007696033537</c:v>
                </c:pt>
                <c:pt idx="525">
                  <c:v>4.0969211103536054</c:v>
                </c:pt>
                <c:pt idx="526">
                  <c:v>29.000382675988021</c:v>
                </c:pt>
                <c:pt idx="527">
                  <c:v>-6.6802450090331149</c:v>
                </c:pt>
                <c:pt idx="528">
                  <c:v>79.160269096024876</c:v>
                </c:pt>
                <c:pt idx="529">
                  <c:v>-15.090062258987018</c:v>
                </c:pt>
                <c:pt idx="530">
                  <c:v>-155.73517482479292</c:v>
                </c:pt>
                <c:pt idx="531">
                  <c:v>90.641292969128244</c:v>
                </c:pt>
                <c:pt idx="532">
                  <c:v>-31.792994034490448</c:v>
                </c:pt>
              </c:numCache>
            </c:numRef>
          </c:yVal>
          <c:smooth val="0"/>
        </c:ser>
        <c:dLbls>
          <c:showLegendKey val="0"/>
          <c:showVal val="0"/>
          <c:showCatName val="0"/>
          <c:showSerName val="0"/>
          <c:showPercent val="0"/>
          <c:showBubbleSize val="0"/>
        </c:dLbls>
        <c:axId val="545716016"/>
        <c:axId val="545716408"/>
      </c:scatterChart>
      <c:valAx>
        <c:axId val="545716016"/>
        <c:scaling>
          <c:orientation val="minMax"/>
        </c:scaling>
        <c:delete val="0"/>
        <c:axPos val="b"/>
        <c:title>
          <c:tx>
            <c:rich>
              <a:bodyPr/>
              <a:lstStyle/>
              <a:p>
                <a:pPr>
                  <a:defRPr/>
                </a:pPr>
                <a:r>
                  <a:rPr lang="en-US"/>
                  <a:t>Students/ Teacher</a:t>
                </a:r>
              </a:p>
            </c:rich>
          </c:tx>
          <c:layout/>
          <c:overlay val="0"/>
        </c:title>
        <c:numFmt formatCode="_(* #,##0.00_);_(* \(#,##0.00\);_(* \-??_);_(@_)" sourceLinked="1"/>
        <c:majorTickMark val="out"/>
        <c:minorTickMark val="none"/>
        <c:tickLblPos val="nextTo"/>
        <c:crossAx val="545716408"/>
        <c:crosses val="autoZero"/>
        <c:crossBetween val="midCat"/>
      </c:valAx>
      <c:valAx>
        <c:axId val="545716408"/>
        <c:scaling>
          <c:orientation val="minMax"/>
        </c:scaling>
        <c:delete val="0"/>
        <c:axPos val="l"/>
        <c:title>
          <c:tx>
            <c:rich>
              <a:bodyPr/>
              <a:lstStyle/>
              <a:p>
                <a:pPr>
                  <a:defRPr/>
                </a:pPr>
                <a:r>
                  <a:rPr lang="en-US"/>
                  <a:t>Residuals</a:t>
                </a:r>
              </a:p>
            </c:rich>
          </c:tx>
          <c:layout/>
          <c:overlay val="0"/>
        </c:title>
        <c:numFmt formatCode="General" sourceLinked="1"/>
        <c:majorTickMark val="out"/>
        <c:minorTickMark val="none"/>
        <c:tickLblPos val="nextTo"/>
        <c:crossAx val="545716016"/>
        <c:crosses val="autoZero"/>
        <c:crossBetween val="midCat"/>
      </c:valAx>
    </c:plotArea>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PctFreeLunch Line Fit  Plot</a:t>
            </a:r>
          </a:p>
        </c:rich>
      </c:tx>
      <c:layout/>
      <c:overlay val="0"/>
    </c:title>
    <c:autoTitleDeleted val="0"/>
    <c:plotArea>
      <c:layout/>
      <c:scatterChart>
        <c:scatterStyle val="lineMarker"/>
        <c:varyColors val="0"/>
        <c:ser>
          <c:idx val="0"/>
          <c:order val="0"/>
          <c:tx>
            <c:v>PSSA_SCALED_SCORES_MATH_DISTRICT_Gr11</c:v>
          </c:tx>
          <c:spPr>
            <a:ln w="28575">
              <a:noFill/>
            </a:ln>
          </c:spPr>
          <c:xVal>
            <c:numRef>
              <c:f>schooldistricts!$D$4:$D$536</c:f>
              <c:numCache>
                <c:formatCode>0%</c:formatCode>
                <c:ptCount val="533"/>
                <c:pt idx="0">
                  <c:v>8.7999999999999995E-2</c:v>
                </c:pt>
                <c:pt idx="1">
                  <c:v>0.11</c:v>
                </c:pt>
                <c:pt idx="2">
                  <c:v>0.55000000000000004</c:v>
                </c:pt>
                <c:pt idx="3">
                  <c:v>0.753</c:v>
                </c:pt>
                <c:pt idx="4">
                  <c:v>0.23200000000000001</c:v>
                </c:pt>
                <c:pt idx="5">
                  <c:v>0.45800000000000002</c:v>
                </c:pt>
                <c:pt idx="6">
                  <c:v>0.59499999999999997</c:v>
                </c:pt>
                <c:pt idx="7">
                  <c:v>0.48</c:v>
                </c:pt>
                <c:pt idx="8">
                  <c:v>0.26800000000000002</c:v>
                </c:pt>
                <c:pt idx="9">
                  <c:v>0.113</c:v>
                </c:pt>
                <c:pt idx="10">
                  <c:v>0.154</c:v>
                </c:pt>
                <c:pt idx="11">
                  <c:v>0.42799999999999999</c:v>
                </c:pt>
                <c:pt idx="12">
                  <c:v>0.32600000000000001</c:v>
                </c:pt>
                <c:pt idx="13">
                  <c:v>0.33300000000000002</c:v>
                </c:pt>
                <c:pt idx="14">
                  <c:v>0.34100000000000003</c:v>
                </c:pt>
                <c:pt idx="15">
                  <c:v>0.29899999999999999</c:v>
                </c:pt>
                <c:pt idx="16">
                  <c:v>8.4000000000000005E-2</c:v>
                </c:pt>
                <c:pt idx="17">
                  <c:v>9.5000000000000001E-2</c:v>
                </c:pt>
                <c:pt idx="18">
                  <c:v>0.36899999999999999</c:v>
                </c:pt>
                <c:pt idx="19">
                  <c:v>0.15</c:v>
                </c:pt>
                <c:pt idx="20">
                  <c:v>0.22</c:v>
                </c:pt>
                <c:pt idx="21">
                  <c:v>6.2E-2</c:v>
                </c:pt>
                <c:pt idx="22">
                  <c:v>0.28399999999999997</c:v>
                </c:pt>
                <c:pt idx="23">
                  <c:v>0.247</c:v>
                </c:pt>
                <c:pt idx="24">
                  <c:v>0.251</c:v>
                </c:pt>
                <c:pt idx="25">
                  <c:v>0.218</c:v>
                </c:pt>
                <c:pt idx="26">
                  <c:v>0.23400000000000001</c:v>
                </c:pt>
                <c:pt idx="27">
                  <c:v>0.33100000000000002</c:v>
                </c:pt>
                <c:pt idx="28">
                  <c:v>0.17499999999999999</c:v>
                </c:pt>
                <c:pt idx="29">
                  <c:v>0.36</c:v>
                </c:pt>
                <c:pt idx="30">
                  <c:v>0.16500000000000001</c:v>
                </c:pt>
                <c:pt idx="31">
                  <c:v>0.36199999999999999</c:v>
                </c:pt>
                <c:pt idx="32">
                  <c:v>5.5E-2</c:v>
                </c:pt>
                <c:pt idx="33">
                  <c:v>0.32800000000000001</c:v>
                </c:pt>
                <c:pt idx="34">
                  <c:v>0.439</c:v>
                </c:pt>
                <c:pt idx="35">
                  <c:v>0.48399999999999999</c:v>
                </c:pt>
                <c:pt idx="36">
                  <c:v>0.16200000000000001</c:v>
                </c:pt>
                <c:pt idx="37">
                  <c:v>0.128</c:v>
                </c:pt>
                <c:pt idx="38">
                  <c:v>0.5</c:v>
                </c:pt>
                <c:pt idx="39">
                  <c:v>0.41299999999999998</c:v>
                </c:pt>
                <c:pt idx="40">
                  <c:v>0.36399999999999999</c:v>
                </c:pt>
                <c:pt idx="41">
                  <c:v>0.126</c:v>
                </c:pt>
                <c:pt idx="42">
                  <c:v>0.27700000000000002</c:v>
                </c:pt>
                <c:pt idx="43">
                  <c:v>9.0999999999999998E-2</c:v>
                </c:pt>
                <c:pt idx="44">
                  <c:v>0.33800000000000002</c:v>
                </c:pt>
                <c:pt idx="45">
                  <c:v>0.08</c:v>
                </c:pt>
                <c:pt idx="46">
                  <c:v>0.17599999999999999</c:v>
                </c:pt>
                <c:pt idx="47">
                  <c:v>0.56399999999999995</c:v>
                </c:pt>
                <c:pt idx="48">
                  <c:v>0.309</c:v>
                </c:pt>
                <c:pt idx="49">
                  <c:v>0.38200000000000001</c:v>
                </c:pt>
                <c:pt idx="50">
                  <c:v>0.41</c:v>
                </c:pt>
                <c:pt idx="51">
                  <c:v>0.60199999999999998</c:v>
                </c:pt>
                <c:pt idx="52">
                  <c:v>0.154</c:v>
                </c:pt>
                <c:pt idx="53">
                  <c:v>0.253</c:v>
                </c:pt>
                <c:pt idx="54">
                  <c:v>0.153</c:v>
                </c:pt>
                <c:pt idx="55">
                  <c:v>0.22900000000000001</c:v>
                </c:pt>
                <c:pt idx="56">
                  <c:v>0.30299999999999999</c:v>
                </c:pt>
                <c:pt idx="57">
                  <c:v>0.32</c:v>
                </c:pt>
                <c:pt idx="58">
                  <c:v>0.378</c:v>
                </c:pt>
                <c:pt idx="59">
                  <c:v>2.9000000000000001E-2</c:v>
                </c:pt>
                <c:pt idx="60">
                  <c:v>0.18099999999999999</c:v>
                </c:pt>
                <c:pt idx="61">
                  <c:v>0.443</c:v>
                </c:pt>
                <c:pt idx="62">
                  <c:v>0.28299999999999997</c:v>
                </c:pt>
                <c:pt idx="63">
                  <c:v>0.48</c:v>
                </c:pt>
                <c:pt idx="64">
                  <c:v>0.8</c:v>
                </c:pt>
                <c:pt idx="65">
                  <c:v>0.17100000000000001</c:v>
                </c:pt>
                <c:pt idx="66">
                  <c:v>0.222</c:v>
                </c:pt>
                <c:pt idx="67">
                  <c:v>0.41099999999999998</c:v>
                </c:pt>
                <c:pt idx="68">
                  <c:v>0.19400000000000001</c:v>
                </c:pt>
                <c:pt idx="69">
                  <c:v>0.153</c:v>
                </c:pt>
                <c:pt idx="70">
                  <c:v>8.3000000000000004E-2</c:v>
                </c:pt>
                <c:pt idx="71">
                  <c:v>3.5000000000000003E-2</c:v>
                </c:pt>
                <c:pt idx="72">
                  <c:v>0.84</c:v>
                </c:pt>
                <c:pt idx="73">
                  <c:v>2.5000000000000001E-2</c:v>
                </c:pt>
                <c:pt idx="74">
                  <c:v>0.32200000000000001</c:v>
                </c:pt>
                <c:pt idx="75">
                  <c:v>0.184</c:v>
                </c:pt>
                <c:pt idx="76">
                  <c:v>0.17499999999999999</c:v>
                </c:pt>
                <c:pt idx="77">
                  <c:v>0.40300000000000002</c:v>
                </c:pt>
                <c:pt idx="78">
                  <c:v>0.42</c:v>
                </c:pt>
                <c:pt idx="79">
                  <c:v>0.129</c:v>
                </c:pt>
                <c:pt idx="80">
                  <c:v>0.223</c:v>
                </c:pt>
                <c:pt idx="81">
                  <c:v>0.34899999999999998</c:v>
                </c:pt>
                <c:pt idx="82">
                  <c:v>0.19400000000000001</c:v>
                </c:pt>
                <c:pt idx="83">
                  <c:v>0.24099999999999999</c:v>
                </c:pt>
                <c:pt idx="84">
                  <c:v>6.6000000000000003E-2</c:v>
                </c:pt>
                <c:pt idx="85">
                  <c:v>0.81599999999999995</c:v>
                </c:pt>
                <c:pt idx="86">
                  <c:v>0.39700000000000002</c:v>
                </c:pt>
                <c:pt idx="87">
                  <c:v>0.28799999999999998</c:v>
                </c:pt>
                <c:pt idx="88">
                  <c:v>0.876</c:v>
                </c:pt>
                <c:pt idx="89">
                  <c:v>0.26</c:v>
                </c:pt>
                <c:pt idx="90">
                  <c:v>0.28399999999999997</c:v>
                </c:pt>
                <c:pt idx="91">
                  <c:v>0.49399999999999999</c:v>
                </c:pt>
                <c:pt idx="92">
                  <c:v>0.54100000000000004</c:v>
                </c:pt>
                <c:pt idx="93">
                  <c:v>0.314</c:v>
                </c:pt>
                <c:pt idx="94">
                  <c:v>0.13</c:v>
                </c:pt>
                <c:pt idx="95">
                  <c:v>0.13300000000000001</c:v>
                </c:pt>
                <c:pt idx="96">
                  <c:v>0.29199999999999998</c:v>
                </c:pt>
                <c:pt idx="97">
                  <c:v>0.17</c:v>
                </c:pt>
                <c:pt idx="98">
                  <c:v>0.22</c:v>
                </c:pt>
                <c:pt idx="99">
                  <c:v>0.8</c:v>
                </c:pt>
                <c:pt idx="100">
                  <c:v>0.314</c:v>
                </c:pt>
                <c:pt idx="101">
                  <c:v>0.46400000000000002</c:v>
                </c:pt>
                <c:pt idx="102">
                  <c:v>0.151</c:v>
                </c:pt>
                <c:pt idx="103">
                  <c:v>0.218</c:v>
                </c:pt>
                <c:pt idx="104">
                  <c:v>0.38200000000000001</c:v>
                </c:pt>
                <c:pt idx="105">
                  <c:v>0.53500000000000003</c:v>
                </c:pt>
                <c:pt idx="106">
                  <c:v>0.14000000000000001</c:v>
                </c:pt>
                <c:pt idx="107">
                  <c:v>0.54500000000000004</c:v>
                </c:pt>
                <c:pt idx="108">
                  <c:v>0.14299999999999999</c:v>
                </c:pt>
                <c:pt idx="109">
                  <c:v>0.44900000000000001</c:v>
                </c:pt>
                <c:pt idx="110">
                  <c:v>0.216</c:v>
                </c:pt>
                <c:pt idx="111">
                  <c:v>1.2E-2</c:v>
                </c:pt>
                <c:pt idx="112">
                  <c:v>0.35199999999999998</c:v>
                </c:pt>
                <c:pt idx="113">
                  <c:v>0.27700000000000002</c:v>
                </c:pt>
                <c:pt idx="114">
                  <c:v>0.14299999999999999</c:v>
                </c:pt>
                <c:pt idx="115">
                  <c:v>0.05</c:v>
                </c:pt>
                <c:pt idx="116">
                  <c:v>0.36099999999999999</c:v>
                </c:pt>
                <c:pt idx="117">
                  <c:v>0.112</c:v>
                </c:pt>
                <c:pt idx="118">
                  <c:v>8.7999999999999995E-2</c:v>
                </c:pt>
                <c:pt idx="119">
                  <c:v>0.127</c:v>
                </c:pt>
                <c:pt idx="120">
                  <c:v>0.23799999999999999</c:v>
                </c:pt>
                <c:pt idx="121">
                  <c:v>0.16300000000000001</c:v>
                </c:pt>
                <c:pt idx="122">
                  <c:v>0.14799999999999999</c:v>
                </c:pt>
                <c:pt idx="123">
                  <c:v>0.15</c:v>
                </c:pt>
                <c:pt idx="124">
                  <c:v>0.75</c:v>
                </c:pt>
                <c:pt idx="125">
                  <c:v>0.17399999999999999</c:v>
                </c:pt>
                <c:pt idx="126">
                  <c:v>0.38300000000000001</c:v>
                </c:pt>
                <c:pt idx="127">
                  <c:v>6.8000000000000005E-2</c:v>
                </c:pt>
                <c:pt idx="128">
                  <c:v>0.16</c:v>
                </c:pt>
                <c:pt idx="129">
                  <c:v>0.13</c:v>
                </c:pt>
                <c:pt idx="130">
                  <c:v>2.9000000000000001E-2</c:v>
                </c:pt>
                <c:pt idx="131">
                  <c:v>0.41199999999999998</c:v>
                </c:pt>
                <c:pt idx="132">
                  <c:v>0.20799999999999999</c:v>
                </c:pt>
                <c:pt idx="133">
                  <c:v>0.874</c:v>
                </c:pt>
                <c:pt idx="134">
                  <c:v>0.372</c:v>
                </c:pt>
                <c:pt idx="135">
                  <c:v>0.25800000000000001</c:v>
                </c:pt>
                <c:pt idx="136">
                  <c:v>6.3E-2</c:v>
                </c:pt>
                <c:pt idx="137">
                  <c:v>0.151</c:v>
                </c:pt>
                <c:pt idx="138">
                  <c:v>0.17699999999999999</c:v>
                </c:pt>
                <c:pt idx="139">
                  <c:v>0.17399999999999999</c:v>
                </c:pt>
                <c:pt idx="140">
                  <c:v>0.122</c:v>
                </c:pt>
                <c:pt idx="141">
                  <c:v>0.13800000000000001</c:v>
                </c:pt>
                <c:pt idx="142">
                  <c:v>0.20799999999999999</c:v>
                </c:pt>
                <c:pt idx="143">
                  <c:v>0.20100000000000001</c:v>
                </c:pt>
                <c:pt idx="144">
                  <c:v>8.6999999999999994E-2</c:v>
                </c:pt>
                <c:pt idx="145">
                  <c:v>0.23</c:v>
                </c:pt>
                <c:pt idx="146">
                  <c:v>0.34399999999999997</c:v>
                </c:pt>
                <c:pt idx="147">
                  <c:v>0.187</c:v>
                </c:pt>
                <c:pt idx="148">
                  <c:v>0.68200000000000005</c:v>
                </c:pt>
                <c:pt idx="149">
                  <c:v>0.436</c:v>
                </c:pt>
                <c:pt idx="150">
                  <c:v>0.12</c:v>
                </c:pt>
                <c:pt idx="151">
                  <c:v>0.129</c:v>
                </c:pt>
                <c:pt idx="152">
                  <c:v>0.11799999999999999</c:v>
                </c:pt>
                <c:pt idx="153">
                  <c:v>0.26200000000000001</c:v>
                </c:pt>
                <c:pt idx="154">
                  <c:v>0.82</c:v>
                </c:pt>
                <c:pt idx="155">
                  <c:v>0.48599999999999999</c:v>
                </c:pt>
                <c:pt idx="156">
                  <c:v>0.107</c:v>
                </c:pt>
                <c:pt idx="157">
                  <c:v>0.307</c:v>
                </c:pt>
                <c:pt idx="158">
                  <c:v>0.4</c:v>
                </c:pt>
                <c:pt idx="159">
                  <c:v>0.33600000000000002</c:v>
                </c:pt>
                <c:pt idx="160">
                  <c:v>0.35799999999999998</c:v>
                </c:pt>
                <c:pt idx="161">
                  <c:v>0.27</c:v>
                </c:pt>
                <c:pt idx="162">
                  <c:v>0.26200000000000001</c:v>
                </c:pt>
                <c:pt idx="163">
                  <c:v>9.0999999999999998E-2</c:v>
                </c:pt>
                <c:pt idx="164">
                  <c:v>0.31900000000000001</c:v>
                </c:pt>
                <c:pt idx="165">
                  <c:v>5.2999999999999999E-2</c:v>
                </c:pt>
                <c:pt idx="166">
                  <c:v>0.55000000000000004</c:v>
                </c:pt>
                <c:pt idx="167">
                  <c:v>0.29899999999999999</c:v>
                </c:pt>
                <c:pt idx="168">
                  <c:v>0.29099999999999998</c:v>
                </c:pt>
                <c:pt idx="169">
                  <c:v>0.20300000000000001</c:v>
                </c:pt>
                <c:pt idx="170">
                  <c:v>0.55600000000000005</c:v>
                </c:pt>
                <c:pt idx="171">
                  <c:v>1.2999999999999999E-2</c:v>
                </c:pt>
                <c:pt idx="172">
                  <c:v>0.222</c:v>
                </c:pt>
                <c:pt idx="173">
                  <c:v>0.189</c:v>
                </c:pt>
                <c:pt idx="174">
                  <c:v>0.27400000000000002</c:v>
                </c:pt>
                <c:pt idx="175">
                  <c:v>0.35899999999999999</c:v>
                </c:pt>
                <c:pt idx="176">
                  <c:v>0.53100000000000003</c:v>
                </c:pt>
                <c:pt idx="177">
                  <c:v>7.9000000000000001E-2</c:v>
                </c:pt>
                <c:pt idx="178">
                  <c:v>6.7000000000000004E-2</c:v>
                </c:pt>
                <c:pt idx="179">
                  <c:v>0.54</c:v>
                </c:pt>
                <c:pt idx="180">
                  <c:v>0.73499999999999999</c:v>
                </c:pt>
                <c:pt idx="181">
                  <c:v>0.19700000000000001</c:v>
                </c:pt>
                <c:pt idx="182">
                  <c:v>0.40600000000000003</c:v>
                </c:pt>
                <c:pt idx="183">
                  <c:v>0.10299999999999999</c:v>
                </c:pt>
                <c:pt idx="184">
                  <c:v>0.315</c:v>
                </c:pt>
                <c:pt idx="185">
                  <c:v>0.28999999999999998</c:v>
                </c:pt>
                <c:pt idx="186">
                  <c:v>0.191</c:v>
                </c:pt>
                <c:pt idx="187">
                  <c:v>0.30399999999999999</c:v>
                </c:pt>
                <c:pt idx="188">
                  <c:v>0.187</c:v>
                </c:pt>
                <c:pt idx="189">
                  <c:v>9.9000000000000005E-2</c:v>
                </c:pt>
                <c:pt idx="190">
                  <c:v>6.4000000000000001E-2</c:v>
                </c:pt>
                <c:pt idx="191">
                  <c:v>0.36799999999999999</c:v>
                </c:pt>
                <c:pt idx="192">
                  <c:v>0.16300000000000001</c:v>
                </c:pt>
                <c:pt idx="193">
                  <c:v>0.17299999999999999</c:v>
                </c:pt>
                <c:pt idx="194">
                  <c:v>0.54700000000000004</c:v>
                </c:pt>
                <c:pt idx="195">
                  <c:v>0.77400000000000002</c:v>
                </c:pt>
                <c:pt idx="196">
                  <c:v>3.5999999999999997E-2</c:v>
                </c:pt>
                <c:pt idx="197">
                  <c:v>2.8000000000000001E-2</c:v>
                </c:pt>
                <c:pt idx="198">
                  <c:v>0.41699999999999998</c:v>
                </c:pt>
                <c:pt idx="199">
                  <c:v>0.126</c:v>
                </c:pt>
                <c:pt idx="200">
                  <c:v>0.14599999999999999</c:v>
                </c:pt>
                <c:pt idx="201">
                  <c:v>0.23300000000000001</c:v>
                </c:pt>
                <c:pt idx="202">
                  <c:v>0.42699999999999999</c:v>
                </c:pt>
                <c:pt idx="203">
                  <c:v>0.22700000000000001</c:v>
                </c:pt>
                <c:pt idx="204">
                  <c:v>0.46400000000000002</c:v>
                </c:pt>
                <c:pt idx="205">
                  <c:v>0.13500000000000001</c:v>
                </c:pt>
                <c:pt idx="206">
                  <c:v>0.33</c:v>
                </c:pt>
                <c:pt idx="207">
                  <c:v>0.9</c:v>
                </c:pt>
                <c:pt idx="208">
                  <c:v>0.193</c:v>
                </c:pt>
                <c:pt idx="209">
                  <c:v>0.16800000000000001</c:v>
                </c:pt>
                <c:pt idx="210">
                  <c:v>0.27700000000000002</c:v>
                </c:pt>
                <c:pt idx="211">
                  <c:v>0.32700000000000001</c:v>
                </c:pt>
                <c:pt idx="212">
                  <c:v>0.48799999999999999</c:v>
                </c:pt>
                <c:pt idx="213">
                  <c:v>0.51</c:v>
                </c:pt>
                <c:pt idx="214">
                  <c:v>0.30199999999999999</c:v>
                </c:pt>
                <c:pt idx="215">
                  <c:v>6.8000000000000005E-2</c:v>
                </c:pt>
                <c:pt idx="216">
                  <c:v>0.27500000000000002</c:v>
                </c:pt>
                <c:pt idx="217">
                  <c:v>0.28399999999999997</c:v>
                </c:pt>
                <c:pt idx="218">
                  <c:v>0.308</c:v>
                </c:pt>
                <c:pt idx="219">
                  <c:v>0.25600000000000001</c:v>
                </c:pt>
                <c:pt idx="220">
                  <c:v>0.34499999999999997</c:v>
                </c:pt>
                <c:pt idx="221">
                  <c:v>0.22600000000000001</c:v>
                </c:pt>
                <c:pt idx="222">
                  <c:v>0.27600000000000002</c:v>
                </c:pt>
                <c:pt idx="223">
                  <c:v>0.27</c:v>
                </c:pt>
                <c:pt idx="224">
                  <c:v>0.35599999999999998</c:v>
                </c:pt>
                <c:pt idx="225">
                  <c:v>0.40899999999999997</c:v>
                </c:pt>
                <c:pt idx="226">
                  <c:v>0.74</c:v>
                </c:pt>
                <c:pt idx="227">
                  <c:v>0.222</c:v>
                </c:pt>
                <c:pt idx="228">
                  <c:v>0.3</c:v>
                </c:pt>
                <c:pt idx="229">
                  <c:v>0.111</c:v>
                </c:pt>
                <c:pt idx="230">
                  <c:v>0.99</c:v>
                </c:pt>
                <c:pt idx="231">
                  <c:v>0.32300000000000001</c:v>
                </c:pt>
                <c:pt idx="232">
                  <c:v>0.186</c:v>
                </c:pt>
                <c:pt idx="233">
                  <c:v>0.215</c:v>
                </c:pt>
                <c:pt idx="234">
                  <c:v>0.26700000000000002</c:v>
                </c:pt>
                <c:pt idx="235">
                  <c:v>7.0000000000000007E-2</c:v>
                </c:pt>
                <c:pt idx="236">
                  <c:v>0.629</c:v>
                </c:pt>
                <c:pt idx="237">
                  <c:v>0.16900000000000001</c:v>
                </c:pt>
                <c:pt idx="238">
                  <c:v>0.41899999999999998</c:v>
                </c:pt>
                <c:pt idx="239">
                  <c:v>0.42399999999999999</c:v>
                </c:pt>
                <c:pt idx="240">
                  <c:v>0.48499999999999999</c:v>
                </c:pt>
                <c:pt idx="241">
                  <c:v>0.32200000000000001</c:v>
                </c:pt>
                <c:pt idx="242">
                  <c:v>0.14499999999999999</c:v>
                </c:pt>
                <c:pt idx="243">
                  <c:v>0.20699999999999999</c:v>
                </c:pt>
                <c:pt idx="244">
                  <c:v>0.18</c:v>
                </c:pt>
                <c:pt idx="245">
                  <c:v>0.124</c:v>
                </c:pt>
                <c:pt idx="246">
                  <c:v>0.28100000000000003</c:v>
                </c:pt>
                <c:pt idx="247">
                  <c:v>0.28199999999999997</c:v>
                </c:pt>
                <c:pt idx="248">
                  <c:v>0.16400000000000001</c:v>
                </c:pt>
                <c:pt idx="249">
                  <c:v>0.123</c:v>
                </c:pt>
                <c:pt idx="250">
                  <c:v>4.3999999999999997E-2</c:v>
                </c:pt>
                <c:pt idx="251">
                  <c:v>0.01</c:v>
                </c:pt>
                <c:pt idx="252">
                  <c:v>0.21</c:v>
                </c:pt>
                <c:pt idx="253">
                  <c:v>0.52800000000000002</c:v>
                </c:pt>
                <c:pt idx="254">
                  <c:v>0.157</c:v>
                </c:pt>
                <c:pt idx="255">
                  <c:v>8.5999999999999993E-2</c:v>
                </c:pt>
                <c:pt idx="256">
                  <c:v>0.374</c:v>
                </c:pt>
                <c:pt idx="257">
                  <c:v>3.9E-2</c:v>
                </c:pt>
                <c:pt idx="258">
                  <c:v>8.8999999999999996E-2</c:v>
                </c:pt>
                <c:pt idx="259">
                  <c:v>0.4</c:v>
                </c:pt>
                <c:pt idx="260">
                  <c:v>0.77</c:v>
                </c:pt>
                <c:pt idx="261">
                  <c:v>0.311</c:v>
                </c:pt>
                <c:pt idx="262">
                  <c:v>0.56899999999999995</c:v>
                </c:pt>
                <c:pt idx="263">
                  <c:v>0.115</c:v>
                </c:pt>
                <c:pt idx="264">
                  <c:v>0.245</c:v>
                </c:pt>
                <c:pt idx="265">
                  <c:v>2.7E-2</c:v>
                </c:pt>
                <c:pt idx="266">
                  <c:v>0.36699999999999999</c:v>
                </c:pt>
                <c:pt idx="267">
                  <c:v>0.307</c:v>
                </c:pt>
                <c:pt idx="268">
                  <c:v>0.216</c:v>
                </c:pt>
                <c:pt idx="269">
                  <c:v>0.30499999999999999</c:v>
                </c:pt>
                <c:pt idx="270">
                  <c:v>0.32600000000000001</c:v>
                </c:pt>
                <c:pt idx="271">
                  <c:v>0.22700000000000001</c:v>
                </c:pt>
                <c:pt idx="272">
                  <c:v>0.20899999999999999</c:v>
                </c:pt>
                <c:pt idx="273">
                  <c:v>0.13700000000000001</c:v>
                </c:pt>
                <c:pt idx="274">
                  <c:v>0.29799999999999999</c:v>
                </c:pt>
                <c:pt idx="275">
                  <c:v>0.34</c:v>
                </c:pt>
                <c:pt idx="276">
                  <c:v>0.34399999999999997</c:v>
                </c:pt>
                <c:pt idx="277">
                  <c:v>0.249</c:v>
                </c:pt>
                <c:pt idx="278">
                  <c:v>0.33800000000000002</c:v>
                </c:pt>
                <c:pt idx="279">
                  <c:v>0.55700000000000005</c:v>
                </c:pt>
                <c:pt idx="280">
                  <c:v>0.29499999999999998</c:v>
                </c:pt>
                <c:pt idx="281">
                  <c:v>0.26100000000000001</c:v>
                </c:pt>
                <c:pt idx="282">
                  <c:v>5.8000000000000003E-2</c:v>
                </c:pt>
                <c:pt idx="283">
                  <c:v>0.13100000000000001</c:v>
                </c:pt>
                <c:pt idx="284">
                  <c:v>0.28199999999999997</c:v>
                </c:pt>
                <c:pt idx="285">
                  <c:v>8.4000000000000005E-2</c:v>
                </c:pt>
                <c:pt idx="286">
                  <c:v>0.375</c:v>
                </c:pt>
                <c:pt idx="287">
                  <c:v>0.35199999999999998</c:v>
                </c:pt>
                <c:pt idx="288">
                  <c:v>0.44400000000000001</c:v>
                </c:pt>
                <c:pt idx="289">
                  <c:v>0.27100000000000002</c:v>
                </c:pt>
                <c:pt idx="290">
                  <c:v>0.438</c:v>
                </c:pt>
                <c:pt idx="291">
                  <c:v>0.28999999999999998</c:v>
                </c:pt>
                <c:pt idx="292">
                  <c:v>2.4E-2</c:v>
                </c:pt>
                <c:pt idx="293">
                  <c:v>0.13900000000000001</c:v>
                </c:pt>
                <c:pt idx="294">
                  <c:v>0.94</c:v>
                </c:pt>
                <c:pt idx="295">
                  <c:v>0.23499999999999999</c:v>
                </c:pt>
                <c:pt idx="296">
                  <c:v>5.7000000000000002E-2</c:v>
                </c:pt>
                <c:pt idx="297">
                  <c:v>8.4000000000000005E-2</c:v>
                </c:pt>
                <c:pt idx="298">
                  <c:v>6.5000000000000002E-2</c:v>
                </c:pt>
                <c:pt idx="299">
                  <c:v>0.45500000000000002</c:v>
                </c:pt>
                <c:pt idx="300">
                  <c:v>0.56399999999999995</c:v>
                </c:pt>
                <c:pt idx="301">
                  <c:v>7.0000000000000001E-3</c:v>
                </c:pt>
                <c:pt idx="302">
                  <c:v>0.51100000000000001</c:v>
                </c:pt>
                <c:pt idx="303">
                  <c:v>0.312</c:v>
                </c:pt>
                <c:pt idx="304">
                  <c:v>0.51200000000000001</c:v>
                </c:pt>
                <c:pt idx="305">
                  <c:v>2.1999999999999999E-2</c:v>
                </c:pt>
                <c:pt idx="306">
                  <c:v>0.32100000000000001</c:v>
                </c:pt>
                <c:pt idx="307">
                  <c:v>0.317</c:v>
                </c:pt>
                <c:pt idx="308">
                  <c:v>0.123</c:v>
                </c:pt>
                <c:pt idx="309">
                  <c:v>8.5999999999999993E-2</c:v>
                </c:pt>
                <c:pt idx="310">
                  <c:v>0.115</c:v>
                </c:pt>
                <c:pt idx="311">
                  <c:v>0.24099999999999999</c:v>
                </c:pt>
                <c:pt idx="312">
                  <c:v>0.371</c:v>
                </c:pt>
                <c:pt idx="313">
                  <c:v>0.46400000000000002</c:v>
                </c:pt>
                <c:pt idx="314">
                  <c:v>8.8999999999999996E-2</c:v>
                </c:pt>
                <c:pt idx="315">
                  <c:v>0.3</c:v>
                </c:pt>
                <c:pt idx="316">
                  <c:v>0.38</c:v>
                </c:pt>
                <c:pt idx="317">
                  <c:v>0.251</c:v>
                </c:pt>
                <c:pt idx="318">
                  <c:v>0.34100000000000003</c:v>
                </c:pt>
                <c:pt idx="319">
                  <c:v>0.503</c:v>
                </c:pt>
                <c:pt idx="320">
                  <c:v>0.13900000000000001</c:v>
                </c:pt>
                <c:pt idx="321">
                  <c:v>0.23200000000000001</c:v>
                </c:pt>
                <c:pt idx="322">
                  <c:v>0.41599999999999998</c:v>
                </c:pt>
                <c:pt idx="323">
                  <c:v>0.40699999999999997</c:v>
                </c:pt>
                <c:pt idx="324">
                  <c:v>7.0999999999999994E-2</c:v>
                </c:pt>
                <c:pt idx="325">
                  <c:v>0.33300000000000002</c:v>
                </c:pt>
                <c:pt idx="326">
                  <c:v>0.61699999999999999</c:v>
                </c:pt>
                <c:pt idx="327">
                  <c:v>0.33400000000000002</c:v>
                </c:pt>
                <c:pt idx="328">
                  <c:v>0.31900000000000001</c:v>
                </c:pt>
                <c:pt idx="329">
                  <c:v>5.8000000000000003E-2</c:v>
                </c:pt>
                <c:pt idx="330">
                  <c:v>0.185</c:v>
                </c:pt>
                <c:pt idx="331">
                  <c:v>0.14499999999999999</c:v>
                </c:pt>
                <c:pt idx="332">
                  <c:v>0.41599999999999998</c:v>
                </c:pt>
                <c:pt idx="333">
                  <c:v>0.20399999999999999</c:v>
                </c:pt>
                <c:pt idx="334">
                  <c:v>2.8000000000000001E-2</c:v>
                </c:pt>
                <c:pt idx="335">
                  <c:v>0.34200000000000003</c:v>
                </c:pt>
                <c:pt idx="336">
                  <c:v>0.48099999999999998</c:v>
                </c:pt>
                <c:pt idx="337">
                  <c:v>8.6999999999999994E-2</c:v>
                </c:pt>
                <c:pt idx="338">
                  <c:v>0.26100000000000001</c:v>
                </c:pt>
                <c:pt idx="339">
                  <c:v>6.3E-2</c:v>
                </c:pt>
                <c:pt idx="340">
                  <c:v>0.19900000000000001</c:v>
                </c:pt>
                <c:pt idx="341">
                  <c:v>7.8E-2</c:v>
                </c:pt>
                <c:pt idx="342">
                  <c:v>0.42399999999999999</c:v>
                </c:pt>
                <c:pt idx="343">
                  <c:v>5.0999999999999997E-2</c:v>
                </c:pt>
                <c:pt idx="344">
                  <c:v>0.14000000000000001</c:v>
                </c:pt>
                <c:pt idx="345">
                  <c:v>0.42399999999999999</c:v>
                </c:pt>
                <c:pt idx="346">
                  <c:v>0.38500000000000001</c:v>
                </c:pt>
                <c:pt idx="347">
                  <c:v>0.121</c:v>
                </c:pt>
                <c:pt idx="348">
                  <c:v>0.27300000000000002</c:v>
                </c:pt>
                <c:pt idx="349">
                  <c:v>0.10100000000000001</c:v>
                </c:pt>
                <c:pt idx="350">
                  <c:v>9.1999999999999998E-2</c:v>
                </c:pt>
                <c:pt idx="351">
                  <c:v>0.41399999999999998</c:v>
                </c:pt>
                <c:pt idx="352">
                  <c:v>0.19500000000000001</c:v>
                </c:pt>
                <c:pt idx="353">
                  <c:v>8.5999999999999993E-2</c:v>
                </c:pt>
                <c:pt idx="354">
                  <c:v>7.6999999999999999E-2</c:v>
                </c:pt>
                <c:pt idx="355">
                  <c:v>0.17199999999999999</c:v>
                </c:pt>
                <c:pt idx="356">
                  <c:v>0.114</c:v>
                </c:pt>
                <c:pt idx="357">
                  <c:v>0.03</c:v>
                </c:pt>
                <c:pt idx="358">
                  <c:v>0.71599999999999997</c:v>
                </c:pt>
                <c:pt idx="359">
                  <c:v>0.313</c:v>
                </c:pt>
                <c:pt idx="360">
                  <c:v>0.153</c:v>
                </c:pt>
                <c:pt idx="361">
                  <c:v>0.21</c:v>
                </c:pt>
                <c:pt idx="362">
                  <c:v>3.1E-2</c:v>
                </c:pt>
                <c:pt idx="363">
                  <c:v>0.60299999999999998</c:v>
                </c:pt>
                <c:pt idx="364">
                  <c:v>0.375</c:v>
                </c:pt>
                <c:pt idx="365">
                  <c:v>0.11700000000000001</c:v>
                </c:pt>
                <c:pt idx="366">
                  <c:v>9.0999999999999998E-2</c:v>
                </c:pt>
                <c:pt idx="367">
                  <c:v>0.26100000000000001</c:v>
                </c:pt>
                <c:pt idx="368">
                  <c:v>0.36</c:v>
                </c:pt>
                <c:pt idx="369">
                  <c:v>0.54400000000000004</c:v>
                </c:pt>
                <c:pt idx="370">
                  <c:v>0.151</c:v>
                </c:pt>
                <c:pt idx="371">
                  <c:v>0.432</c:v>
                </c:pt>
                <c:pt idx="372">
                  <c:v>0.39800000000000002</c:v>
                </c:pt>
                <c:pt idx="373">
                  <c:v>0.65900000000000003</c:v>
                </c:pt>
                <c:pt idx="374">
                  <c:v>0.375</c:v>
                </c:pt>
                <c:pt idx="375">
                  <c:v>0.52300000000000002</c:v>
                </c:pt>
                <c:pt idx="376">
                  <c:v>8.1000000000000003E-2</c:v>
                </c:pt>
                <c:pt idx="377">
                  <c:v>0.14899999999999999</c:v>
                </c:pt>
                <c:pt idx="378">
                  <c:v>2.1000000000000001E-2</c:v>
                </c:pt>
                <c:pt idx="379">
                  <c:v>0.69</c:v>
                </c:pt>
                <c:pt idx="380">
                  <c:v>0.156</c:v>
                </c:pt>
                <c:pt idx="381">
                  <c:v>0.35699999999999998</c:v>
                </c:pt>
                <c:pt idx="382">
                  <c:v>0.376</c:v>
                </c:pt>
                <c:pt idx="383">
                  <c:v>0.113</c:v>
                </c:pt>
                <c:pt idx="384">
                  <c:v>0.73</c:v>
                </c:pt>
                <c:pt idx="385">
                  <c:v>0.379</c:v>
                </c:pt>
                <c:pt idx="386">
                  <c:v>0.21199999999999999</c:v>
                </c:pt>
                <c:pt idx="387">
                  <c:v>0.30299999999999999</c:v>
                </c:pt>
                <c:pt idx="388">
                  <c:v>0.29899999999999999</c:v>
                </c:pt>
                <c:pt idx="389">
                  <c:v>0.28199999999999997</c:v>
                </c:pt>
                <c:pt idx="390">
                  <c:v>0.25600000000000001</c:v>
                </c:pt>
                <c:pt idx="391">
                  <c:v>0.93</c:v>
                </c:pt>
                <c:pt idx="392">
                  <c:v>0.379</c:v>
                </c:pt>
                <c:pt idx="393">
                  <c:v>0.379</c:v>
                </c:pt>
                <c:pt idx="394">
                  <c:v>4.3999999999999997E-2</c:v>
                </c:pt>
                <c:pt idx="395">
                  <c:v>0.24</c:v>
                </c:pt>
                <c:pt idx="396">
                  <c:v>0.104</c:v>
                </c:pt>
                <c:pt idx="397">
                  <c:v>0.39800000000000002</c:v>
                </c:pt>
                <c:pt idx="398">
                  <c:v>7.2999999999999995E-2</c:v>
                </c:pt>
                <c:pt idx="399">
                  <c:v>0.33200000000000002</c:v>
                </c:pt>
                <c:pt idx="400">
                  <c:v>0.27600000000000002</c:v>
                </c:pt>
                <c:pt idx="401">
                  <c:v>0.11600000000000001</c:v>
                </c:pt>
                <c:pt idx="402">
                  <c:v>0.58899999999999997</c:v>
                </c:pt>
                <c:pt idx="403">
                  <c:v>0.23799999999999999</c:v>
                </c:pt>
                <c:pt idx="404">
                  <c:v>8.2000000000000003E-2</c:v>
                </c:pt>
                <c:pt idx="405">
                  <c:v>0.48</c:v>
                </c:pt>
                <c:pt idx="406">
                  <c:v>0.13900000000000001</c:v>
                </c:pt>
                <c:pt idx="407">
                  <c:v>0.65</c:v>
                </c:pt>
                <c:pt idx="408">
                  <c:v>0.23499999999999999</c:v>
                </c:pt>
                <c:pt idx="409">
                  <c:v>0.56200000000000006</c:v>
                </c:pt>
                <c:pt idx="410">
                  <c:v>0.109</c:v>
                </c:pt>
                <c:pt idx="411">
                  <c:v>0.51700000000000002</c:v>
                </c:pt>
                <c:pt idx="412">
                  <c:v>0.19400000000000001</c:v>
                </c:pt>
                <c:pt idx="413">
                  <c:v>0.36899999999999999</c:v>
                </c:pt>
                <c:pt idx="414">
                  <c:v>0.187</c:v>
                </c:pt>
                <c:pt idx="415">
                  <c:v>0.23</c:v>
                </c:pt>
                <c:pt idx="416">
                  <c:v>0.307</c:v>
                </c:pt>
                <c:pt idx="417">
                  <c:v>0.14099999999999999</c:v>
                </c:pt>
                <c:pt idx="418">
                  <c:v>0.29799999999999999</c:v>
                </c:pt>
                <c:pt idx="419">
                  <c:v>6.7000000000000004E-2</c:v>
                </c:pt>
                <c:pt idx="420">
                  <c:v>0.374</c:v>
                </c:pt>
                <c:pt idx="421">
                  <c:v>0.19600000000000001</c:v>
                </c:pt>
                <c:pt idx="422">
                  <c:v>8.8999999999999996E-2</c:v>
                </c:pt>
                <c:pt idx="423">
                  <c:v>7.5999999999999998E-2</c:v>
                </c:pt>
                <c:pt idx="424">
                  <c:v>6.4000000000000001E-2</c:v>
                </c:pt>
                <c:pt idx="425">
                  <c:v>0.11600000000000001</c:v>
                </c:pt>
                <c:pt idx="426">
                  <c:v>0.25900000000000001</c:v>
                </c:pt>
                <c:pt idx="427">
                  <c:v>0.114</c:v>
                </c:pt>
                <c:pt idx="428">
                  <c:v>0.224</c:v>
                </c:pt>
                <c:pt idx="429">
                  <c:v>0.41099999999999998</c:v>
                </c:pt>
                <c:pt idx="430">
                  <c:v>0.56399999999999995</c:v>
                </c:pt>
                <c:pt idx="431">
                  <c:v>0.15</c:v>
                </c:pt>
                <c:pt idx="432">
                  <c:v>0.35299999999999998</c:v>
                </c:pt>
                <c:pt idx="433">
                  <c:v>0.312</c:v>
                </c:pt>
                <c:pt idx="434">
                  <c:v>7.4999999999999997E-2</c:v>
                </c:pt>
                <c:pt idx="435">
                  <c:v>0.38600000000000001</c:v>
                </c:pt>
                <c:pt idx="436">
                  <c:v>8.2000000000000003E-2</c:v>
                </c:pt>
                <c:pt idx="437">
                  <c:v>0.35199999999999998</c:v>
                </c:pt>
                <c:pt idx="438">
                  <c:v>0.999</c:v>
                </c:pt>
                <c:pt idx="439">
                  <c:v>0.33600000000000002</c:v>
                </c:pt>
                <c:pt idx="440">
                  <c:v>0.112</c:v>
                </c:pt>
                <c:pt idx="441">
                  <c:v>4.2999999999999997E-2</c:v>
                </c:pt>
                <c:pt idx="442">
                  <c:v>4.8000000000000001E-2</c:v>
                </c:pt>
                <c:pt idx="443">
                  <c:v>7.0000000000000007E-2</c:v>
                </c:pt>
                <c:pt idx="444">
                  <c:v>0.14699999999999999</c:v>
                </c:pt>
                <c:pt idx="445">
                  <c:v>0.41199999999999998</c:v>
                </c:pt>
                <c:pt idx="446">
                  <c:v>0.45800000000000002</c:v>
                </c:pt>
                <c:pt idx="447">
                  <c:v>0.71799999999999997</c:v>
                </c:pt>
                <c:pt idx="448">
                  <c:v>0.13200000000000001</c:v>
                </c:pt>
                <c:pt idx="449">
                  <c:v>0.38</c:v>
                </c:pt>
                <c:pt idx="450">
                  <c:v>0.33500000000000002</c:v>
                </c:pt>
                <c:pt idx="451">
                  <c:v>0.42099999999999999</c:v>
                </c:pt>
                <c:pt idx="452">
                  <c:v>0.158</c:v>
                </c:pt>
                <c:pt idx="453">
                  <c:v>0.2</c:v>
                </c:pt>
                <c:pt idx="454">
                  <c:v>0.17799999999999999</c:v>
                </c:pt>
                <c:pt idx="455">
                  <c:v>0.373</c:v>
                </c:pt>
                <c:pt idx="456">
                  <c:v>0.39200000000000002</c:v>
                </c:pt>
                <c:pt idx="457">
                  <c:v>2.5999999999999999E-2</c:v>
                </c:pt>
                <c:pt idx="458">
                  <c:v>0.186</c:v>
                </c:pt>
                <c:pt idx="459">
                  <c:v>0.14799999999999999</c:v>
                </c:pt>
                <c:pt idx="460">
                  <c:v>0.32300000000000001</c:v>
                </c:pt>
                <c:pt idx="461">
                  <c:v>0.14299999999999999</c:v>
                </c:pt>
                <c:pt idx="462">
                  <c:v>0.28699999999999998</c:v>
                </c:pt>
                <c:pt idx="463">
                  <c:v>0.435</c:v>
                </c:pt>
                <c:pt idx="464">
                  <c:v>0.33600000000000002</c:v>
                </c:pt>
                <c:pt idx="465">
                  <c:v>0.39300000000000002</c:v>
                </c:pt>
                <c:pt idx="466">
                  <c:v>0.108</c:v>
                </c:pt>
                <c:pt idx="467">
                  <c:v>0.35599999999999998</c:v>
                </c:pt>
                <c:pt idx="468">
                  <c:v>0.503</c:v>
                </c:pt>
                <c:pt idx="469">
                  <c:v>0.39100000000000001</c:v>
                </c:pt>
                <c:pt idx="470">
                  <c:v>0.46899999999999997</c:v>
                </c:pt>
                <c:pt idx="471">
                  <c:v>0.56599999999999995</c:v>
                </c:pt>
                <c:pt idx="472">
                  <c:v>1.6E-2</c:v>
                </c:pt>
                <c:pt idx="473">
                  <c:v>0.40500000000000003</c:v>
                </c:pt>
                <c:pt idx="474">
                  <c:v>0.245</c:v>
                </c:pt>
                <c:pt idx="475">
                  <c:v>0.251</c:v>
                </c:pt>
                <c:pt idx="476">
                  <c:v>0.14399999999999999</c:v>
                </c:pt>
                <c:pt idx="477">
                  <c:v>5.3999999999999999E-2</c:v>
                </c:pt>
                <c:pt idx="478">
                  <c:v>0.111</c:v>
                </c:pt>
                <c:pt idx="479">
                  <c:v>0.09</c:v>
                </c:pt>
                <c:pt idx="480">
                  <c:v>0.115</c:v>
                </c:pt>
                <c:pt idx="481">
                  <c:v>1.6E-2</c:v>
                </c:pt>
                <c:pt idx="482">
                  <c:v>0.315</c:v>
                </c:pt>
                <c:pt idx="483">
                  <c:v>0.17199999999999999</c:v>
                </c:pt>
                <c:pt idx="484">
                  <c:v>0.87</c:v>
                </c:pt>
                <c:pt idx="485">
                  <c:v>0.35</c:v>
                </c:pt>
                <c:pt idx="486">
                  <c:v>5.0999999999999997E-2</c:v>
                </c:pt>
                <c:pt idx="487">
                  <c:v>0.247</c:v>
                </c:pt>
                <c:pt idx="488">
                  <c:v>0.19700000000000001</c:v>
                </c:pt>
                <c:pt idx="489">
                  <c:v>9.4E-2</c:v>
                </c:pt>
                <c:pt idx="490">
                  <c:v>0.51</c:v>
                </c:pt>
                <c:pt idx="491">
                  <c:v>0.23400000000000001</c:v>
                </c:pt>
                <c:pt idx="492">
                  <c:v>0.33</c:v>
                </c:pt>
                <c:pt idx="493">
                  <c:v>0.251</c:v>
                </c:pt>
                <c:pt idx="494">
                  <c:v>0.27700000000000002</c:v>
                </c:pt>
                <c:pt idx="495">
                  <c:v>0.31</c:v>
                </c:pt>
                <c:pt idx="496">
                  <c:v>0.161</c:v>
                </c:pt>
                <c:pt idx="497">
                  <c:v>0.39</c:v>
                </c:pt>
                <c:pt idx="498">
                  <c:v>7.0000000000000007E-2</c:v>
                </c:pt>
                <c:pt idx="499">
                  <c:v>0.42499999999999999</c:v>
                </c:pt>
                <c:pt idx="500">
                  <c:v>7.5999999999999998E-2</c:v>
                </c:pt>
                <c:pt idx="501">
                  <c:v>0.19600000000000001</c:v>
                </c:pt>
                <c:pt idx="502">
                  <c:v>0.25900000000000001</c:v>
                </c:pt>
                <c:pt idx="503">
                  <c:v>0.20599999999999999</c:v>
                </c:pt>
                <c:pt idx="504">
                  <c:v>0.12</c:v>
                </c:pt>
                <c:pt idx="505">
                  <c:v>0.32700000000000001</c:v>
                </c:pt>
                <c:pt idx="506">
                  <c:v>0.191</c:v>
                </c:pt>
                <c:pt idx="507">
                  <c:v>0.21199999999999999</c:v>
                </c:pt>
                <c:pt idx="508">
                  <c:v>0.14599999999999999</c:v>
                </c:pt>
                <c:pt idx="509">
                  <c:v>0.377</c:v>
                </c:pt>
                <c:pt idx="510">
                  <c:v>0.13600000000000001</c:v>
                </c:pt>
                <c:pt idx="511">
                  <c:v>0.18099999999999999</c:v>
                </c:pt>
                <c:pt idx="512">
                  <c:v>0.31</c:v>
                </c:pt>
                <c:pt idx="513">
                  <c:v>0.81899999999999995</c:v>
                </c:pt>
                <c:pt idx="514">
                  <c:v>0.45900000000000002</c:v>
                </c:pt>
                <c:pt idx="515">
                  <c:v>0.313</c:v>
                </c:pt>
                <c:pt idx="516">
                  <c:v>0.432</c:v>
                </c:pt>
                <c:pt idx="517">
                  <c:v>0.45400000000000001</c:v>
                </c:pt>
                <c:pt idx="518">
                  <c:v>0.221</c:v>
                </c:pt>
                <c:pt idx="519">
                  <c:v>0.105</c:v>
                </c:pt>
                <c:pt idx="520">
                  <c:v>0.14199999999999999</c:v>
                </c:pt>
                <c:pt idx="521">
                  <c:v>0.11799999999999999</c:v>
                </c:pt>
                <c:pt idx="522">
                  <c:v>8.8999999999999996E-2</c:v>
                </c:pt>
                <c:pt idx="523">
                  <c:v>0.54400000000000004</c:v>
                </c:pt>
                <c:pt idx="524">
                  <c:v>0.75</c:v>
                </c:pt>
                <c:pt idx="525">
                  <c:v>0.30099999999999999</c:v>
                </c:pt>
                <c:pt idx="526">
                  <c:v>0.25900000000000001</c:v>
                </c:pt>
                <c:pt idx="527">
                  <c:v>0.34799999999999998</c:v>
                </c:pt>
                <c:pt idx="528">
                  <c:v>0.10100000000000001</c:v>
                </c:pt>
                <c:pt idx="529">
                  <c:v>0.73</c:v>
                </c:pt>
                <c:pt idx="530">
                  <c:v>0.188</c:v>
                </c:pt>
                <c:pt idx="531">
                  <c:v>7.9000000000000001E-2</c:v>
                </c:pt>
                <c:pt idx="532">
                  <c:v>0.27100000000000002</c:v>
                </c:pt>
              </c:numCache>
            </c:numRef>
          </c:xVal>
          <c:yVal>
            <c:numRef>
              <c:f>schooldistricts!$G$4:$G$536</c:f>
              <c:numCache>
                <c:formatCode>General</c:formatCode>
                <c:ptCount val="533"/>
                <c:pt idx="0">
                  <c:v>1410</c:v>
                </c:pt>
                <c:pt idx="1">
                  <c:v>1360</c:v>
                </c:pt>
                <c:pt idx="2">
                  <c:v>1220</c:v>
                </c:pt>
                <c:pt idx="3">
                  <c:v>1140</c:v>
                </c:pt>
                <c:pt idx="4">
                  <c:v>1330</c:v>
                </c:pt>
                <c:pt idx="5">
                  <c:v>1230</c:v>
                </c:pt>
                <c:pt idx="6">
                  <c:v>1220</c:v>
                </c:pt>
                <c:pt idx="7">
                  <c:v>1310</c:v>
                </c:pt>
                <c:pt idx="8">
                  <c:v>1270</c:v>
                </c:pt>
                <c:pt idx="9">
                  <c:v>1430</c:v>
                </c:pt>
                <c:pt idx="10">
                  <c:v>1360</c:v>
                </c:pt>
                <c:pt idx="11">
                  <c:v>1310</c:v>
                </c:pt>
                <c:pt idx="12">
                  <c:v>1290</c:v>
                </c:pt>
                <c:pt idx="13">
                  <c:v>1280</c:v>
                </c:pt>
                <c:pt idx="14">
                  <c:v>1150</c:v>
                </c:pt>
                <c:pt idx="15">
                  <c:v>1330</c:v>
                </c:pt>
                <c:pt idx="16">
                  <c:v>1370</c:v>
                </c:pt>
                <c:pt idx="17">
                  <c:v>1330</c:v>
                </c:pt>
                <c:pt idx="18">
                  <c:v>1250</c:v>
                </c:pt>
                <c:pt idx="19">
                  <c:v>1390</c:v>
                </c:pt>
                <c:pt idx="20">
                  <c:v>1270</c:v>
                </c:pt>
                <c:pt idx="21">
                  <c:v>1410</c:v>
                </c:pt>
                <c:pt idx="22">
                  <c:v>1340</c:v>
                </c:pt>
                <c:pt idx="23">
                  <c:v>1320</c:v>
                </c:pt>
                <c:pt idx="24">
                  <c:v>1320</c:v>
                </c:pt>
                <c:pt idx="25">
                  <c:v>1350</c:v>
                </c:pt>
                <c:pt idx="26">
                  <c:v>1250</c:v>
                </c:pt>
                <c:pt idx="27">
                  <c:v>1280</c:v>
                </c:pt>
                <c:pt idx="28">
                  <c:v>1330</c:v>
                </c:pt>
                <c:pt idx="29">
                  <c:v>1310</c:v>
                </c:pt>
                <c:pt idx="30">
                  <c:v>1380</c:v>
                </c:pt>
                <c:pt idx="31">
                  <c:v>1290</c:v>
                </c:pt>
                <c:pt idx="32">
                  <c:v>1420</c:v>
                </c:pt>
                <c:pt idx="33">
                  <c:v>1300</c:v>
                </c:pt>
                <c:pt idx="34">
                  <c:v>1290</c:v>
                </c:pt>
                <c:pt idx="35">
                  <c:v>1200</c:v>
                </c:pt>
                <c:pt idx="36">
                  <c:v>1300</c:v>
                </c:pt>
                <c:pt idx="37">
                  <c:v>1340</c:v>
                </c:pt>
                <c:pt idx="38">
                  <c:v>1370</c:v>
                </c:pt>
                <c:pt idx="39">
                  <c:v>1360</c:v>
                </c:pt>
                <c:pt idx="40">
                  <c:v>1370</c:v>
                </c:pt>
                <c:pt idx="41">
                  <c:v>1390</c:v>
                </c:pt>
                <c:pt idx="42">
                  <c:v>1310</c:v>
                </c:pt>
                <c:pt idx="43">
                  <c:v>1340</c:v>
                </c:pt>
                <c:pt idx="44">
                  <c:v>1270</c:v>
                </c:pt>
                <c:pt idx="45">
                  <c:v>1340</c:v>
                </c:pt>
                <c:pt idx="46">
                  <c:v>1290</c:v>
                </c:pt>
                <c:pt idx="47">
                  <c:v>1210</c:v>
                </c:pt>
                <c:pt idx="48">
                  <c:v>1230</c:v>
                </c:pt>
                <c:pt idx="49">
                  <c:v>1280</c:v>
                </c:pt>
                <c:pt idx="50">
                  <c:v>1280</c:v>
                </c:pt>
                <c:pt idx="51">
                  <c:v>1260</c:v>
                </c:pt>
                <c:pt idx="52">
                  <c:v>1160</c:v>
                </c:pt>
                <c:pt idx="53">
                  <c:v>1290</c:v>
                </c:pt>
                <c:pt idx="54">
                  <c:v>1330</c:v>
                </c:pt>
                <c:pt idx="55">
                  <c:v>1360</c:v>
                </c:pt>
                <c:pt idx="56">
                  <c:v>1280</c:v>
                </c:pt>
                <c:pt idx="57">
                  <c:v>1260</c:v>
                </c:pt>
                <c:pt idx="58">
                  <c:v>1230</c:v>
                </c:pt>
                <c:pt idx="59">
                  <c:v>1430</c:v>
                </c:pt>
                <c:pt idx="60">
                  <c:v>1340</c:v>
                </c:pt>
                <c:pt idx="61">
                  <c:v>1200</c:v>
                </c:pt>
                <c:pt idx="62">
                  <c:v>1140</c:v>
                </c:pt>
                <c:pt idx="63">
                  <c:v>1240</c:v>
                </c:pt>
                <c:pt idx="64">
                  <c:v>1050</c:v>
                </c:pt>
                <c:pt idx="65">
                  <c:v>1360</c:v>
                </c:pt>
                <c:pt idx="66">
                  <c:v>1330</c:v>
                </c:pt>
                <c:pt idx="67">
                  <c:v>1270</c:v>
                </c:pt>
                <c:pt idx="68">
                  <c:v>1320</c:v>
                </c:pt>
                <c:pt idx="69">
                  <c:v>1350</c:v>
                </c:pt>
                <c:pt idx="70">
                  <c:v>1420</c:v>
                </c:pt>
                <c:pt idx="71">
                  <c:v>1120</c:v>
                </c:pt>
                <c:pt idx="72">
                  <c:v>1060</c:v>
                </c:pt>
                <c:pt idx="73">
                  <c:v>1440</c:v>
                </c:pt>
                <c:pt idx="74">
                  <c:v>1320</c:v>
                </c:pt>
                <c:pt idx="75">
                  <c:v>1420</c:v>
                </c:pt>
                <c:pt idx="76">
                  <c:v>1330</c:v>
                </c:pt>
                <c:pt idx="77">
                  <c:v>1290</c:v>
                </c:pt>
                <c:pt idx="78">
                  <c:v>1350</c:v>
                </c:pt>
                <c:pt idx="79">
                  <c:v>1380</c:v>
                </c:pt>
                <c:pt idx="80">
                  <c:v>1320</c:v>
                </c:pt>
                <c:pt idx="81">
                  <c:v>1250</c:v>
                </c:pt>
                <c:pt idx="82">
                  <c:v>1350</c:v>
                </c:pt>
                <c:pt idx="83">
                  <c:v>1260</c:v>
                </c:pt>
                <c:pt idx="84">
                  <c:v>1400</c:v>
                </c:pt>
                <c:pt idx="85">
                  <c:v>1100</c:v>
                </c:pt>
                <c:pt idx="86">
                  <c:v>1290</c:v>
                </c:pt>
                <c:pt idx="87">
                  <c:v>1270</c:v>
                </c:pt>
                <c:pt idx="88">
                  <c:v>1140</c:v>
                </c:pt>
                <c:pt idx="89">
                  <c:v>1340</c:v>
                </c:pt>
                <c:pt idx="90">
                  <c:v>1310</c:v>
                </c:pt>
                <c:pt idx="91">
                  <c:v>1370</c:v>
                </c:pt>
                <c:pt idx="92">
                  <c:v>1270</c:v>
                </c:pt>
                <c:pt idx="93">
                  <c:v>1270</c:v>
                </c:pt>
                <c:pt idx="94">
                  <c:v>1350</c:v>
                </c:pt>
                <c:pt idx="95">
                  <c:v>1350</c:v>
                </c:pt>
                <c:pt idx="96">
                  <c:v>1180</c:v>
                </c:pt>
                <c:pt idx="97">
                  <c:v>1200</c:v>
                </c:pt>
                <c:pt idx="98">
                  <c:v>1320</c:v>
                </c:pt>
                <c:pt idx="99">
                  <c:v>1050</c:v>
                </c:pt>
                <c:pt idx="100">
                  <c:v>1380</c:v>
                </c:pt>
                <c:pt idx="101">
                  <c:v>1290</c:v>
                </c:pt>
                <c:pt idx="102">
                  <c:v>1370</c:v>
                </c:pt>
                <c:pt idx="103">
                  <c:v>1320</c:v>
                </c:pt>
                <c:pt idx="104">
                  <c:v>1290</c:v>
                </c:pt>
                <c:pt idx="105">
                  <c:v>1240</c:v>
                </c:pt>
                <c:pt idx="106">
                  <c:v>1300</c:v>
                </c:pt>
                <c:pt idx="107">
                  <c:v>1200</c:v>
                </c:pt>
                <c:pt idx="108">
                  <c:v>1410</c:v>
                </c:pt>
                <c:pt idx="109">
                  <c:v>1280</c:v>
                </c:pt>
                <c:pt idx="110">
                  <c:v>1280</c:v>
                </c:pt>
                <c:pt idx="111">
                  <c:v>1470</c:v>
                </c:pt>
                <c:pt idx="112">
                  <c:v>1310</c:v>
                </c:pt>
                <c:pt idx="113">
                  <c:v>1340</c:v>
                </c:pt>
                <c:pt idx="114">
                  <c:v>1340</c:v>
                </c:pt>
                <c:pt idx="115">
                  <c:v>1430</c:v>
                </c:pt>
                <c:pt idx="116">
                  <c:v>1230</c:v>
                </c:pt>
                <c:pt idx="117">
                  <c:v>1350</c:v>
                </c:pt>
                <c:pt idx="118">
                  <c:v>1350</c:v>
                </c:pt>
                <c:pt idx="119">
                  <c:v>1340</c:v>
                </c:pt>
                <c:pt idx="120">
                  <c:v>1400</c:v>
                </c:pt>
                <c:pt idx="121">
                  <c:v>1170</c:v>
                </c:pt>
                <c:pt idx="122">
                  <c:v>1290</c:v>
                </c:pt>
                <c:pt idx="123">
                  <c:v>1300</c:v>
                </c:pt>
                <c:pt idx="124">
                  <c:v>1080</c:v>
                </c:pt>
                <c:pt idx="125">
                  <c:v>1330</c:v>
                </c:pt>
                <c:pt idx="126">
                  <c:v>1350</c:v>
                </c:pt>
                <c:pt idx="127">
                  <c:v>1450</c:v>
                </c:pt>
                <c:pt idx="128">
                  <c:v>1320</c:v>
                </c:pt>
                <c:pt idx="129">
                  <c:v>1380</c:v>
                </c:pt>
                <c:pt idx="130">
                  <c:v>1380</c:v>
                </c:pt>
                <c:pt idx="131">
                  <c:v>1320</c:v>
                </c:pt>
                <c:pt idx="132">
                  <c:v>1300</c:v>
                </c:pt>
                <c:pt idx="133">
                  <c:v>1090</c:v>
                </c:pt>
                <c:pt idx="134">
                  <c:v>1240</c:v>
                </c:pt>
                <c:pt idx="135">
                  <c:v>1330</c:v>
                </c:pt>
                <c:pt idx="136">
                  <c:v>1420</c:v>
                </c:pt>
                <c:pt idx="137">
                  <c:v>1330</c:v>
                </c:pt>
                <c:pt idx="138">
                  <c:v>1240</c:v>
                </c:pt>
                <c:pt idx="139">
                  <c:v>1360</c:v>
                </c:pt>
                <c:pt idx="140">
                  <c:v>1320</c:v>
                </c:pt>
                <c:pt idx="141">
                  <c:v>1300</c:v>
                </c:pt>
                <c:pt idx="142">
                  <c:v>1280</c:v>
                </c:pt>
                <c:pt idx="143">
                  <c:v>1270</c:v>
                </c:pt>
                <c:pt idx="144">
                  <c:v>1370</c:v>
                </c:pt>
                <c:pt idx="145">
                  <c:v>1220</c:v>
                </c:pt>
                <c:pt idx="146">
                  <c:v>1360</c:v>
                </c:pt>
                <c:pt idx="147">
                  <c:v>1430</c:v>
                </c:pt>
                <c:pt idx="148">
                  <c:v>1250</c:v>
                </c:pt>
                <c:pt idx="149">
                  <c:v>1330</c:v>
                </c:pt>
                <c:pt idx="150">
                  <c:v>1350</c:v>
                </c:pt>
                <c:pt idx="151">
                  <c:v>1260</c:v>
                </c:pt>
                <c:pt idx="152">
                  <c:v>1440</c:v>
                </c:pt>
                <c:pt idx="153">
                  <c:v>1220</c:v>
                </c:pt>
                <c:pt idx="154">
                  <c:v>1190</c:v>
                </c:pt>
                <c:pt idx="155">
                  <c:v>1170</c:v>
                </c:pt>
                <c:pt idx="156">
                  <c:v>1290</c:v>
                </c:pt>
                <c:pt idx="157">
                  <c:v>1310</c:v>
                </c:pt>
                <c:pt idx="158">
                  <c:v>1320</c:v>
                </c:pt>
                <c:pt idx="159">
                  <c:v>1330</c:v>
                </c:pt>
                <c:pt idx="160">
                  <c:v>1310</c:v>
                </c:pt>
                <c:pt idx="161">
                  <c:v>1250</c:v>
                </c:pt>
                <c:pt idx="162">
                  <c:v>1310</c:v>
                </c:pt>
                <c:pt idx="163">
                  <c:v>1430</c:v>
                </c:pt>
                <c:pt idx="164">
                  <c:v>1230</c:v>
                </c:pt>
                <c:pt idx="165">
                  <c:v>1480</c:v>
                </c:pt>
                <c:pt idx="166">
                  <c:v>1140</c:v>
                </c:pt>
                <c:pt idx="167">
                  <c:v>1380</c:v>
                </c:pt>
                <c:pt idx="168">
                  <c:v>1320</c:v>
                </c:pt>
                <c:pt idx="169">
                  <c:v>1380</c:v>
                </c:pt>
                <c:pt idx="170">
                  <c:v>1220</c:v>
                </c:pt>
                <c:pt idx="171">
                  <c:v>1400</c:v>
                </c:pt>
                <c:pt idx="172">
                  <c:v>1280</c:v>
                </c:pt>
                <c:pt idx="173">
                  <c:v>1400</c:v>
                </c:pt>
                <c:pt idx="174">
                  <c:v>1350</c:v>
                </c:pt>
                <c:pt idx="175">
                  <c:v>1370</c:v>
                </c:pt>
                <c:pt idx="176">
                  <c:v>1250</c:v>
                </c:pt>
                <c:pt idx="177">
                  <c:v>1390</c:v>
                </c:pt>
                <c:pt idx="178">
                  <c:v>1400</c:v>
                </c:pt>
                <c:pt idx="179">
                  <c:v>1080</c:v>
                </c:pt>
                <c:pt idx="180">
                  <c:v>1230</c:v>
                </c:pt>
                <c:pt idx="181">
                  <c:v>1390</c:v>
                </c:pt>
                <c:pt idx="182">
                  <c:v>1240</c:v>
                </c:pt>
                <c:pt idx="183">
                  <c:v>1350</c:v>
                </c:pt>
                <c:pt idx="184">
                  <c:v>1400</c:v>
                </c:pt>
                <c:pt idx="185">
                  <c:v>1320</c:v>
                </c:pt>
                <c:pt idx="186">
                  <c:v>1280</c:v>
                </c:pt>
                <c:pt idx="187">
                  <c:v>1350</c:v>
                </c:pt>
                <c:pt idx="188">
                  <c:v>1350</c:v>
                </c:pt>
                <c:pt idx="189">
                  <c:v>1320</c:v>
                </c:pt>
                <c:pt idx="190">
                  <c:v>1460</c:v>
                </c:pt>
                <c:pt idx="191">
                  <c:v>1210</c:v>
                </c:pt>
                <c:pt idx="192">
                  <c:v>1320</c:v>
                </c:pt>
                <c:pt idx="193">
                  <c:v>1360</c:v>
                </c:pt>
                <c:pt idx="194">
                  <c:v>1250</c:v>
                </c:pt>
                <c:pt idx="195">
                  <c:v>1080</c:v>
                </c:pt>
                <c:pt idx="196">
                  <c:v>1370</c:v>
                </c:pt>
                <c:pt idx="197">
                  <c:v>1430</c:v>
                </c:pt>
                <c:pt idx="198">
                  <c:v>1270</c:v>
                </c:pt>
                <c:pt idx="199">
                  <c:v>1440</c:v>
                </c:pt>
                <c:pt idx="200">
                  <c:v>1410</c:v>
                </c:pt>
                <c:pt idx="201">
                  <c:v>1310</c:v>
                </c:pt>
                <c:pt idx="202">
                  <c:v>1360</c:v>
                </c:pt>
                <c:pt idx="203">
                  <c:v>1360</c:v>
                </c:pt>
                <c:pt idx="204">
                  <c:v>1330</c:v>
                </c:pt>
                <c:pt idx="205">
                  <c:v>1320</c:v>
                </c:pt>
                <c:pt idx="206">
                  <c:v>1350</c:v>
                </c:pt>
                <c:pt idx="207">
                  <c:v>1110</c:v>
                </c:pt>
                <c:pt idx="208">
                  <c:v>1400</c:v>
                </c:pt>
                <c:pt idx="209">
                  <c:v>1280</c:v>
                </c:pt>
                <c:pt idx="210">
                  <c:v>1270</c:v>
                </c:pt>
                <c:pt idx="211">
                  <c:v>1390</c:v>
                </c:pt>
                <c:pt idx="212">
                  <c:v>1310</c:v>
                </c:pt>
                <c:pt idx="213">
                  <c:v>1130</c:v>
                </c:pt>
                <c:pt idx="214">
                  <c:v>1220</c:v>
                </c:pt>
                <c:pt idx="215">
                  <c:v>1440</c:v>
                </c:pt>
                <c:pt idx="216">
                  <c:v>1340</c:v>
                </c:pt>
                <c:pt idx="217">
                  <c:v>1350</c:v>
                </c:pt>
                <c:pt idx="218">
                  <c:v>1280</c:v>
                </c:pt>
                <c:pt idx="219">
                  <c:v>1290</c:v>
                </c:pt>
                <c:pt idx="220">
                  <c:v>1250</c:v>
                </c:pt>
                <c:pt idx="221">
                  <c:v>1310</c:v>
                </c:pt>
                <c:pt idx="222">
                  <c:v>1280</c:v>
                </c:pt>
                <c:pt idx="223">
                  <c:v>1350</c:v>
                </c:pt>
                <c:pt idx="224">
                  <c:v>1300</c:v>
                </c:pt>
                <c:pt idx="225">
                  <c:v>1270</c:v>
                </c:pt>
                <c:pt idx="226">
                  <c:v>1060</c:v>
                </c:pt>
                <c:pt idx="227">
                  <c:v>1340</c:v>
                </c:pt>
                <c:pt idx="228">
                  <c:v>1330</c:v>
                </c:pt>
                <c:pt idx="229">
                  <c:v>1390</c:v>
                </c:pt>
                <c:pt idx="230">
                  <c:v>1020</c:v>
                </c:pt>
                <c:pt idx="231">
                  <c:v>1360</c:v>
                </c:pt>
                <c:pt idx="232">
                  <c:v>1250</c:v>
                </c:pt>
                <c:pt idx="233">
                  <c:v>1320</c:v>
                </c:pt>
                <c:pt idx="234">
                  <c:v>1330</c:v>
                </c:pt>
                <c:pt idx="235">
                  <c:v>1370</c:v>
                </c:pt>
                <c:pt idx="236">
                  <c:v>1220</c:v>
                </c:pt>
                <c:pt idx="237">
                  <c:v>1340</c:v>
                </c:pt>
                <c:pt idx="238">
                  <c:v>1300</c:v>
                </c:pt>
                <c:pt idx="239">
                  <c:v>1110</c:v>
                </c:pt>
                <c:pt idx="240">
                  <c:v>1250</c:v>
                </c:pt>
                <c:pt idx="241">
                  <c:v>1270</c:v>
                </c:pt>
                <c:pt idx="242">
                  <c:v>1090</c:v>
                </c:pt>
                <c:pt idx="243">
                  <c:v>1300</c:v>
                </c:pt>
                <c:pt idx="244">
                  <c:v>1170</c:v>
                </c:pt>
                <c:pt idx="245">
                  <c:v>1360</c:v>
                </c:pt>
                <c:pt idx="246">
                  <c:v>1380</c:v>
                </c:pt>
                <c:pt idx="247">
                  <c:v>1280</c:v>
                </c:pt>
                <c:pt idx="248">
                  <c:v>1290</c:v>
                </c:pt>
                <c:pt idx="249">
                  <c:v>1440</c:v>
                </c:pt>
                <c:pt idx="250">
                  <c:v>1510</c:v>
                </c:pt>
                <c:pt idx="251">
                  <c:v>1490</c:v>
                </c:pt>
                <c:pt idx="252">
                  <c:v>1400</c:v>
                </c:pt>
                <c:pt idx="253">
                  <c:v>1300</c:v>
                </c:pt>
                <c:pt idx="254">
                  <c:v>1360</c:v>
                </c:pt>
                <c:pt idx="255">
                  <c:v>1430</c:v>
                </c:pt>
                <c:pt idx="256">
                  <c:v>1230</c:v>
                </c:pt>
                <c:pt idx="257">
                  <c:v>1440</c:v>
                </c:pt>
                <c:pt idx="258">
                  <c:v>1400</c:v>
                </c:pt>
                <c:pt idx="259">
                  <c:v>1240</c:v>
                </c:pt>
                <c:pt idx="260">
                  <c:v>1100</c:v>
                </c:pt>
                <c:pt idx="261">
                  <c:v>1220</c:v>
                </c:pt>
                <c:pt idx="262">
                  <c:v>1280</c:v>
                </c:pt>
                <c:pt idx="263">
                  <c:v>1410</c:v>
                </c:pt>
                <c:pt idx="264">
                  <c:v>1330</c:v>
                </c:pt>
                <c:pt idx="265">
                  <c:v>1440</c:v>
                </c:pt>
                <c:pt idx="266">
                  <c:v>1230</c:v>
                </c:pt>
                <c:pt idx="267">
                  <c:v>1220</c:v>
                </c:pt>
                <c:pt idx="268">
                  <c:v>1260</c:v>
                </c:pt>
                <c:pt idx="269">
                  <c:v>1290</c:v>
                </c:pt>
                <c:pt idx="270">
                  <c:v>1300</c:v>
                </c:pt>
                <c:pt idx="271">
                  <c:v>1320</c:v>
                </c:pt>
                <c:pt idx="272">
                  <c:v>1330</c:v>
                </c:pt>
                <c:pt idx="273">
                  <c:v>1330</c:v>
                </c:pt>
                <c:pt idx="274">
                  <c:v>1310</c:v>
                </c:pt>
                <c:pt idx="275">
                  <c:v>1250</c:v>
                </c:pt>
                <c:pt idx="276">
                  <c:v>1290</c:v>
                </c:pt>
                <c:pt idx="277">
                  <c:v>1300</c:v>
                </c:pt>
                <c:pt idx="278">
                  <c:v>1270</c:v>
                </c:pt>
                <c:pt idx="279">
                  <c:v>1370</c:v>
                </c:pt>
                <c:pt idx="280">
                  <c:v>1260</c:v>
                </c:pt>
                <c:pt idx="281">
                  <c:v>1400</c:v>
                </c:pt>
                <c:pt idx="282">
                  <c:v>1320</c:v>
                </c:pt>
                <c:pt idx="283">
                  <c:v>1370</c:v>
                </c:pt>
                <c:pt idx="284">
                  <c:v>1280</c:v>
                </c:pt>
                <c:pt idx="285">
                  <c:v>1390</c:v>
                </c:pt>
                <c:pt idx="286">
                  <c:v>1190</c:v>
                </c:pt>
                <c:pt idx="287">
                  <c:v>1230</c:v>
                </c:pt>
                <c:pt idx="288">
                  <c:v>1250</c:v>
                </c:pt>
                <c:pt idx="289">
                  <c:v>1350</c:v>
                </c:pt>
                <c:pt idx="290">
                  <c:v>1200</c:v>
                </c:pt>
                <c:pt idx="291">
                  <c:v>1290</c:v>
                </c:pt>
                <c:pt idx="292">
                  <c:v>1520</c:v>
                </c:pt>
                <c:pt idx="293">
                  <c:v>1350</c:v>
                </c:pt>
                <c:pt idx="294">
                  <c:v>1080</c:v>
                </c:pt>
                <c:pt idx="295">
                  <c:v>1340</c:v>
                </c:pt>
                <c:pt idx="296">
                  <c:v>1360</c:v>
                </c:pt>
                <c:pt idx="297">
                  <c:v>1340</c:v>
                </c:pt>
                <c:pt idx="298">
                  <c:v>1430</c:v>
                </c:pt>
                <c:pt idx="299">
                  <c:v>1310</c:v>
                </c:pt>
                <c:pt idx="300">
                  <c:v>1330</c:v>
                </c:pt>
                <c:pt idx="301">
                  <c:v>1470</c:v>
                </c:pt>
                <c:pt idx="302">
                  <c:v>1220</c:v>
                </c:pt>
                <c:pt idx="303">
                  <c:v>1290</c:v>
                </c:pt>
                <c:pt idx="304">
                  <c:v>1250</c:v>
                </c:pt>
                <c:pt idx="305">
                  <c:v>1470</c:v>
                </c:pt>
                <c:pt idx="306">
                  <c:v>1270</c:v>
                </c:pt>
                <c:pt idx="307">
                  <c:v>1350</c:v>
                </c:pt>
                <c:pt idx="308">
                  <c:v>1410</c:v>
                </c:pt>
                <c:pt idx="309">
                  <c:v>1210</c:v>
                </c:pt>
                <c:pt idx="310">
                  <c:v>1380</c:v>
                </c:pt>
                <c:pt idx="311">
                  <c:v>1380</c:v>
                </c:pt>
                <c:pt idx="312">
                  <c:v>1310</c:v>
                </c:pt>
                <c:pt idx="313">
                  <c:v>1260</c:v>
                </c:pt>
                <c:pt idx="314">
                  <c:v>1320</c:v>
                </c:pt>
                <c:pt idx="315">
                  <c:v>1270</c:v>
                </c:pt>
                <c:pt idx="316">
                  <c:v>1030</c:v>
                </c:pt>
                <c:pt idx="317">
                  <c:v>1340</c:v>
                </c:pt>
                <c:pt idx="318">
                  <c:v>1310</c:v>
                </c:pt>
                <c:pt idx="319">
                  <c:v>1290</c:v>
                </c:pt>
                <c:pt idx="320">
                  <c:v>1310</c:v>
                </c:pt>
                <c:pt idx="321">
                  <c:v>1250</c:v>
                </c:pt>
                <c:pt idx="322">
                  <c:v>1290</c:v>
                </c:pt>
                <c:pt idx="323">
                  <c:v>1250</c:v>
                </c:pt>
                <c:pt idx="324">
                  <c:v>1340</c:v>
                </c:pt>
                <c:pt idx="325">
                  <c:v>1340</c:v>
                </c:pt>
                <c:pt idx="326">
                  <c:v>1150</c:v>
                </c:pt>
                <c:pt idx="327">
                  <c:v>1290</c:v>
                </c:pt>
                <c:pt idx="328">
                  <c:v>1320</c:v>
                </c:pt>
                <c:pt idx="329">
                  <c:v>1330</c:v>
                </c:pt>
                <c:pt idx="330">
                  <c:v>1360</c:v>
                </c:pt>
                <c:pt idx="331">
                  <c:v>1330</c:v>
                </c:pt>
                <c:pt idx="332">
                  <c:v>1330</c:v>
                </c:pt>
                <c:pt idx="333">
                  <c:v>1280</c:v>
                </c:pt>
                <c:pt idx="334">
                  <c:v>1370</c:v>
                </c:pt>
                <c:pt idx="335">
                  <c:v>1330</c:v>
                </c:pt>
                <c:pt idx="336">
                  <c:v>1260</c:v>
                </c:pt>
                <c:pt idx="337">
                  <c:v>1380</c:v>
                </c:pt>
                <c:pt idx="338">
                  <c:v>1280</c:v>
                </c:pt>
                <c:pt idx="339">
                  <c:v>1410</c:v>
                </c:pt>
                <c:pt idx="340">
                  <c:v>1360</c:v>
                </c:pt>
                <c:pt idx="341">
                  <c:v>1280</c:v>
                </c:pt>
                <c:pt idx="342">
                  <c:v>1270</c:v>
                </c:pt>
                <c:pt idx="343">
                  <c:v>1400</c:v>
                </c:pt>
                <c:pt idx="344">
                  <c:v>1290</c:v>
                </c:pt>
                <c:pt idx="345">
                  <c:v>1270</c:v>
                </c:pt>
                <c:pt idx="346">
                  <c:v>1200</c:v>
                </c:pt>
                <c:pt idx="347">
                  <c:v>1370</c:v>
                </c:pt>
                <c:pt idx="348">
                  <c:v>1400</c:v>
                </c:pt>
                <c:pt idx="349">
                  <c:v>1330</c:v>
                </c:pt>
                <c:pt idx="350">
                  <c:v>1380</c:v>
                </c:pt>
                <c:pt idx="351">
                  <c:v>1300</c:v>
                </c:pt>
                <c:pt idx="352">
                  <c:v>1310</c:v>
                </c:pt>
                <c:pt idx="353">
                  <c:v>1400</c:v>
                </c:pt>
                <c:pt idx="354">
                  <c:v>1370</c:v>
                </c:pt>
                <c:pt idx="355">
                  <c:v>1340</c:v>
                </c:pt>
                <c:pt idx="356">
                  <c:v>1320</c:v>
                </c:pt>
                <c:pt idx="357">
                  <c:v>1440</c:v>
                </c:pt>
                <c:pt idx="358">
                  <c:v>1180</c:v>
                </c:pt>
                <c:pt idx="359">
                  <c:v>1290</c:v>
                </c:pt>
                <c:pt idx="360">
                  <c:v>1380</c:v>
                </c:pt>
                <c:pt idx="361">
                  <c:v>1270</c:v>
                </c:pt>
                <c:pt idx="362">
                  <c:v>1420</c:v>
                </c:pt>
                <c:pt idx="363">
                  <c:v>1260</c:v>
                </c:pt>
                <c:pt idx="364">
                  <c:v>1330</c:v>
                </c:pt>
                <c:pt idx="365">
                  <c:v>1330</c:v>
                </c:pt>
                <c:pt idx="366">
                  <c:v>1370</c:v>
                </c:pt>
                <c:pt idx="367">
                  <c:v>1260</c:v>
                </c:pt>
                <c:pt idx="368">
                  <c:v>1250</c:v>
                </c:pt>
                <c:pt idx="369">
                  <c:v>1360</c:v>
                </c:pt>
                <c:pt idx="370">
                  <c:v>1370</c:v>
                </c:pt>
                <c:pt idx="371">
                  <c:v>1260</c:v>
                </c:pt>
                <c:pt idx="372">
                  <c:v>1310</c:v>
                </c:pt>
                <c:pt idx="373">
                  <c:v>1210</c:v>
                </c:pt>
                <c:pt idx="374">
                  <c:v>1330</c:v>
                </c:pt>
                <c:pt idx="375">
                  <c:v>1270</c:v>
                </c:pt>
                <c:pt idx="376">
                  <c:v>1420</c:v>
                </c:pt>
                <c:pt idx="377">
                  <c:v>1310</c:v>
                </c:pt>
                <c:pt idx="378">
                  <c:v>1510</c:v>
                </c:pt>
                <c:pt idx="379">
                  <c:v>1160</c:v>
                </c:pt>
                <c:pt idx="380">
                  <c:v>1360</c:v>
                </c:pt>
                <c:pt idx="381">
                  <c:v>1280</c:v>
                </c:pt>
                <c:pt idx="382">
                  <c:v>1300</c:v>
                </c:pt>
                <c:pt idx="383">
                  <c:v>1380</c:v>
                </c:pt>
                <c:pt idx="384">
                  <c:v>1090</c:v>
                </c:pt>
                <c:pt idx="385">
                  <c:v>1330</c:v>
                </c:pt>
                <c:pt idx="386">
                  <c:v>1300</c:v>
                </c:pt>
                <c:pt idx="387">
                  <c:v>1240</c:v>
                </c:pt>
                <c:pt idx="388">
                  <c:v>1340</c:v>
                </c:pt>
                <c:pt idx="389">
                  <c:v>1310</c:v>
                </c:pt>
                <c:pt idx="390">
                  <c:v>1350</c:v>
                </c:pt>
                <c:pt idx="391">
                  <c:v>1230</c:v>
                </c:pt>
                <c:pt idx="392">
                  <c:v>1240</c:v>
                </c:pt>
                <c:pt idx="393">
                  <c:v>1280</c:v>
                </c:pt>
                <c:pt idx="394">
                  <c:v>1420</c:v>
                </c:pt>
                <c:pt idx="395">
                  <c:v>1280</c:v>
                </c:pt>
                <c:pt idx="396">
                  <c:v>1310</c:v>
                </c:pt>
                <c:pt idx="397">
                  <c:v>1270</c:v>
                </c:pt>
                <c:pt idx="398">
                  <c:v>1380</c:v>
                </c:pt>
                <c:pt idx="399">
                  <c:v>1410</c:v>
                </c:pt>
                <c:pt idx="400">
                  <c:v>1310</c:v>
                </c:pt>
                <c:pt idx="401">
                  <c:v>1360</c:v>
                </c:pt>
                <c:pt idx="402">
                  <c:v>1240</c:v>
                </c:pt>
                <c:pt idx="403">
                  <c:v>1320</c:v>
                </c:pt>
                <c:pt idx="404">
                  <c:v>1330</c:v>
                </c:pt>
                <c:pt idx="405">
                  <c:v>1360</c:v>
                </c:pt>
                <c:pt idx="406">
                  <c:v>1350</c:v>
                </c:pt>
                <c:pt idx="407">
                  <c:v>1240</c:v>
                </c:pt>
                <c:pt idx="408">
                  <c:v>1280</c:v>
                </c:pt>
                <c:pt idx="409">
                  <c:v>1280</c:v>
                </c:pt>
                <c:pt idx="410">
                  <c:v>1290</c:v>
                </c:pt>
                <c:pt idx="411">
                  <c:v>1310</c:v>
                </c:pt>
                <c:pt idx="412">
                  <c:v>1300</c:v>
                </c:pt>
                <c:pt idx="413">
                  <c:v>1290</c:v>
                </c:pt>
                <c:pt idx="414">
                  <c:v>1300</c:v>
                </c:pt>
                <c:pt idx="415">
                  <c:v>1340</c:v>
                </c:pt>
                <c:pt idx="416">
                  <c:v>1300</c:v>
                </c:pt>
                <c:pt idx="417">
                  <c:v>1330</c:v>
                </c:pt>
                <c:pt idx="418">
                  <c:v>1310</c:v>
                </c:pt>
                <c:pt idx="419">
                  <c:v>1390</c:v>
                </c:pt>
                <c:pt idx="420">
                  <c:v>1250</c:v>
                </c:pt>
                <c:pt idx="421">
                  <c:v>1320</c:v>
                </c:pt>
                <c:pt idx="422">
                  <c:v>1260</c:v>
                </c:pt>
                <c:pt idx="423">
                  <c:v>1330</c:v>
                </c:pt>
                <c:pt idx="424">
                  <c:v>1340</c:v>
                </c:pt>
                <c:pt idx="425">
                  <c:v>1320</c:v>
                </c:pt>
                <c:pt idx="426">
                  <c:v>1320</c:v>
                </c:pt>
                <c:pt idx="427">
                  <c:v>1330</c:v>
                </c:pt>
                <c:pt idx="428">
                  <c:v>1320</c:v>
                </c:pt>
                <c:pt idx="429">
                  <c:v>1150</c:v>
                </c:pt>
                <c:pt idx="430">
                  <c:v>1180</c:v>
                </c:pt>
                <c:pt idx="431">
                  <c:v>1340</c:v>
                </c:pt>
                <c:pt idx="432">
                  <c:v>1300</c:v>
                </c:pt>
                <c:pt idx="433">
                  <c:v>1250</c:v>
                </c:pt>
                <c:pt idx="434">
                  <c:v>1390</c:v>
                </c:pt>
                <c:pt idx="435">
                  <c:v>1230</c:v>
                </c:pt>
                <c:pt idx="436">
                  <c:v>1310</c:v>
                </c:pt>
                <c:pt idx="437">
                  <c:v>1370</c:v>
                </c:pt>
                <c:pt idx="438">
                  <c:v>1430</c:v>
                </c:pt>
                <c:pt idx="439">
                  <c:v>1300</c:v>
                </c:pt>
                <c:pt idx="440">
                  <c:v>1350</c:v>
                </c:pt>
                <c:pt idx="441">
                  <c:v>1390</c:v>
                </c:pt>
                <c:pt idx="442">
                  <c:v>1390</c:v>
                </c:pt>
                <c:pt idx="443">
                  <c:v>1410</c:v>
                </c:pt>
                <c:pt idx="444">
                  <c:v>1470</c:v>
                </c:pt>
                <c:pt idx="445">
                  <c:v>1280</c:v>
                </c:pt>
                <c:pt idx="446">
                  <c:v>1190</c:v>
                </c:pt>
                <c:pt idx="447">
                  <c:v>1150</c:v>
                </c:pt>
                <c:pt idx="448">
                  <c:v>1290</c:v>
                </c:pt>
                <c:pt idx="449">
                  <c:v>1130</c:v>
                </c:pt>
                <c:pt idx="450">
                  <c:v>1320</c:v>
                </c:pt>
                <c:pt idx="451">
                  <c:v>1250</c:v>
                </c:pt>
                <c:pt idx="452">
                  <c:v>1410</c:v>
                </c:pt>
                <c:pt idx="453">
                  <c:v>1280</c:v>
                </c:pt>
                <c:pt idx="454">
                  <c:v>1340</c:v>
                </c:pt>
                <c:pt idx="455">
                  <c:v>1330</c:v>
                </c:pt>
                <c:pt idx="456">
                  <c:v>1250</c:v>
                </c:pt>
                <c:pt idx="457">
                  <c:v>1520</c:v>
                </c:pt>
                <c:pt idx="458">
                  <c:v>1290</c:v>
                </c:pt>
                <c:pt idx="459">
                  <c:v>1270</c:v>
                </c:pt>
                <c:pt idx="460">
                  <c:v>1270</c:v>
                </c:pt>
                <c:pt idx="461">
                  <c:v>1320</c:v>
                </c:pt>
                <c:pt idx="462">
                  <c:v>1270</c:v>
                </c:pt>
                <c:pt idx="463">
                  <c:v>1160</c:v>
                </c:pt>
                <c:pt idx="464">
                  <c:v>1300</c:v>
                </c:pt>
                <c:pt idx="465">
                  <c:v>1330</c:v>
                </c:pt>
                <c:pt idx="466">
                  <c:v>1320</c:v>
                </c:pt>
                <c:pt idx="467">
                  <c:v>1400</c:v>
                </c:pt>
                <c:pt idx="468">
                  <c:v>1250</c:v>
                </c:pt>
                <c:pt idx="469">
                  <c:v>1290</c:v>
                </c:pt>
                <c:pt idx="470">
                  <c:v>1270</c:v>
                </c:pt>
                <c:pt idx="471">
                  <c:v>1260</c:v>
                </c:pt>
                <c:pt idx="472">
                  <c:v>1470</c:v>
                </c:pt>
                <c:pt idx="473">
                  <c:v>1290</c:v>
                </c:pt>
                <c:pt idx="474">
                  <c:v>1320</c:v>
                </c:pt>
                <c:pt idx="475">
                  <c:v>1300</c:v>
                </c:pt>
                <c:pt idx="476">
                  <c:v>1250</c:v>
                </c:pt>
                <c:pt idx="477">
                  <c:v>1490</c:v>
                </c:pt>
                <c:pt idx="478">
                  <c:v>1360</c:v>
                </c:pt>
                <c:pt idx="479">
                  <c:v>1400</c:v>
                </c:pt>
                <c:pt idx="480">
                  <c:v>1440</c:v>
                </c:pt>
                <c:pt idx="481">
                  <c:v>1550</c:v>
                </c:pt>
                <c:pt idx="482">
                  <c:v>1310</c:v>
                </c:pt>
                <c:pt idx="483">
                  <c:v>1270</c:v>
                </c:pt>
                <c:pt idx="484">
                  <c:v>1010</c:v>
                </c:pt>
                <c:pt idx="485">
                  <c:v>1320</c:v>
                </c:pt>
                <c:pt idx="486">
                  <c:v>1460</c:v>
                </c:pt>
                <c:pt idx="487">
                  <c:v>1320</c:v>
                </c:pt>
                <c:pt idx="488">
                  <c:v>1320</c:v>
                </c:pt>
                <c:pt idx="489">
                  <c:v>1360</c:v>
                </c:pt>
                <c:pt idx="490">
                  <c:v>1260</c:v>
                </c:pt>
                <c:pt idx="491">
                  <c:v>1390</c:v>
                </c:pt>
                <c:pt idx="492">
                  <c:v>1400</c:v>
                </c:pt>
                <c:pt idx="493">
                  <c:v>1270</c:v>
                </c:pt>
                <c:pt idx="494">
                  <c:v>1290</c:v>
                </c:pt>
                <c:pt idx="495">
                  <c:v>1340</c:v>
                </c:pt>
                <c:pt idx="496">
                  <c:v>1360</c:v>
                </c:pt>
                <c:pt idx="497">
                  <c:v>1310</c:v>
                </c:pt>
                <c:pt idx="498">
                  <c:v>1420</c:v>
                </c:pt>
                <c:pt idx="499">
                  <c:v>1240</c:v>
                </c:pt>
                <c:pt idx="500">
                  <c:v>1390</c:v>
                </c:pt>
                <c:pt idx="501">
                  <c:v>1360</c:v>
                </c:pt>
                <c:pt idx="502">
                  <c:v>1270</c:v>
                </c:pt>
                <c:pt idx="503">
                  <c:v>1310</c:v>
                </c:pt>
                <c:pt idx="504">
                  <c:v>1300</c:v>
                </c:pt>
                <c:pt idx="505">
                  <c:v>1110</c:v>
                </c:pt>
                <c:pt idx="506">
                  <c:v>1310</c:v>
                </c:pt>
                <c:pt idx="507">
                  <c:v>1290</c:v>
                </c:pt>
                <c:pt idx="508">
                  <c:v>1160</c:v>
                </c:pt>
                <c:pt idx="509">
                  <c:v>1290</c:v>
                </c:pt>
                <c:pt idx="510">
                  <c:v>1380</c:v>
                </c:pt>
                <c:pt idx="511">
                  <c:v>1340</c:v>
                </c:pt>
                <c:pt idx="512">
                  <c:v>1370</c:v>
                </c:pt>
                <c:pt idx="513">
                  <c:v>1120</c:v>
                </c:pt>
                <c:pt idx="514">
                  <c:v>1150</c:v>
                </c:pt>
                <c:pt idx="515">
                  <c:v>1250</c:v>
                </c:pt>
                <c:pt idx="516">
                  <c:v>1180</c:v>
                </c:pt>
                <c:pt idx="517">
                  <c:v>1310</c:v>
                </c:pt>
                <c:pt idx="518">
                  <c:v>1400</c:v>
                </c:pt>
                <c:pt idx="519">
                  <c:v>1400</c:v>
                </c:pt>
                <c:pt idx="520">
                  <c:v>1270</c:v>
                </c:pt>
                <c:pt idx="521">
                  <c:v>1440</c:v>
                </c:pt>
                <c:pt idx="522">
                  <c:v>1420</c:v>
                </c:pt>
                <c:pt idx="523">
                  <c:v>1260</c:v>
                </c:pt>
                <c:pt idx="524">
                  <c:v>1470</c:v>
                </c:pt>
                <c:pt idx="525">
                  <c:v>1310</c:v>
                </c:pt>
                <c:pt idx="526">
                  <c:v>1350</c:v>
                </c:pt>
                <c:pt idx="527">
                  <c:v>1300</c:v>
                </c:pt>
                <c:pt idx="528">
                  <c:v>1450</c:v>
                </c:pt>
                <c:pt idx="529">
                  <c:v>1180</c:v>
                </c:pt>
                <c:pt idx="530">
                  <c:v>1170</c:v>
                </c:pt>
                <c:pt idx="531">
                  <c:v>1470</c:v>
                </c:pt>
                <c:pt idx="532">
                  <c:v>1280</c:v>
                </c:pt>
              </c:numCache>
            </c:numRef>
          </c:yVal>
          <c:smooth val="0"/>
        </c:ser>
        <c:ser>
          <c:idx val="1"/>
          <c:order val="1"/>
          <c:tx>
            <c:v>Predicted PSSA_SCALED_SCORES_MATH_DISTRICT_Gr11</c:v>
          </c:tx>
          <c:spPr>
            <a:ln w="28575">
              <a:noFill/>
            </a:ln>
          </c:spPr>
          <c:xVal>
            <c:numRef>
              <c:f>schooldistricts!$D$4:$D$536</c:f>
              <c:numCache>
                <c:formatCode>0%</c:formatCode>
                <c:ptCount val="533"/>
                <c:pt idx="0">
                  <c:v>8.7999999999999995E-2</c:v>
                </c:pt>
                <c:pt idx="1">
                  <c:v>0.11</c:v>
                </c:pt>
                <c:pt idx="2">
                  <c:v>0.55000000000000004</c:v>
                </c:pt>
                <c:pt idx="3">
                  <c:v>0.753</c:v>
                </c:pt>
                <c:pt idx="4">
                  <c:v>0.23200000000000001</c:v>
                </c:pt>
                <c:pt idx="5">
                  <c:v>0.45800000000000002</c:v>
                </c:pt>
                <c:pt idx="6">
                  <c:v>0.59499999999999997</c:v>
                </c:pt>
                <c:pt idx="7">
                  <c:v>0.48</c:v>
                </c:pt>
                <c:pt idx="8">
                  <c:v>0.26800000000000002</c:v>
                </c:pt>
                <c:pt idx="9">
                  <c:v>0.113</c:v>
                </c:pt>
                <c:pt idx="10">
                  <c:v>0.154</c:v>
                </c:pt>
                <c:pt idx="11">
                  <c:v>0.42799999999999999</c:v>
                </c:pt>
                <c:pt idx="12">
                  <c:v>0.32600000000000001</c:v>
                </c:pt>
                <c:pt idx="13">
                  <c:v>0.33300000000000002</c:v>
                </c:pt>
                <c:pt idx="14">
                  <c:v>0.34100000000000003</c:v>
                </c:pt>
                <c:pt idx="15">
                  <c:v>0.29899999999999999</c:v>
                </c:pt>
                <c:pt idx="16">
                  <c:v>8.4000000000000005E-2</c:v>
                </c:pt>
                <c:pt idx="17">
                  <c:v>9.5000000000000001E-2</c:v>
                </c:pt>
                <c:pt idx="18">
                  <c:v>0.36899999999999999</c:v>
                </c:pt>
                <c:pt idx="19">
                  <c:v>0.15</c:v>
                </c:pt>
                <c:pt idx="20">
                  <c:v>0.22</c:v>
                </c:pt>
                <c:pt idx="21">
                  <c:v>6.2E-2</c:v>
                </c:pt>
                <c:pt idx="22">
                  <c:v>0.28399999999999997</c:v>
                </c:pt>
                <c:pt idx="23">
                  <c:v>0.247</c:v>
                </c:pt>
                <c:pt idx="24">
                  <c:v>0.251</c:v>
                </c:pt>
                <c:pt idx="25">
                  <c:v>0.218</c:v>
                </c:pt>
                <c:pt idx="26">
                  <c:v>0.23400000000000001</c:v>
                </c:pt>
                <c:pt idx="27">
                  <c:v>0.33100000000000002</c:v>
                </c:pt>
                <c:pt idx="28">
                  <c:v>0.17499999999999999</c:v>
                </c:pt>
                <c:pt idx="29">
                  <c:v>0.36</c:v>
                </c:pt>
                <c:pt idx="30">
                  <c:v>0.16500000000000001</c:v>
                </c:pt>
                <c:pt idx="31">
                  <c:v>0.36199999999999999</c:v>
                </c:pt>
                <c:pt idx="32">
                  <c:v>5.5E-2</c:v>
                </c:pt>
                <c:pt idx="33">
                  <c:v>0.32800000000000001</c:v>
                </c:pt>
                <c:pt idx="34">
                  <c:v>0.439</c:v>
                </c:pt>
                <c:pt idx="35">
                  <c:v>0.48399999999999999</c:v>
                </c:pt>
                <c:pt idx="36">
                  <c:v>0.16200000000000001</c:v>
                </c:pt>
                <c:pt idx="37">
                  <c:v>0.128</c:v>
                </c:pt>
                <c:pt idx="38">
                  <c:v>0.5</c:v>
                </c:pt>
                <c:pt idx="39">
                  <c:v>0.41299999999999998</c:v>
                </c:pt>
                <c:pt idx="40">
                  <c:v>0.36399999999999999</c:v>
                </c:pt>
                <c:pt idx="41">
                  <c:v>0.126</c:v>
                </c:pt>
                <c:pt idx="42">
                  <c:v>0.27700000000000002</c:v>
                </c:pt>
                <c:pt idx="43">
                  <c:v>9.0999999999999998E-2</c:v>
                </c:pt>
                <c:pt idx="44">
                  <c:v>0.33800000000000002</c:v>
                </c:pt>
                <c:pt idx="45">
                  <c:v>0.08</c:v>
                </c:pt>
                <c:pt idx="46">
                  <c:v>0.17599999999999999</c:v>
                </c:pt>
                <c:pt idx="47">
                  <c:v>0.56399999999999995</c:v>
                </c:pt>
                <c:pt idx="48">
                  <c:v>0.309</c:v>
                </c:pt>
                <c:pt idx="49">
                  <c:v>0.38200000000000001</c:v>
                </c:pt>
                <c:pt idx="50">
                  <c:v>0.41</c:v>
                </c:pt>
                <c:pt idx="51">
                  <c:v>0.60199999999999998</c:v>
                </c:pt>
                <c:pt idx="52">
                  <c:v>0.154</c:v>
                </c:pt>
                <c:pt idx="53">
                  <c:v>0.253</c:v>
                </c:pt>
                <c:pt idx="54">
                  <c:v>0.153</c:v>
                </c:pt>
                <c:pt idx="55">
                  <c:v>0.22900000000000001</c:v>
                </c:pt>
                <c:pt idx="56">
                  <c:v>0.30299999999999999</c:v>
                </c:pt>
                <c:pt idx="57">
                  <c:v>0.32</c:v>
                </c:pt>
                <c:pt idx="58">
                  <c:v>0.378</c:v>
                </c:pt>
                <c:pt idx="59">
                  <c:v>2.9000000000000001E-2</c:v>
                </c:pt>
                <c:pt idx="60">
                  <c:v>0.18099999999999999</c:v>
                </c:pt>
                <c:pt idx="61">
                  <c:v>0.443</c:v>
                </c:pt>
                <c:pt idx="62">
                  <c:v>0.28299999999999997</c:v>
                </c:pt>
                <c:pt idx="63">
                  <c:v>0.48</c:v>
                </c:pt>
                <c:pt idx="64">
                  <c:v>0.8</c:v>
                </c:pt>
                <c:pt idx="65">
                  <c:v>0.17100000000000001</c:v>
                </c:pt>
                <c:pt idx="66">
                  <c:v>0.222</c:v>
                </c:pt>
                <c:pt idx="67">
                  <c:v>0.41099999999999998</c:v>
                </c:pt>
                <c:pt idx="68">
                  <c:v>0.19400000000000001</c:v>
                </c:pt>
                <c:pt idx="69">
                  <c:v>0.153</c:v>
                </c:pt>
                <c:pt idx="70">
                  <c:v>8.3000000000000004E-2</c:v>
                </c:pt>
                <c:pt idx="71">
                  <c:v>3.5000000000000003E-2</c:v>
                </c:pt>
                <c:pt idx="72">
                  <c:v>0.84</c:v>
                </c:pt>
                <c:pt idx="73">
                  <c:v>2.5000000000000001E-2</c:v>
                </c:pt>
                <c:pt idx="74">
                  <c:v>0.32200000000000001</c:v>
                </c:pt>
                <c:pt idx="75">
                  <c:v>0.184</c:v>
                </c:pt>
                <c:pt idx="76">
                  <c:v>0.17499999999999999</c:v>
                </c:pt>
                <c:pt idx="77">
                  <c:v>0.40300000000000002</c:v>
                </c:pt>
                <c:pt idx="78">
                  <c:v>0.42</c:v>
                </c:pt>
                <c:pt idx="79">
                  <c:v>0.129</c:v>
                </c:pt>
                <c:pt idx="80">
                  <c:v>0.223</c:v>
                </c:pt>
                <c:pt idx="81">
                  <c:v>0.34899999999999998</c:v>
                </c:pt>
                <c:pt idx="82">
                  <c:v>0.19400000000000001</c:v>
                </c:pt>
                <c:pt idx="83">
                  <c:v>0.24099999999999999</c:v>
                </c:pt>
                <c:pt idx="84">
                  <c:v>6.6000000000000003E-2</c:v>
                </c:pt>
                <c:pt idx="85">
                  <c:v>0.81599999999999995</c:v>
                </c:pt>
                <c:pt idx="86">
                  <c:v>0.39700000000000002</c:v>
                </c:pt>
                <c:pt idx="87">
                  <c:v>0.28799999999999998</c:v>
                </c:pt>
                <c:pt idx="88">
                  <c:v>0.876</c:v>
                </c:pt>
                <c:pt idx="89">
                  <c:v>0.26</c:v>
                </c:pt>
                <c:pt idx="90">
                  <c:v>0.28399999999999997</c:v>
                </c:pt>
                <c:pt idx="91">
                  <c:v>0.49399999999999999</c:v>
                </c:pt>
                <c:pt idx="92">
                  <c:v>0.54100000000000004</c:v>
                </c:pt>
                <c:pt idx="93">
                  <c:v>0.314</c:v>
                </c:pt>
                <c:pt idx="94">
                  <c:v>0.13</c:v>
                </c:pt>
                <c:pt idx="95">
                  <c:v>0.13300000000000001</c:v>
                </c:pt>
                <c:pt idx="96">
                  <c:v>0.29199999999999998</c:v>
                </c:pt>
                <c:pt idx="97">
                  <c:v>0.17</c:v>
                </c:pt>
                <c:pt idx="98">
                  <c:v>0.22</c:v>
                </c:pt>
                <c:pt idx="99">
                  <c:v>0.8</c:v>
                </c:pt>
                <c:pt idx="100">
                  <c:v>0.314</c:v>
                </c:pt>
                <c:pt idx="101">
                  <c:v>0.46400000000000002</c:v>
                </c:pt>
                <c:pt idx="102">
                  <c:v>0.151</c:v>
                </c:pt>
                <c:pt idx="103">
                  <c:v>0.218</c:v>
                </c:pt>
                <c:pt idx="104">
                  <c:v>0.38200000000000001</c:v>
                </c:pt>
                <c:pt idx="105">
                  <c:v>0.53500000000000003</c:v>
                </c:pt>
                <c:pt idx="106">
                  <c:v>0.14000000000000001</c:v>
                </c:pt>
                <c:pt idx="107">
                  <c:v>0.54500000000000004</c:v>
                </c:pt>
                <c:pt idx="108">
                  <c:v>0.14299999999999999</c:v>
                </c:pt>
                <c:pt idx="109">
                  <c:v>0.44900000000000001</c:v>
                </c:pt>
                <c:pt idx="110">
                  <c:v>0.216</c:v>
                </c:pt>
                <c:pt idx="111">
                  <c:v>1.2E-2</c:v>
                </c:pt>
                <c:pt idx="112">
                  <c:v>0.35199999999999998</c:v>
                </c:pt>
                <c:pt idx="113">
                  <c:v>0.27700000000000002</c:v>
                </c:pt>
                <c:pt idx="114">
                  <c:v>0.14299999999999999</c:v>
                </c:pt>
                <c:pt idx="115">
                  <c:v>0.05</c:v>
                </c:pt>
                <c:pt idx="116">
                  <c:v>0.36099999999999999</c:v>
                </c:pt>
                <c:pt idx="117">
                  <c:v>0.112</c:v>
                </c:pt>
                <c:pt idx="118">
                  <c:v>8.7999999999999995E-2</c:v>
                </c:pt>
                <c:pt idx="119">
                  <c:v>0.127</c:v>
                </c:pt>
                <c:pt idx="120">
                  <c:v>0.23799999999999999</c:v>
                </c:pt>
                <c:pt idx="121">
                  <c:v>0.16300000000000001</c:v>
                </c:pt>
                <c:pt idx="122">
                  <c:v>0.14799999999999999</c:v>
                </c:pt>
                <c:pt idx="123">
                  <c:v>0.15</c:v>
                </c:pt>
                <c:pt idx="124">
                  <c:v>0.75</c:v>
                </c:pt>
                <c:pt idx="125">
                  <c:v>0.17399999999999999</c:v>
                </c:pt>
                <c:pt idx="126">
                  <c:v>0.38300000000000001</c:v>
                </c:pt>
                <c:pt idx="127">
                  <c:v>6.8000000000000005E-2</c:v>
                </c:pt>
                <c:pt idx="128">
                  <c:v>0.16</c:v>
                </c:pt>
                <c:pt idx="129">
                  <c:v>0.13</c:v>
                </c:pt>
                <c:pt idx="130">
                  <c:v>2.9000000000000001E-2</c:v>
                </c:pt>
                <c:pt idx="131">
                  <c:v>0.41199999999999998</c:v>
                </c:pt>
                <c:pt idx="132">
                  <c:v>0.20799999999999999</c:v>
                </c:pt>
                <c:pt idx="133">
                  <c:v>0.874</c:v>
                </c:pt>
                <c:pt idx="134">
                  <c:v>0.372</c:v>
                </c:pt>
                <c:pt idx="135">
                  <c:v>0.25800000000000001</c:v>
                </c:pt>
                <c:pt idx="136">
                  <c:v>6.3E-2</c:v>
                </c:pt>
                <c:pt idx="137">
                  <c:v>0.151</c:v>
                </c:pt>
                <c:pt idx="138">
                  <c:v>0.17699999999999999</c:v>
                </c:pt>
                <c:pt idx="139">
                  <c:v>0.17399999999999999</c:v>
                </c:pt>
                <c:pt idx="140">
                  <c:v>0.122</c:v>
                </c:pt>
                <c:pt idx="141">
                  <c:v>0.13800000000000001</c:v>
                </c:pt>
                <c:pt idx="142">
                  <c:v>0.20799999999999999</c:v>
                </c:pt>
                <c:pt idx="143">
                  <c:v>0.20100000000000001</c:v>
                </c:pt>
                <c:pt idx="144">
                  <c:v>8.6999999999999994E-2</c:v>
                </c:pt>
                <c:pt idx="145">
                  <c:v>0.23</c:v>
                </c:pt>
                <c:pt idx="146">
                  <c:v>0.34399999999999997</c:v>
                </c:pt>
                <c:pt idx="147">
                  <c:v>0.187</c:v>
                </c:pt>
                <c:pt idx="148">
                  <c:v>0.68200000000000005</c:v>
                </c:pt>
                <c:pt idx="149">
                  <c:v>0.436</c:v>
                </c:pt>
                <c:pt idx="150">
                  <c:v>0.12</c:v>
                </c:pt>
                <c:pt idx="151">
                  <c:v>0.129</c:v>
                </c:pt>
                <c:pt idx="152">
                  <c:v>0.11799999999999999</c:v>
                </c:pt>
                <c:pt idx="153">
                  <c:v>0.26200000000000001</c:v>
                </c:pt>
                <c:pt idx="154">
                  <c:v>0.82</c:v>
                </c:pt>
                <c:pt idx="155">
                  <c:v>0.48599999999999999</c:v>
                </c:pt>
                <c:pt idx="156">
                  <c:v>0.107</c:v>
                </c:pt>
                <c:pt idx="157">
                  <c:v>0.307</c:v>
                </c:pt>
                <c:pt idx="158">
                  <c:v>0.4</c:v>
                </c:pt>
                <c:pt idx="159">
                  <c:v>0.33600000000000002</c:v>
                </c:pt>
                <c:pt idx="160">
                  <c:v>0.35799999999999998</c:v>
                </c:pt>
                <c:pt idx="161">
                  <c:v>0.27</c:v>
                </c:pt>
                <c:pt idx="162">
                  <c:v>0.26200000000000001</c:v>
                </c:pt>
                <c:pt idx="163">
                  <c:v>9.0999999999999998E-2</c:v>
                </c:pt>
                <c:pt idx="164">
                  <c:v>0.31900000000000001</c:v>
                </c:pt>
                <c:pt idx="165">
                  <c:v>5.2999999999999999E-2</c:v>
                </c:pt>
                <c:pt idx="166">
                  <c:v>0.55000000000000004</c:v>
                </c:pt>
                <c:pt idx="167">
                  <c:v>0.29899999999999999</c:v>
                </c:pt>
                <c:pt idx="168">
                  <c:v>0.29099999999999998</c:v>
                </c:pt>
                <c:pt idx="169">
                  <c:v>0.20300000000000001</c:v>
                </c:pt>
                <c:pt idx="170">
                  <c:v>0.55600000000000005</c:v>
                </c:pt>
                <c:pt idx="171">
                  <c:v>1.2999999999999999E-2</c:v>
                </c:pt>
                <c:pt idx="172">
                  <c:v>0.222</c:v>
                </c:pt>
                <c:pt idx="173">
                  <c:v>0.189</c:v>
                </c:pt>
                <c:pt idx="174">
                  <c:v>0.27400000000000002</c:v>
                </c:pt>
                <c:pt idx="175">
                  <c:v>0.35899999999999999</c:v>
                </c:pt>
                <c:pt idx="176">
                  <c:v>0.53100000000000003</c:v>
                </c:pt>
                <c:pt idx="177">
                  <c:v>7.9000000000000001E-2</c:v>
                </c:pt>
                <c:pt idx="178">
                  <c:v>6.7000000000000004E-2</c:v>
                </c:pt>
                <c:pt idx="179">
                  <c:v>0.54</c:v>
                </c:pt>
                <c:pt idx="180">
                  <c:v>0.73499999999999999</c:v>
                </c:pt>
                <c:pt idx="181">
                  <c:v>0.19700000000000001</c:v>
                </c:pt>
                <c:pt idx="182">
                  <c:v>0.40600000000000003</c:v>
                </c:pt>
                <c:pt idx="183">
                  <c:v>0.10299999999999999</c:v>
                </c:pt>
                <c:pt idx="184">
                  <c:v>0.315</c:v>
                </c:pt>
                <c:pt idx="185">
                  <c:v>0.28999999999999998</c:v>
                </c:pt>
                <c:pt idx="186">
                  <c:v>0.191</c:v>
                </c:pt>
                <c:pt idx="187">
                  <c:v>0.30399999999999999</c:v>
                </c:pt>
                <c:pt idx="188">
                  <c:v>0.187</c:v>
                </c:pt>
                <c:pt idx="189">
                  <c:v>9.9000000000000005E-2</c:v>
                </c:pt>
                <c:pt idx="190">
                  <c:v>6.4000000000000001E-2</c:v>
                </c:pt>
                <c:pt idx="191">
                  <c:v>0.36799999999999999</c:v>
                </c:pt>
                <c:pt idx="192">
                  <c:v>0.16300000000000001</c:v>
                </c:pt>
                <c:pt idx="193">
                  <c:v>0.17299999999999999</c:v>
                </c:pt>
                <c:pt idx="194">
                  <c:v>0.54700000000000004</c:v>
                </c:pt>
                <c:pt idx="195">
                  <c:v>0.77400000000000002</c:v>
                </c:pt>
                <c:pt idx="196">
                  <c:v>3.5999999999999997E-2</c:v>
                </c:pt>
                <c:pt idx="197">
                  <c:v>2.8000000000000001E-2</c:v>
                </c:pt>
                <c:pt idx="198">
                  <c:v>0.41699999999999998</c:v>
                </c:pt>
                <c:pt idx="199">
                  <c:v>0.126</c:v>
                </c:pt>
                <c:pt idx="200">
                  <c:v>0.14599999999999999</c:v>
                </c:pt>
                <c:pt idx="201">
                  <c:v>0.23300000000000001</c:v>
                </c:pt>
                <c:pt idx="202">
                  <c:v>0.42699999999999999</c:v>
                </c:pt>
                <c:pt idx="203">
                  <c:v>0.22700000000000001</c:v>
                </c:pt>
                <c:pt idx="204">
                  <c:v>0.46400000000000002</c:v>
                </c:pt>
                <c:pt idx="205">
                  <c:v>0.13500000000000001</c:v>
                </c:pt>
                <c:pt idx="206">
                  <c:v>0.33</c:v>
                </c:pt>
                <c:pt idx="207">
                  <c:v>0.9</c:v>
                </c:pt>
                <c:pt idx="208">
                  <c:v>0.193</c:v>
                </c:pt>
                <c:pt idx="209">
                  <c:v>0.16800000000000001</c:v>
                </c:pt>
                <c:pt idx="210">
                  <c:v>0.27700000000000002</c:v>
                </c:pt>
                <c:pt idx="211">
                  <c:v>0.32700000000000001</c:v>
                </c:pt>
                <c:pt idx="212">
                  <c:v>0.48799999999999999</c:v>
                </c:pt>
                <c:pt idx="213">
                  <c:v>0.51</c:v>
                </c:pt>
                <c:pt idx="214">
                  <c:v>0.30199999999999999</c:v>
                </c:pt>
                <c:pt idx="215">
                  <c:v>6.8000000000000005E-2</c:v>
                </c:pt>
                <c:pt idx="216">
                  <c:v>0.27500000000000002</c:v>
                </c:pt>
                <c:pt idx="217">
                  <c:v>0.28399999999999997</c:v>
                </c:pt>
                <c:pt idx="218">
                  <c:v>0.308</c:v>
                </c:pt>
                <c:pt idx="219">
                  <c:v>0.25600000000000001</c:v>
                </c:pt>
                <c:pt idx="220">
                  <c:v>0.34499999999999997</c:v>
                </c:pt>
                <c:pt idx="221">
                  <c:v>0.22600000000000001</c:v>
                </c:pt>
                <c:pt idx="222">
                  <c:v>0.27600000000000002</c:v>
                </c:pt>
                <c:pt idx="223">
                  <c:v>0.27</c:v>
                </c:pt>
                <c:pt idx="224">
                  <c:v>0.35599999999999998</c:v>
                </c:pt>
                <c:pt idx="225">
                  <c:v>0.40899999999999997</c:v>
                </c:pt>
                <c:pt idx="226">
                  <c:v>0.74</c:v>
                </c:pt>
                <c:pt idx="227">
                  <c:v>0.222</c:v>
                </c:pt>
                <c:pt idx="228">
                  <c:v>0.3</c:v>
                </c:pt>
                <c:pt idx="229">
                  <c:v>0.111</c:v>
                </c:pt>
                <c:pt idx="230">
                  <c:v>0.99</c:v>
                </c:pt>
                <c:pt idx="231">
                  <c:v>0.32300000000000001</c:v>
                </c:pt>
                <c:pt idx="232">
                  <c:v>0.186</c:v>
                </c:pt>
                <c:pt idx="233">
                  <c:v>0.215</c:v>
                </c:pt>
                <c:pt idx="234">
                  <c:v>0.26700000000000002</c:v>
                </c:pt>
                <c:pt idx="235">
                  <c:v>7.0000000000000007E-2</c:v>
                </c:pt>
                <c:pt idx="236">
                  <c:v>0.629</c:v>
                </c:pt>
                <c:pt idx="237">
                  <c:v>0.16900000000000001</c:v>
                </c:pt>
                <c:pt idx="238">
                  <c:v>0.41899999999999998</c:v>
                </c:pt>
                <c:pt idx="239">
                  <c:v>0.42399999999999999</c:v>
                </c:pt>
                <c:pt idx="240">
                  <c:v>0.48499999999999999</c:v>
                </c:pt>
                <c:pt idx="241">
                  <c:v>0.32200000000000001</c:v>
                </c:pt>
                <c:pt idx="242">
                  <c:v>0.14499999999999999</c:v>
                </c:pt>
                <c:pt idx="243">
                  <c:v>0.20699999999999999</c:v>
                </c:pt>
                <c:pt idx="244">
                  <c:v>0.18</c:v>
                </c:pt>
                <c:pt idx="245">
                  <c:v>0.124</c:v>
                </c:pt>
                <c:pt idx="246">
                  <c:v>0.28100000000000003</c:v>
                </c:pt>
                <c:pt idx="247">
                  <c:v>0.28199999999999997</c:v>
                </c:pt>
                <c:pt idx="248">
                  <c:v>0.16400000000000001</c:v>
                </c:pt>
                <c:pt idx="249">
                  <c:v>0.123</c:v>
                </c:pt>
                <c:pt idx="250">
                  <c:v>4.3999999999999997E-2</c:v>
                </c:pt>
                <c:pt idx="251">
                  <c:v>0.01</c:v>
                </c:pt>
                <c:pt idx="252">
                  <c:v>0.21</c:v>
                </c:pt>
                <c:pt idx="253">
                  <c:v>0.52800000000000002</c:v>
                </c:pt>
                <c:pt idx="254">
                  <c:v>0.157</c:v>
                </c:pt>
                <c:pt idx="255">
                  <c:v>8.5999999999999993E-2</c:v>
                </c:pt>
                <c:pt idx="256">
                  <c:v>0.374</c:v>
                </c:pt>
                <c:pt idx="257">
                  <c:v>3.9E-2</c:v>
                </c:pt>
                <c:pt idx="258">
                  <c:v>8.8999999999999996E-2</c:v>
                </c:pt>
                <c:pt idx="259">
                  <c:v>0.4</c:v>
                </c:pt>
                <c:pt idx="260">
                  <c:v>0.77</c:v>
                </c:pt>
                <c:pt idx="261">
                  <c:v>0.311</c:v>
                </c:pt>
                <c:pt idx="262">
                  <c:v>0.56899999999999995</c:v>
                </c:pt>
                <c:pt idx="263">
                  <c:v>0.115</c:v>
                </c:pt>
                <c:pt idx="264">
                  <c:v>0.245</c:v>
                </c:pt>
                <c:pt idx="265">
                  <c:v>2.7E-2</c:v>
                </c:pt>
                <c:pt idx="266">
                  <c:v>0.36699999999999999</c:v>
                </c:pt>
                <c:pt idx="267">
                  <c:v>0.307</c:v>
                </c:pt>
                <c:pt idx="268">
                  <c:v>0.216</c:v>
                </c:pt>
                <c:pt idx="269">
                  <c:v>0.30499999999999999</c:v>
                </c:pt>
                <c:pt idx="270">
                  <c:v>0.32600000000000001</c:v>
                </c:pt>
                <c:pt idx="271">
                  <c:v>0.22700000000000001</c:v>
                </c:pt>
                <c:pt idx="272">
                  <c:v>0.20899999999999999</c:v>
                </c:pt>
                <c:pt idx="273">
                  <c:v>0.13700000000000001</c:v>
                </c:pt>
                <c:pt idx="274">
                  <c:v>0.29799999999999999</c:v>
                </c:pt>
                <c:pt idx="275">
                  <c:v>0.34</c:v>
                </c:pt>
                <c:pt idx="276">
                  <c:v>0.34399999999999997</c:v>
                </c:pt>
                <c:pt idx="277">
                  <c:v>0.249</c:v>
                </c:pt>
                <c:pt idx="278">
                  <c:v>0.33800000000000002</c:v>
                </c:pt>
                <c:pt idx="279">
                  <c:v>0.55700000000000005</c:v>
                </c:pt>
                <c:pt idx="280">
                  <c:v>0.29499999999999998</c:v>
                </c:pt>
                <c:pt idx="281">
                  <c:v>0.26100000000000001</c:v>
                </c:pt>
                <c:pt idx="282">
                  <c:v>5.8000000000000003E-2</c:v>
                </c:pt>
                <c:pt idx="283">
                  <c:v>0.13100000000000001</c:v>
                </c:pt>
                <c:pt idx="284">
                  <c:v>0.28199999999999997</c:v>
                </c:pt>
                <c:pt idx="285">
                  <c:v>8.4000000000000005E-2</c:v>
                </c:pt>
                <c:pt idx="286">
                  <c:v>0.375</c:v>
                </c:pt>
                <c:pt idx="287">
                  <c:v>0.35199999999999998</c:v>
                </c:pt>
                <c:pt idx="288">
                  <c:v>0.44400000000000001</c:v>
                </c:pt>
                <c:pt idx="289">
                  <c:v>0.27100000000000002</c:v>
                </c:pt>
                <c:pt idx="290">
                  <c:v>0.438</c:v>
                </c:pt>
                <c:pt idx="291">
                  <c:v>0.28999999999999998</c:v>
                </c:pt>
                <c:pt idx="292">
                  <c:v>2.4E-2</c:v>
                </c:pt>
                <c:pt idx="293">
                  <c:v>0.13900000000000001</c:v>
                </c:pt>
                <c:pt idx="294">
                  <c:v>0.94</c:v>
                </c:pt>
                <c:pt idx="295">
                  <c:v>0.23499999999999999</c:v>
                </c:pt>
                <c:pt idx="296">
                  <c:v>5.7000000000000002E-2</c:v>
                </c:pt>
                <c:pt idx="297">
                  <c:v>8.4000000000000005E-2</c:v>
                </c:pt>
                <c:pt idx="298">
                  <c:v>6.5000000000000002E-2</c:v>
                </c:pt>
                <c:pt idx="299">
                  <c:v>0.45500000000000002</c:v>
                </c:pt>
                <c:pt idx="300">
                  <c:v>0.56399999999999995</c:v>
                </c:pt>
                <c:pt idx="301">
                  <c:v>7.0000000000000001E-3</c:v>
                </c:pt>
                <c:pt idx="302">
                  <c:v>0.51100000000000001</c:v>
                </c:pt>
                <c:pt idx="303">
                  <c:v>0.312</c:v>
                </c:pt>
                <c:pt idx="304">
                  <c:v>0.51200000000000001</c:v>
                </c:pt>
                <c:pt idx="305">
                  <c:v>2.1999999999999999E-2</c:v>
                </c:pt>
                <c:pt idx="306">
                  <c:v>0.32100000000000001</c:v>
                </c:pt>
                <c:pt idx="307">
                  <c:v>0.317</c:v>
                </c:pt>
                <c:pt idx="308">
                  <c:v>0.123</c:v>
                </c:pt>
                <c:pt idx="309">
                  <c:v>8.5999999999999993E-2</c:v>
                </c:pt>
                <c:pt idx="310">
                  <c:v>0.115</c:v>
                </c:pt>
                <c:pt idx="311">
                  <c:v>0.24099999999999999</c:v>
                </c:pt>
                <c:pt idx="312">
                  <c:v>0.371</c:v>
                </c:pt>
                <c:pt idx="313">
                  <c:v>0.46400000000000002</c:v>
                </c:pt>
                <c:pt idx="314">
                  <c:v>8.8999999999999996E-2</c:v>
                </c:pt>
                <c:pt idx="315">
                  <c:v>0.3</c:v>
                </c:pt>
                <c:pt idx="316">
                  <c:v>0.38</c:v>
                </c:pt>
                <c:pt idx="317">
                  <c:v>0.251</c:v>
                </c:pt>
                <c:pt idx="318">
                  <c:v>0.34100000000000003</c:v>
                </c:pt>
                <c:pt idx="319">
                  <c:v>0.503</c:v>
                </c:pt>
                <c:pt idx="320">
                  <c:v>0.13900000000000001</c:v>
                </c:pt>
                <c:pt idx="321">
                  <c:v>0.23200000000000001</c:v>
                </c:pt>
                <c:pt idx="322">
                  <c:v>0.41599999999999998</c:v>
                </c:pt>
                <c:pt idx="323">
                  <c:v>0.40699999999999997</c:v>
                </c:pt>
                <c:pt idx="324">
                  <c:v>7.0999999999999994E-2</c:v>
                </c:pt>
                <c:pt idx="325">
                  <c:v>0.33300000000000002</c:v>
                </c:pt>
                <c:pt idx="326">
                  <c:v>0.61699999999999999</c:v>
                </c:pt>
                <c:pt idx="327">
                  <c:v>0.33400000000000002</c:v>
                </c:pt>
                <c:pt idx="328">
                  <c:v>0.31900000000000001</c:v>
                </c:pt>
                <c:pt idx="329">
                  <c:v>5.8000000000000003E-2</c:v>
                </c:pt>
                <c:pt idx="330">
                  <c:v>0.185</c:v>
                </c:pt>
                <c:pt idx="331">
                  <c:v>0.14499999999999999</c:v>
                </c:pt>
                <c:pt idx="332">
                  <c:v>0.41599999999999998</c:v>
                </c:pt>
                <c:pt idx="333">
                  <c:v>0.20399999999999999</c:v>
                </c:pt>
                <c:pt idx="334">
                  <c:v>2.8000000000000001E-2</c:v>
                </c:pt>
                <c:pt idx="335">
                  <c:v>0.34200000000000003</c:v>
                </c:pt>
                <c:pt idx="336">
                  <c:v>0.48099999999999998</c:v>
                </c:pt>
                <c:pt idx="337">
                  <c:v>8.6999999999999994E-2</c:v>
                </c:pt>
                <c:pt idx="338">
                  <c:v>0.26100000000000001</c:v>
                </c:pt>
                <c:pt idx="339">
                  <c:v>6.3E-2</c:v>
                </c:pt>
                <c:pt idx="340">
                  <c:v>0.19900000000000001</c:v>
                </c:pt>
                <c:pt idx="341">
                  <c:v>7.8E-2</c:v>
                </c:pt>
                <c:pt idx="342">
                  <c:v>0.42399999999999999</c:v>
                </c:pt>
                <c:pt idx="343">
                  <c:v>5.0999999999999997E-2</c:v>
                </c:pt>
                <c:pt idx="344">
                  <c:v>0.14000000000000001</c:v>
                </c:pt>
                <c:pt idx="345">
                  <c:v>0.42399999999999999</c:v>
                </c:pt>
                <c:pt idx="346">
                  <c:v>0.38500000000000001</c:v>
                </c:pt>
                <c:pt idx="347">
                  <c:v>0.121</c:v>
                </c:pt>
                <c:pt idx="348">
                  <c:v>0.27300000000000002</c:v>
                </c:pt>
                <c:pt idx="349">
                  <c:v>0.10100000000000001</c:v>
                </c:pt>
                <c:pt idx="350">
                  <c:v>9.1999999999999998E-2</c:v>
                </c:pt>
                <c:pt idx="351">
                  <c:v>0.41399999999999998</c:v>
                </c:pt>
                <c:pt idx="352">
                  <c:v>0.19500000000000001</c:v>
                </c:pt>
                <c:pt idx="353">
                  <c:v>8.5999999999999993E-2</c:v>
                </c:pt>
                <c:pt idx="354">
                  <c:v>7.6999999999999999E-2</c:v>
                </c:pt>
                <c:pt idx="355">
                  <c:v>0.17199999999999999</c:v>
                </c:pt>
                <c:pt idx="356">
                  <c:v>0.114</c:v>
                </c:pt>
                <c:pt idx="357">
                  <c:v>0.03</c:v>
                </c:pt>
                <c:pt idx="358">
                  <c:v>0.71599999999999997</c:v>
                </c:pt>
                <c:pt idx="359">
                  <c:v>0.313</c:v>
                </c:pt>
                <c:pt idx="360">
                  <c:v>0.153</c:v>
                </c:pt>
                <c:pt idx="361">
                  <c:v>0.21</c:v>
                </c:pt>
                <c:pt idx="362">
                  <c:v>3.1E-2</c:v>
                </c:pt>
                <c:pt idx="363">
                  <c:v>0.60299999999999998</c:v>
                </c:pt>
                <c:pt idx="364">
                  <c:v>0.375</c:v>
                </c:pt>
                <c:pt idx="365">
                  <c:v>0.11700000000000001</c:v>
                </c:pt>
                <c:pt idx="366">
                  <c:v>9.0999999999999998E-2</c:v>
                </c:pt>
                <c:pt idx="367">
                  <c:v>0.26100000000000001</c:v>
                </c:pt>
                <c:pt idx="368">
                  <c:v>0.36</c:v>
                </c:pt>
                <c:pt idx="369">
                  <c:v>0.54400000000000004</c:v>
                </c:pt>
                <c:pt idx="370">
                  <c:v>0.151</c:v>
                </c:pt>
                <c:pt idx="371">
                  <c:v>0.432</c:v>
                </c:pt>
                <c:pt idx="372">
                  <c:v>0.39800000000000002</c:v>
                </c:pt>
                <c:pt idx="373">
                  <c:v>0.65900000000000003</c:v>
                </c:pt>
                <c:pt idx="374">
                  <c:v>0.375</c:v>
                </c:pt>
                <c:pt idx="375">
                  <c:v>0.52300000000000002</c:v>
                </c:pt>
                <c:pt idx="376">
                  <c:v>8.1000000000000003E-2</c:v>
                </c:pt>
                <c:pt idx="377">
                  <c:v>0.14899999999999999</c:v>
                </c:pt>
                <c:pt idx="378">
                  <c:v>2.1000000000000001E-2</c:v>
                </c:pt>
                <c:pt idx="379">
                  <c:v>0.69</c:v>
                </c:pt>
                <c:pt idx="380">
                  <c:v>0.156</c:v>
                </c:pt>
                <c:pt idx="381">
                  <c:v>0.35699999999999998</c:v>
                </c:pt>
                <c:pt idx="382">
                  <c:v>0.376</c:v>
                </c:pt>
                <c:pt idx="383">
                  <c:v>0.113</c:v>
                </c:pt>
                <c:pt idx="384">
                  <c:v>0.73</c:v>
                </c:pt>
                <c:pt idx="385">
                  <c:v>0.379</c:v>
                </c:pt>
                <c:pt idx="386">
                  <c:v>0.21199999999999999</c:v>
                </c:pt>
                <c:pt idx="387">
                  <c:v>0.30299999999999999</c:v>
                </c:pt>
                <c:pt idx="388">
                  <c:v>0.29899999999999999</c:v>
                </c:pt>
                <c:pt idx="389">
                  <c:v>0.28199999999999997</c:v>
                </c:pt>
                <c:pt idx="390">
                  <c:v>0.25600000000000001</c:v>
                </c:pt>
                <c:pt idx="391">
                  <c:v>0.93</c:v>
                </c:pt>
                <c:pt idx="392">
                  <c:v>0.379</c:v>
                </c:pt>
                <c:pt idx="393">
                  <c:v>0.379</c:v>
                </c:pt>
                <c:pt idx="394">
                  <c:v>4.3999999999999997E-2</c:v>
                </c:pt>
                <c:pt idx="395">
                  <c:v>0.24</c:v>
                </c:pt>
                <c:pt idx="396">
                  <c:v>0.104</c:v>
                </c:pt>
                <c:pt idx="397">
                  <c:v>0.39800000000000002</c:v>
                </c:pt>
                <c:pt idx="398">
                  <c:v>7.2999999999999995E-2</c:v>
                </c:pt>
                <c:pt idx="399">
                  <c:v>0.33200000000000002</c:v>
                </c:pt>
                <c:pt idx="400">
                  <c:v>0.27600000000000002</c:v>
                </c:pt>
                <c:pt idx="401">
                  <c:v>0.11600000000000001</c:v>
                </c:pt>
                <c:pt idx="402">
                  <c:v>0.58899999999999997</c:v>
                </c:pt>
                <c:pt idx="403">
                  <c:v>0.23799999999999999</c:v>
                </c:pt>
                <c:pt idx="404">
                  <c:v>8.2000000000000003E-2</c:v>
                </c:pt>
                <c:pt idx="405">
                  <c:v>0.48</c:v>
                </c:pt>
                <c:pt idx="406">
                  <c:v>0.13900000000000001</c:v>
                </c:pt>
                <c:pt idx="407">
                  <c:v>0.65</c:v>
                </c:pt>
                <c:pt idx="408">
                  <c:v>0.23499999999999999</c:v>
                </c:pt>
                <c:pt idx="409">
                  <c:v>0.56200000000000006</c:v>
                </c:pt>
                <c:pt idx="410">
                  <c:v>0.109</c:v>
                </c:pt>
                <c:pt idx="411">
                  <c:v>0.51700000000000002</c:v>
                </c:pt>
                <c:pt idx="412">
                  <c:v>0.19400000000000001</c:v>
                </c:pt>
                <c:pt idx="413">
                  <c:v>0.36899999999999999</c:v>
                </c:pt>
                <c:pt idx="414">
                  <c:v>0.187</c:v>
                </c:pt>
                <c:pt idx="415">
                  <c:v>0.23</c:v>
                </c:pt>
                <c:pt idx="416">
                  <c:v>0.307</c:v>
                </c:pt>
                <c:pt idx="417">
                  <c:v>0.14099999999999999</c:v>
                </c:pt>
                <c:pt idx="418">
                  <c:v>0.29799999999999999</c:v>
                </c:pt>
                <c:pt idx="419">
                  <c:v>6.7000000000000004E-2</c:v>
                </c:pt>
                <c:pt idx="420">
                  <c:v>0.374</c:v>
                </c:pt>
                <c:pt idx="421">
                  <c:v>0.19600000000000001</c:v>
                </c:pt>
                <c:pt idx="422">
                  <c:v>8.8999999999999996E-2</c:v>
                </c:pt>
                <c:pt idx="423">
                  <c:v>7.5999999999999998E-2</c:v>
                </c:pt>
                <c:pt idx="424">
                  <c:v>6.4000000000000001E-2</c:v>
                </c:pt>
                <c:pt idx="425">
                  <c:v>0.11600000000000001</c:v>
                </c:pt>
                <c:pt idx="426">
                  <c:v>0.25900000000000001</c:v>
                </c:pt>
                <c:pt idx="427">
                  <c:v>0.114</c:v>
                </c:pt>
                <c:pt idx="428">
                  <c:v>0.224</c:v>
                </c:pt>
                <c:pt idx="429">
                  <c:v>0.41099999999999998</c:v>
                </c:pt>
                <c:pt idx="430">
                  <c:v>0.56399999999999995</c:v>
                </c:pt>
                <c:pt idx="431">
                  <c:v>0.15</c:v>
                </c:pt>
                <c:pt idx="432">
                  <c:v>0.35299999999999998</c:v>
                </c:pt>
                <c:pt idx="433">
                  <c:v>0.312</c:v>
                </c:pt>
                <c:pt idx="434">
                  <c:v>7.4999999999999997E-2</c:v>
                </c:pt>
                <c:pt idx="435">
                  <c:v>0.38600000000000001</c:v>
                </c:pt>
                <c:pt idx="436">
                  <c:v>8.2000000000000003E-2</c:v>
                </c:pt>
                <c:pt idx="437">
                  <c:v>0.35199999999999998</c:v>
                </c:pt>
                <c:pt idx="438">
                  <c:v>0.999</c:v>
                </c:pt>
                <c:pt idx="439">
                  <c:v>0.33600000000000002</c:v>
                </c:pt>
                <c:pt idx="440">
                  <c:v>0.112</c:v>
                </c:pt>
                <c:pt idx="441">
                  <c:v>4.2999999999999997E-2</c:v>
                </c:pt>
                <c:pt idx="442">
                  <c:v>4.8000000000000001E-2</c:v>
                </c:pt>
                <c:pt idx="443">
                  <c:v>7.0000000000000007E-2</c:v>
                </c:pt>
                <c:pt idx="444">
                  <c:v>0.14699999999999999</c:v>
                </c:pt>
                <c:pt idx="445">
                  <c:v>0.41199999999999998</c:v>
                </c:pt>
                <c:pt idx="446">
                  <c:v>0.45800000000000002</c:v>
                </c:pt>
                <c:pt idx="447">
                  <c:v>0.71799999999999997</c:v>
                </c:pt>
                <c:pt idx="448">
                  <c:v>0.13200000000000001</c:v>
                </c:pt>
                <c:pt idx="449">
                  <c:v>0.38</c:v>
                </c:pt>
                <c:pt idx="450">
                  <c:v>0.33500000000000002</c:v>
                </c:pt>
                <c:pt idx="451">
                  <c:v>0.42099999999999999</c:v>
                </c:pt>
                <c:pt idx="452">
                  <c:v>0.158</c:v>
                </c:pt>
                <c:pt idx="453">
                  <c:v>0.2</c:v>
                </c:pt>
                <c:pt idx="454">
                  <c:v>0.17799999999999999</c:v>
                </c:pt>
                <c:pt idx="455">
                  <c:v>0.373</c:v>
                </c:pt>
                <c:pt idx="456">
                  <c:v>0.39200000000000002</c:v>
                </c:pt>
                <c:pt idx="457">
                  <c:v>2.5999999999999999E-2</c:v>
                </c:pt>
                <c:pt idx="458">
                  <c:v>0.186</c:v>
                </c:pt>
                <c:pt idx="459">
                  <c:v>0.14799999999999999</c:v>
                </c:pt>
                <c:pt idx="460">
                  <c:v>0.32300000000000001</c:v>
                </c:pt>
                <c:pt idx="461">
                  <c:v>0.14299999999999999</c:v>
                </c:pt>
                <c:pt idx="462">
                  <c:v>0.28699999999999998</c:v>
                </c:pt>
                <c:pt idx="463">
                  <c:v>0.435</c:v>
                </c:pt>
                <c:pt idx="464">
                  <c:v>0.33600000000000002</c:v>
                </c:pt>
                <c:pt idx="465">
                  <c:v>0.39300000000000002</c:v>
                </c:pt>
                <c:pt idx="466">
                  <c:v>0.108</c:v>
                </c:pt>
                <c:pt idx="467">
                  <c:v>0.35599999999999998</c:v>
                </c:pt>
                <c:pt idx="468">
                  <c:v>0.503</c:v>
                </c:pt>
                <c:pt idx="469">
                  <c:v>0.39100000000000001</c:v>
                </c:pt>
                <c:pt idx="470">
                  <c:v>0.46899999999999997</c:v>
                </c:pt>
                <c:pt idx="471">
                  <c:v>0.56599999999999995</c:v>
                </c:pt>
                <c:pt idx="472">
                  <c:v>1.6E-2</c:v>
                </c:pt>
                <c:pt idx="473">
                  <c:v>0.40500000000000003</c:v>
                </c:pt>
                <c:pt idx="474">
                  <c:v>0.245</c:v>
                </c:pt>
                <c:pt idx="475">
                  <c:v>0.251</c:v>
                </c:pt>
                <c:pt idx="476">
                  <c:v>0.14399999999999999</c:v>
                </c:pt>
                <c:pt idx="477">
                  <c:v>5.3999999999999999E-2</c:v>
                </c:pt>
                <c:pt idx="478">
                  <c:v>0.111</c:v>
                </c:pt>
                <c:pt idx="479">
                  <c:v>0.09</c:v>
                </c:pt>
                <c:pt idx="480">
                  <c:v>0.115</c:v>
                </c:pt>
                <c:pt idx="481">
                  <c:v>1.6E-2</c:v>
                </c:pt>
                <c:pt idx="482">
                  <c:v>0.315</c:v>
                </c:pt>
                <c:pt idx="483">
                  <c:v>0.17199999999999999</c:v>
                </c:pt>
                <c:pt idx="484">
                  <c:v>0.87</c:v>
                </c:pt>
                <c:pt idx="485">
                  <c:v>0.35</c:v>
                </c:pt>
                <c:pt idx="486">
                  <c:v>5.0999999999999997E-2</c:v>
                </c:pt>
                <c:pt idx="487">
                  <c:v>0.247</c:v>
                </c:pt>
                <c:pt idx="488">
                  <c:v>0.19700000000000001</c:v>
                </c:pt>
                <c:pt idx="489">
                  <c:v>9.4E-2</c:v>
                </c:pt>
                <c:pt idx="490">
                  <c:v>0.51</c:v>
                </c:pt>
                <c:pt idx="491">
                  <c:v>0.23400000000000001</c:v>
                </c:pt>
                <c:pt idx="492">
                  <c:v>0.33</c:v>
                </c:pt>
                <c:pt idx="493">
                  <c:v>0.251</c:v>
                </c:pt>
                <c:pt idx="494">
                  <c:v>0.27700000000000002</c:v>
                </c:pt>
                <c:pt idx="495">
                  <c:v>0.31</c:v>
                </c:pt>
                <c:pt idx="496">
                  <c:v>0.161</c:v>
                </c:pt>
                <c:pt idx="497">
                  <c:v>0.39</c:v>
                </c:pt>
                <c:pt idx="498">
                  <c:v>7.0000000000000007E-2</c:v>
                </c:pt>
                <c:pt idx="499">
                  <c:v>0.42499999999999999</c:v>
                </c:pt>
                <c:pt idx="500">
                  <c:v>7.5999999999999998E-2</c:v>
                </c:pt>
                <c:pt idx="501">
                  <c:v>0.19600000000000001</c:v>
                </c:pt>
                <c:pt idx="502">
                  <c:v>0.25900000000000001</c:v>
                </c:pt>
                <c:pt idx="503">
                  <c:v>0.20599999999999999</c:v>
                </c:pt>
                <c:pt idx="504">
                  <c:v>0.12</c:v>
                </c:pt>
                <c:pt idx="505">
                  <c:v>0.32700000000000001</c:v>
                </c:pt>
                <c:pt idx="506">
                  <c:v>0.191</c:v>
                </c:pt>
                <c:pt idx="507">
                  <c:v>0.21199999999999999</c:v>
                </c:pt>
                <c:pt idx="508">
                  <c:v>0.14599999999999999</c:v>
                </c:pt>
                <c:pt idx="509">
                  <c:v>0.377</c:v>
                </c:pt>
                <c:pt idx="510">
                  <c:v>0.13600000000000001</c:v>
                </c:pt>
                <c:pt idx="511">
                  <c:v>0.18099999999999999</c:v>
                </c:pt>
                <c:pt idx="512">
                  <c:v>0.31</c:v>
                </c:pt>
                <c:pt idx="513">
                  <c:v>0.81899999999999995</c:v>
                </c:pt>
                <c:pt idx="514">
                  <c:v>0.45900000000000002</c:v>
                </c:pt>
                <c:pt idx="515">
                  <c:v>0.313</c:v>
                </c:pt>
                <c:pt idx="516">
                  <c:v>0.432</c:v>
                </c:pt>
                <c:pt idx="517">
                  <c:v>0.45400000000000001</c:v>
                </c:pt>
                <c:pt idx="518">
                  <c:v>0.221</c:v>
                </c:pt>
                <c:pt idx="519">
                  <c:v>0.105</c:v>
                </c:pt>
                <c:pt idx="520">
                  <c:v>0.14199999999999999</c:v>
                </c:pt>
                <c:pt idx="521">
                  <c:v>0.11799999999999999</c:v>
                </c:pt>
                <c:pt idx="522">
                  <c:v>8.8999999999999996E-2</c:v>
                </c:pt>
                <c:pt idx="523">
                  <c:v>0.54400000000000004</c:v>
                </c:pt>
                <c:pt idx="524">
                  <c:v>0.75</c:v>
                </c:pt>
                <c:pt idx="525">
                  <c:v>0.30099999999999999</c:v>
                </c:pt>
                <c:pt idx="526">
                  <c:v>0.25900000000000001</c:v>
                </c:pt>
                <c:pt idx="527">
                  <c:v>0.34799999999999998</c:v>
                </c:pt>
                <c:pt idx="528">
                  <c:v>0.10100000000000001</c:v>
                </c:pt>
                <c:pt idx="529">
                  <c:v>0.73</c:v>
                </c:pt>
                <c:pt idx="530">
                  <c:v>0.188</c:v>
                </c:pt>
                <c:pt idx="531">
                  <c:v>7.9000000000000001E-2</c:v>
                </c:pt>
                <c:pt idx="532">
                  <c:v>0.27100000000000002</c:v>
                </c:pt>
              </c:numCache>
            </c:numRef>
          </c:xVal>
          <c:yVal>
            <c:numRef>
              <c:f>'3varOutput'!$B$27:$B$559</c:f>
              <c:numCache>
                <c:formatCode>General</c:formatCode>
                <c:ptCount val="533"/>
                <c:pt idx="0">
                  <c:v>1387.1935128300233</c:v>
                </c:pt>
                <c:pt idx="1">
                  <c:v>1358.1696460223081</c:v>
                </c:pt>
                <c:pt idx="2">
                  <c:v>1228.2504690197441</c:v>
                </c:pt>
                <c:pt idx="3">
                  <c:v>1182.0832903524847</c:v>
                </c:pt>
                <c:pt idx="4">
                  <c:v>1330.5948130383224</c:v>
                </c:pt>
                <c:pt idx="5">
                  <c:v>1249.4358431143692</c:v>
                </c:pt>
                <c:pt idx="6">
                  <c:v>1224.1224314691515</c:v>
                </c:pt>
                <c:pt idx="7">
                  <c:v>1253.6939712743979</c:v>
                </c:pt>
                <c:pt idx="8">
                  <c:v>1317.4156931703208</c:v>
                </c:pt>
                <c:pt idx="9">
                  <c:v>1346.5711882761075</c:v>
                </c:pt>
                <c:pt idx="10">
                  <c:v>1342.4615668098434</c:v>
                </c:pt>
                <c:pt idx="11">
                  <c:v>1274.2282134036586</c:v>
                </c:pt>
                <c:pt idx="12">
                  <c:v>1309.4938852769562</c:v>
                </c:pt>
                <c:pt idx="13">
                  <c:v>1302.8276916161954</c:v>
                </c:pt>
                <c:pt idx="14">
                  <c:v>1279.0660457433369</c:v>
                </c:pt>
                <c:pt idx="15">
                  <c:v>1301.9700954591274</c:v>
                </c:pt>
                <c:pt idx="16">
                  <c:v>1352.8167529086049</c:v>
                </c:pt>
                <c:pt idx="17">
                  <c:v>1356.8662586023281</c:v>
                </c:pt>
                <c:pt idx="18">
                  <c:v>1270.9561380738742</c:v>
                </c:pt>
                <c:pt idx="19">
                  <c:v>1360.2439415546837</c:v>
                </c:pt>
                <c:pt idx="20">
                  <c:v>1310.1963043289627</c:v>
                </c:pt>
                <c:pt idx="21">
                  <c:v>1363.1842048362339</c:v>
                </c:pt>
                <c:pt idx="22">
                  <c:v>1300.9045794907761</c:v>
                </c:pt>
                <c:pt idx="23">
                  <c:v>1309.2702711198203</c:v>
                </c:pt>
                <c:pt idx="24">
                  <c:v>1311.7887964669858</c:v>
                </c:pt>
                <c:pt idx="25">
                  <c:v>1323.0221627070657</c:v>
                </c:pt>
                <c:pt idx="26">
                  <c:v>1363.7972177672034</c:v>
                </c:pt>
                <c:pt idx="27">
                  <c:v>1283.4379604187775</c:v>
                </c:pt>
                <c:pt idx="28">
                  <c:v>1330.8822874052014</c:v>
                </c:pt>
                <c:pt idx="29">
                  <c:v>1284.1585908475877</c:v>
                </c:pt>
                <c:pt idx="30">
                  <c:v>1327.1339351082004</c:v>
                </c:pt>
                <c:pt idx="31">
                  <c:v>1284.6717349159908</c:v>
                </c:pt>
                <c:pt idx="32">
                  <c:v>1379.9711819134702</c:v>
                </c:pt>
                <c:pt idx="33">
                  <c:v>1298.3668883403543</c:v>
                </c:pt>
                <c:pt idx="34">
                  <c:v>1256.5961201952464</c:v>
                </c:pt>
                <c:pt idx="35">
                  <c:v>1253.3363381766308</c:v>
                </c:pt>
                <c:pt idx="36">
                  <c:v>1324.3642714742123</c:v>
                </c:pt>
                <c:pt idx="37">
                  <c:v>1358.4892137146019</c:v>
                </c:pt>
                <c:pt idx="38">
                  <c:v>1245.9205894559891</c:v>
                </c:pt>
                <c:pt idx="39">
                  <c:v>1276.5981958245602</c:v>
                </c:pt>
                <c:pt idx="40">
                  <c:v>1279.140199600826</c:v>
                </c:pt>
                <c:pt idx="41">
                  <c:v>1346.6965989802015</c:v>
                </c:pt>
                <c:pt idx="42">
                  <c:v>1298.9271248589966</c:v>
                </c:pt>
                <c:pt idx="43">
                  <c:v>1366.8767402622827</c:v>
                </c:pt>
                <c:pt idx="44">
                  <c:v>1289.0453286498619</c:v>
                </c:pt>
                <c:pt idx="45">
                  <c:v>1372.8597752994542</c:v>
                </c:pt>
                <c:pt idx="46">
                  <c:v>1335.8388566333217</c:v>
                </c:pt>
                <c:pt idx="47">
                  <c:v>1264.1863483325944</c:v>
                </c:pt>
                <c:pt idx="48">
                  <c:v>1335.3891051875237</c:v>
                </c:pt>
                <c:pt idx="49">
                  <c:v>1276.2300750232821</c:v>
                </c:pt>
                <c:pt idx="50">
                  <c:v>1268.6059599017847</c:v>
                </c:pt>
                <c:pt idx="51">
                  <c:v>1215.7268929392674</c:v>
                </c:pt>
                <c:pt idx="52">
                  <c:v>1355.6070892415155</c:v>
                </c:pt>
                <c:pt idx="53">
                  <c:v>1306.3291383717731</c:v>
                </c:pt>
                <c:pt idx="54">
                  <c:v>1332.5941483652573</c:v>
                </c:pt>
                <c:pt idx="55">
                  <c:v>1324.3800406518478</c:v>
                </c:pt>
                <c:pt idx="56">
                  <c:v>1292.283659119636</c:v>
                </c:pt>
                <c:pt idx="57">
                  <c:v>1301.5942893563238</c:v>
                </c:pt>
                <c:pt idx="58">
                  <c:v>1270.6565916628599</c:v>
                </c:pt>
                <c:pt idx="59">
                  <c:v>1382.0561163678044</c:v>
                </c:pt>
                <c:pt idx="60">
                  <c:v>1339.3351004733656</c:v>
                </c:pt>
                <c:pt idx="61">
                  <c:v>1267.5005604731264</c:v>
                </c:pt>
                <c:pt idx="62">
                  <c:v>1296.1580286353333</c:v>
                </c:pt>
                <c:pt idx="63">
                  <c:v>1251.9129965649847</c:v>
                </c:pt>
                <c:pt idx="64">
                  <c:v>1143.950600444783</c:v>
                </c:pt>
                <c:pt idx="65">
                  <c:v>1331.5189170697838</c:v>
                </c:pt>
                <c:pt idx="66">
                  <c:v>1346.6021020763019</c:v>
                </c:pt>
                <c:pt idx="67">
                  <c:v>1265.833796397287</c:v>
                </c:pt>
                <c:pt idx="68">
                  <c:v>1341.1027749324123</c:v>
                </c:pt>
                <c:pt idx="69">
                  <c:v>1366.3243575037841</c:v>
                </c:pt>
                <c:pt idx="70">
                  <c:v>1365.8513662549549</c:v>
                </c:pt>
                <c:pt idx="71">
                  <c:v>1386.2674527466284</c:v>
                </c:pt>
                <c:pt idx="72">
                  <c:v>1113.7443284824503</c:v>
                </c:pt>
                <c:pt idx="73">
                  <c:v>1400.7552557092613</c:v>
                </c:pt>
                <c:pt idx="74">
                  <c:v>1293.8419124531972</c:v>
                </c:pt>
                <c:pt idx="75">
                  <c:v>1336.6596664783024</c:v>
                </c:pt>
                <c:pt idx="76">
                  <c:v>1331.8763669008242</c:v>
                </c:pt>
                <c:pt idx="77">
                  <c:v>1275.9203379666733</c:v>
                </c:pt>
                <c:pt idx="78">
                  <c:v>1277.6904470883273</c:v>
                </c:pt>
                <c:pt idx="79">
                  <c:v>1343.6643417096773</c:v>
                </c:pt>
                <c:pt idx="80">
                  <c:v>1317.5843707572888</c:v>
                </c:pt>
                <c:pt idx="81">
                  <c:v>1279.4368255249146</c:v>
                </c:pt>
                <c:pt idx="82">
                  <c:v>1328.9296638978849</c:v>
                </c:pt>
                <c:pt idx="83">
                  <c:v>1309.6031758584907</c:v>
                </c:pt>
                <c:pt idx="84">
                  <c:v>1412.7211970980536</c:v>
                </c:pt>
                <c:pt idx="85">
                  <c:v>1179.0033611560759</c:v>
                </c:pt>
                <c:pt idx="86">
                  <c:v>1265.6295506856586</c:v>
                </c:pt>
                <c:pt idx="87">
                  <c:v>1323.7737425267542</c:v>
                </c:pt>
                <c:pt idx="88">
                  <c:v>1153.5967077484925</c:v>
                </c:pt>
                <c:pt idx="89">
                  <c:v>1316.2800457168614</c:v>
                </c:pt>
                <c:pt idx="90">
                  <c:v>1298.6767465724199</c:v>
                </c:pt>
                <c:pt idx="91">
                  <c:v>1231.3268434213956</c:v>
                </c:pt>
                <c:pt idx="92">
                  <c:v>1231.6103503050413</c:v>
                </c:pt>
                <c:pt idx="93">
                  <c:v>1296.5499122552651</c:v>
                </c:pt>
                <c:pt idx="94">
                  <c:v>1344.6288864524117</c:v>
                </c:pt>
                <c:pt idx="95">
                  <c:v>1378.1956510274001</c:v>
                </c:pt>
                <c:pt idx="96">
                  <c:v>1297.2970700450344</c:v>
                </c:pt>
                <c:pt idx="97">
                  <c:v>1335.3685707018528</c:v>
                </c:pt>
                <c:pt idx="98">
                  <c:v>1324.6599906262954</c:v>
                </c:pt>
                <c:pt idx="99">
                  <c:v>1135.984632384502</c:v>
                </c:pt>
                <c:pt idx="100">
                  <c:v>1289.9978176746843</c:v>
                </c:pt>
                <c:pt idx="101">
                  <c:v>1246.6680392269429</c:v>
                </c:pt>
                <c:pt idx="102">
                  <c:v>1351.7898941293029</c:v>
                </c:pt>
                <c:pt idx="103">
                  <c:v>1314.0025465360466</c:v>
                </c:pt>
                <c:pt idx="104">
                  <c:v>1271.1118903146835</c:v>
                </c:pt>
                <c:pt idx="105">
                  <c:v>1236.5241916588191</c:v>
                </c:pt>
                <c:pt idx="106">
                  <c:v>1356.395698659195</c:v>
                </c:pt>
                <c:pt idx="107">
                  <c:v>1235.9829350963253</c:v>
                </c:pt>
                <c:pt idx="108">
                  <c:v>1348.0849890468019</c:v>
                </c:pt>
                <c:pt idx="109">
                  <c:v>1256.0827557999255</c:v>
                </c:pt>
                <c:pt idx="110">
                  <c:v>1315.9192356340302</c:v>
                </c:pt>
                <c:pt idx="111">
                  <c:v>1441.6515707229196</c:v>
                </c:pt>
                <c:pt idx="112">
                  <c:v>1276.416042024257</c:v>
                </c:pt>
                <c:pt idx="113">
                  <c:v>1306.2806068520276</c:v>
                </c:pt>
                <c:pt idx="114">
                  <c:v>1355.7757175818858</c:v>
                </c:pt>
                <c:pt idx="115">
                  <c:v>1366.5082278847524</c:v>
                </c:pt>
                <c:pt idx="116">
                  <c:v>1281.3556953541918</c:v>
                </c:pt>
                <c:pt idx="117">
                  <c:v>1357.2858479255326</c:v>
                </c:pt>
                <c:pt idx="118">
                  <c:v>1378.96197296696</c:v>
                </c:pt>
                <c:pt idx="119">
                  <c:v>1342.1472884434768</c:v>
                </c:pt>
                <c:pt idx="120">
                  <c:v>1315.3145259502085</c:v>
                </c:pt>
                <c:pt idx="121">
                  <c:v>1339.7861985184361</c:v>
                </c:pt>
                <c:pt idx="122">
                  <c:v>1353.2549748393785</c:v>
                </c:pt>
                <c:pt idx="123">
                  <c:v>1338.8747240918467</c:v>
                </c:pt>
                <c:pt idx="124">
                  <c:v>1121.4285208556273</c:v>
                </c:pt>
                <c:pt idx="125">
                  <c:v>1330.987232115418</c:v>
                </c:pt>
                <c:pt idx="126">
                  <c:v>1274.4202803592918</c:v>
                </c:pt>
                <c:pt idx="127">
                  <c:v>1363.3731686444621</c:v>
                </c:pt>
                <c:pt idx="128">
                  <c:v>1335.8530772967538</c:v>
                </c:pt>
                <c:pt idx="129">
                  <c:v>1339.1570155263644</c:v>
                </c:pt>
                <c:pt idx="130">
                  <c:v>1383.1629020259504</c:v>
                </c:pt>
                <c:pt idx="131">
                  <c:v>1272.2177205196078</c:v>
                </c:pt>
                <c:pt idx="132">
                  <c:v>1329.2442255591106</c:v>
                </c:pt>
                <c:pt idx="133">
                  <c:v>1149.1242644301356</c:v>
                </c:pt>
                <c:pt idx="134">
                  <c:v>1287.5926962197061</c:v>
                </c:pt>
                <c:pt idx="135">
                  <c:v>1310.3439468083204</c:v>
                </c:pt>
                <c:pt idx="136">
                  <c:v>1375.8098395648137</c:v>
                </c:pt>
                <c:pt idx="137">
                  <c:v>1341.280283301777</c:v>
                </c:pt>
                <c:pt idx="138">
                  <c:v>1330.3243101168841</c:v>
                </c:pt>
                <c:pt idx="139">
                  <c:v>1331.9435079362488</c:v>
                </c:pt>
                <c:pt idx="140">
                  <c:v>1357.6947081177652</c:v>
                </c:pt>
                <c:pt idx="141">
                  <c:v>1338.4502955829453</c:v>
                </c:pt>
                <c:pt idx="142">
                  <c:v>1321.1108016073379</c:v>
                </c:pt>
                <c:pt idx="143">
                  <c:v>1333.4992088288261</c:v>
                </c:pt>
                <c:pt idx="144">
                  <c:v>1350.7086544960821</c:v>
                </c:pt>
                <c:pt idx="145">
                  <c:v>1316.2267197584197</c:v>
                </c:pt>
                <c:pt idx="146">
                  <c:v>1294.8876870817669</c:v>
                </c:pt>
                <c:pt idx="147">
                  <c:v>1329.7634749745564</c:v>
                </c:pt>
                <c:pt idx="148">
                  <c:v>1195.6695087201542</c:v>
                </c:pt>
                <c:pt idx="149">
                  <c:v>1263.4052322343846</c:v>
                </c:pt>
                <c:pt idx="150">
                  <c:v>1355.7212451044898</c:v>
                </c:pt>
                <c:pt idx="151">
                  <c:v>1336.0622038950742</c:v>
                </c:pt>
                <c:pt idx="152">
                  <c:v>1355.9419781026636</c:v>
                </c:pt>
                <c:pt idx="153">
                  <c:v>1288.0757812496211</c:v>
                </c:pt>
                <c:pt idx="154">
                  <c:v>1164.9167294906069</c:v>
                </c:pt>
                <c:pt idx="155">
                  <c:v>1238.1161102805806</c:v>
                </c:pt>
                <c:pt idx="156">
                  <c:v>1351.1879102051851</c:v>
                </c:pt>
                <c:pt idx="157">
                  <c:v>1284.4041317265628</c:v>
                </c:pt>
                <c:pt idx="158">
                  <c:v>1277.7265053414646</c:v>
                </c:pt>
                <c:pt idx="159">
                  <c:v>1279.6075851060873</c:v>
                </c:pt>
                <c:pt idx="160">
                  <c:v>1278.7446804159297</c:v>
                </c:pt>
                <c:pt idx="161">
                  <c:v>1300.1427326733192</c:v>
                </c:pt>
                <c:pt idx="162">
                  <c:v>1302.9228508930846</c:v>
                </c:pt>
                <c:pt idx="163">
                  <c:v>1385.7276600299087</c:v>
                </c:pt>
                <c:pt idx="164">
                  <c:v>1294.5494145418998</c:v>
                </c:pt>
                <c:pt idx="165">
                  <c:v>1381.4816512264124</c:v>
                </c:pt>
                <c:pt idx="166">
                  <c:v>1204.3783270071742</c:v>
                </c:pt>
                <c:pt idx="167">
                  <c:v>1300.4570834144286</c:v>
                </c:pt>
                <c:pt idx="168">
                  <c:v>1302.1532866250834</c:v>
                </c:pt>
                <c:pt idx="169">
                  <c:v>1337.3291069486247</c:v>
                </c:pt>
                <c:pt idx="170">
                  <c:v>1231.2719098211169</c:v>
                </c:pt>
                <c:pt idx="171">
                  <c:v>1385.2726822557195</c:v>
                </c:pt>
                <c:pt idx="172">
                  <c:v>1369.5848090539273</c:v>
                </c:pt>
                <c:pt idx="173">
                  <c:v>1332.4809514212025</c:v>
                </c:pt>
                <c:pt idx="174">
                  <c:v>1309.1444106594849</c:v>
                </c:pt>
                <c:pt idx="175">
                  <c:v>1286.0322734169897</c:v>
                </c:pt>
                <c:pt idx="176">
                  <c:v>1224.6792898925855</c:v>
                </c:pt>
                <c:pt idx="177">
                  <c:v>1372.8192918796585</c:v>
                </c:pt>
                <c:pt idx="178">
                  <c:v>1395.6254580757104</c:v>
                </c:pt>
                <c:pt idx="179">
                  <c:v>1249.7644104595927</c:v>
                </c:pt>
                <c:pt idx="180">
                  <c:v>1190.819722031305</c:v>
                </c:pt>
                <c:pt idx="181">
                  <c:v>1328.1302090687991</c:v>
                </c:pt>
                <c:pt idx="182">
                  <c:v>1285.0717686506862</c:v>
                </c:pt>
                <c:pt idx="183">
                  <c:v>1352.8570293524208</c:v>
                </c:pt>
                <c:pt idx="184">
                  <c:v>1298.5259489528271</c:v>
                </c:pt>
                <c:pt idx="185">
                  <c:v>1301.6983191684626</c:v>
                </c:pt>
                <c:pt idx="186">
                  <c:v>1316.7602453910099</c:v>
                </c:pt>
                <c:pt idx="187">
                  <c:v>1300.5462716827155</c:v>
                </c:pt>
                <c:pt idx="188">
                  <c:v>1326.8368668441829</c:v>
                </c:pt>
                <c:pt idx="189">
                  <c:v>1372.6118893345656</c:v>
                </c:pt>
                <c:pt idx="190">
                  <c:v>1386.5352585090818</c:v>
                </c:pt>
                <c:pt idx="191">
                  <c:v>1297.7751321095195</c:v>
                </c:pt>
                <c:pt idx="192">
                  <c:v>1346.9650940557269</c:v>
                </c:pt>
                <c:pt idx="193">
                  <c:v>1333.7790272327195</c:v>
                </c:pt>
                <c:pt idx="194">
                  <c:v>1224.0349511650968</c:v>
                </c:pt>
                <c:pt idx="195">
                  <c:v>1180.7701692289995</c:v>
                </c:pt>
                <c:pt idx="196">
                  <c:v>1405.3998500697089</c:v>
                </c:pt>
                <c:pt idx="197">
                  <c:v>1390.2613016810762</c:v>
                </c:pt>
                <c:pt idx="198">
                  <c:v>1273.952135669248</c:v>
                </c:pt>
                <c:pt idx="199">
                  <c:v>1354.2458572581309</c:v>
                </c:pt>
                <c:pt idx="200">
                  <c:v>1361.7913680509901</c:v>
                </c:pt>
                <c:pt idx="201">
                  <c:v>1316.0016875116385</c:v>
                </c:pt>
                <c:pt idx="202">
                  <c:v>1274.2796408012623</c:v>
                </c:pt>
                <c:pt idx="203">
                  <c:v>1317.7586175904989</c:v>
                </c:pt>
                <c:pt idx="204">
                  <c:v>1268.3564451512821</c:v>
                </c:pt>
                <c:pt idx="205">
                  <c:v>1348.8099682642651</c:v>
                </c:pt>
                <c:pt idx="206">
                  <c:v>1280.1501587397661</c:v>
                </c:pt>
                <c:pt idx="207">
                  <c:v>1105.4032225445537</c:v>
                </c:pt>
                <c:pt idx="208">
                  <c:v>1349.4555279813644</c:v>
                </c:pt>
                <c:pt idx="209">
                  <c:v>1370.0188869040001</c:v>
                </c:pt>
                <c:pt idx="210">
                  <c:v>1303.1668899823962</c:v>
                </c:pt>
                <c:pt idx="211">
                  <c:v>1288.2032872065272</c:v>
                </c:pt>
                <c:pt idx="212">
                  <c:v>1240.2103081850191</c:v>
                </c:pt>
                <c:pt idx="213">
                  <c:v>1249.7620902732774</c:v>
                </c:pt>
                <c:pt idx="214">
                  <c:v>1297.7033483056848</c:v>
                </c:pt>
                <c:pt idx="215">
                  <c:v>1407.924001372169</c:v>
                </c:pt>
                <c:pt idx="216">
                  <c:v>1313.923154667265</c:v>
                </c:pt>
                <c:pt idx="217">
                  <c:v>1297.51256085767</c:v>
                </c:pt>
                <c:pt idx="218">
                  <c:v>1304.0066722035212</c:v>
                </c:pt>
                <c:pt idx="219">
                  <c:v>1291.3900396490685</c:v>
                </c:pt>
                <c:pt idx="220">
                  <c:v>1279.2167645190239</c:v>
                </c:pt>
                <c:pt idx="221">
                  <c:v>1317.7467817677848</c:v>
                </c:pt>
                <c:pt idx="222">
                  <c:v>1301.9387706630337</c:v>
                </c:pt>
                <c:pt idx="223">
                  <c:v>1320.6534092338436</c:v>
                </c:pt>
                <c:pt idx="224">
                  <c:v>1280.594558857086</c:v>
                </c:pt>
                <c:pt idx="225">
                  <c:v>1282.2947119422297</c:v>
                </c:pt>
                <c:pt idx="226">
                  <c:v>1159.1810950738052</c:v>
                </c:pt>
                <c:pt idx="227">
                  <c:v>1348.1001972453143</c:v>
                </c:pt>
                <c:pt idx="228">
                  <c:v>1307.4800215710786</c:v>
                </c:pt>
                <c:pt idx="229">
                  <c:v>1366.7053797813696</c:v>
                </c:pt>
                <c:pt idx="230">
                  <c:v>1095.320276445115</c:v>
                </c:pt>
                <c:pt idx="231">
                  <c:v>1292.7584191742178</c:v>
                </c:pt>
                <c:pt idx="232">
                  <c:v>1324.7972244577647</c:v>
                </c:pt>
                <c:pt idx="233">
                  <c:v>1323.7518954959387</c:v>
                </c:pt>
                <c:pt idx="234">
                  <c:v>1312.4524246804822</c:v>
                </c:pt>
                <c:pt idx="235">
                  <c:v>1368.9303438130664</c:v>
                </c:pt>
                <c:pt idx="236">
                  <c:v>1219.1404732491205</c:v>
                </c:pt>
                <c:pt idx="237">
                  <c:v>1333.5392296988216</c:v>
                </c:pt>
                <c:pt idx="238">
                  <c:v>1281.6409892213696</c:v>
                </c:pt>
                <c:pt idx="239">
                  <c:v>1285.676094949843</c:v>
                </c:pt>
                <c:pt idx="240">
                  <c:v>1248.4892261556777</c:v>
                </c:pt>
                <c:pt idx="241">
                  <c:v>1308.2245702624818</c:v>
                </c:pt>
                <c:pt idx="242">
                  <c:v>1337.4732740738507</c:v>
                </c:pt>
                <c:pt idx="243">
                  <c:v>1330.6943970797508</c:v>
                </c:pt>
                <c:pt idx="244">
                  <c:v>1340.1473821698303</c:v>
                </c:pt>
                <c:pt idx="245">
                  <c:v>1349.7711119839391</c:v>
                </c:pt>
                <c:pt idx="246">
                  <c:v>1315.2604761856785</c:v>
                </c:pt>
                <c:pt idx="247">
                  <c:v>1292.7285633417248</c:v>
                </c:pt>
                <c:pt idx="248">
                  <c:v>1327.311149118312</c:v>
                </c:pt>
                <c:pt idx="249">
                  <c:v>1348.2966260301655</c:v>
                </c:pt>
                <c:pt idx="250">
                  <c:v>1424.0260207813915</c:v>
                </c:pt>
                <c:pt idx="251">
                  <c:v>1427.8469875320673</c:v>
                </c:pt>
                <c:pt idx="252">
                  <c:v>1338.2305025823152</c:v>
                </c:pt>
                <c:pt idx="253">
                  <c:v>1234.2416593996372</c:v>
                </c:pt>
                <c:pt idx="254">
                  <c:v>1344.6561471468478</c:v>
                </c:pt>
                <c:pt idx="255">
                  <c:v>1362.8295212011801</c:v>
                </c:pt>
                <c:pt idx="256">
                  <c:v>1284.3139768184833</c:v>
                </c:pt>
                <c:pt idx="257">
                  <c:v>1404.728451986118</c:v>
                </c:pt>
                <c:pt idx="258">
                  <c:v>1351.9454692363513</c:v>
                </c:pt>
                <c:pt idx="259">
                  <c:v>1243.7172226673526</c:v>
                </c:pt>
                <c:pt idx="260">
                  <c:v>1142.7675080534582</c:v>
                </c:pt>
                <c:pt idx="261">
                  <c:v>1304.5188339629049</c:v>
                </c:pt>
                <c:pt idx="262">
                  <c:v>1231.0974787492105</c:v>
                </c:pt>
                <c:pt idx="263">
                  <c:v>1346.8757580350282</c:v>
                </c:pt>
                <c:pt idx="264">
                  <c:v>1312.5054850196589</c:v>
                </c:pt>
                <c:pt idx="265">
                  <c:v>1388.6055489933678</c:v>
                </c:pt>
                <c:pt idx="266">
                  <c:v>1276.7131122561048</c:v>
                </c:pt>
                <c:pt idx="267">
                  <c:v>1290.5698696277482</c:v>
                </c:pt>
                <c:pt idx="268">
                  <c:v>1327.0549067787038</c:v>
                </c:pt>
                <c:pt idx="269">
                  <c:v>1293.5581850979563</c:v>
                </c:pt>
                <c:pt idx="270">
                  <c:v>1287.1278755318251</c:v>
                </c:pt>
                <c:pt idx="271">
                  <c:v>1309.0904701604004</c:v>
                </c:pt>
                <c:pt idx="272">
                  <c:v>1326.30527611447</c:v>
                </c:pt>
                <c:pt idx="273">
                  <c:v>1340.6348333411943</c:v>
                </c:pt>
                <c:pt idx="274">
                  <c:v>1292.1224106193063</c:v>
                </c:pt>
                <c:pt idx="275">
                  <c:v>1285.6407694677846</c:v>
                </c:pt>
                <c:pt idx="276">
                  <c:v>1277.7685908986814</c:v>
                </c:pt>
                <c:pt idx="277">
                  <c:v>1321.1531743892851</c:v>
                </c:pt>
                <c:pt idx="278">
                  <c:v>1295.98452636512</c:v>
                </c:pt>
                <c:pt idx="279">
                  <c:v>1224.7031075464333</c:v>
                </c:pt>
                <c:pt idx="280">
                  <c:v>1298.5464206114425</c:v>
                </c:pt>
                <c:pt idx="281">
                  <c:v>1312.163144666215</c:v>
                </c:pt>
                <c:pt idx="282">
                  <c:v>1394.807427684947</c:v>
                </c:pt>
                <c:pt idx="283">
                  <c:v>1351.3311623972759</c:v>
                </c:pt>
                <c:pt idx="284">
                  <c:v>1310.0045122211184</c:v>
                </c:pt>
                <c:pt idx="285">
                  <c:v>1387.2538889506518</c:v>
                </c:pt>
                <c:pt idx="286">
                  <c:v>1322.4070811947824</c:v>
                </c:pt>
                <c:pt idx="287">
                  <c:v>1280.9278985425151</c:v>
                </c:pt>
                <c:pt idx="288">
                  <c:v>1244.7937395326778</c:v>
                </c:pt>
                <c:pt idx="289">
                  <c:v>1306.8922909000328</c:v>
                </c:pt>
                <c:pt idx="290">
                  <c:v>1258.2188654116298</c:v>
                </c:pt>
                <c:pt idx="291">
                  <c:v>1299.0315430143432</c:v>
                </c:pt>
                <c:pt idx="292">
                  <c:v>1401.135673134331</c:v>
                </c:pt>
                <c:pt idx="293">
                  <c:v>1355.9197667194464</c:v>
                </c:pt>
                <c:pt idx="294">
                  <c:v>1085.9993900624636</c:v>
                </c:pt>
                <c:pt idx="295">
                  <c:v>1318.0212816127537</c:v>
                </c:pt>
                <c:pt idx="296">
                  <c:v>1375.1207374005744</c:v>
                </c:pt>
                <c:pt idx="297">
                  <c:v>1417.3063040453508</c:v>
                </c:pt>
                <c:pt idx="298">
                  <c:v>1367.2493492151775</c:v>
                </c:pt>
                <c:pt idx="299">
                  <c:v>1254.3307098241364</c:v>
                </c:pt>
                <c:pt idx="300">
                  <c:v>1242.1459955877224</c:v>
                </c:pt>
                <c:pt idx="301">
                  <c:v>1416.3997057841036</c:v>
                </c:pt>
                <c:pt idx="302">
                  <c:v>1240.6551414510373</c:v>
                </c:pt>
                <c:pt idx="303">
                  <c:v>1288.8760418407508</c:v>
                </c:pt>
                <c:pt idx="304">
                  <c:v>1264.2461609598613</c:v>
                </c:pt>
                <c:pt idx="305">
                  <c:v>1412.7800013902051</c:v>
                </c:pt>
                <c:pt idx="306">
                  <c:v>1292.6325356168797</c:v>
                </c:pt>
                <c:pt idx="307">
                  <c:v>1289.2452850871755</c:v>
                </c:pt>
                <c:pt idx="308">
                  <c:v>1378.4849076415808</c:v>
                </c:pt>
                <c:pt idx="309">
                  <c:v>1370.5583120371134</c:v>
                </c:pt>
                <c:pt idx="310">
                  <c:v>1380.9058316125565</c:v>
                </c:pt>
                <c:pt idx="311">
                  <c:v>1323.4466057766208</c:v>
                </c:pt>
                <c:pt idx="312">
                  <c:v>1272.9059757073458</c:v>
                </c:pt>
                <c:pt idx="313">
                  <c:v>1250.2639600349935</c:v>
                </c:pt>
                <c:pt idx="314">
                  <c:v>1366.4923416545037</c:v>
                </c:pt>
                <c:pt idx="315">
                  <c:v>1313.1024068859258</c:v>
                </c:pt>
                <c:pt idx="316">
                  <c:v>1242.5759866384553</c:v>
                </c:pt>
                <c:pt idx="317">
                  <c:v>1308.5463629986832</c:v>
                </c:pt>
                <c:pt idx="318">
                  <c:v>1283.3545324078502</c:v>
                </c:pt>
                <c:pt idx="319">
                  <c:v>1248.3569520192818</c:v>
                </c:pt>
                <c:pt idx="320">
                  <c:v>1345.0949723330032</c:v>
                </c:pt>
                <c:pt idx="321">
                  <c:v>1324.4669351417388</c:v>
                </c:pt>
                <c:pt idx="322">
                  <c:v>1269.9245914514852</c:v>
                </c:pt>
                <c:pt idx="323">
                  <c:v>1260.7660182348241</c:v>
                </c:pt>
                <c:pt idx="324">
                  <c:v>1354.3848006898206</c:v>
                </c:pt>
                <c:pt idx="325">
                  <c:v>1295.6895998098366</c:v>
                </c:pt>
                <c:pt idx="326">
                  <c:v>1194.7221790644919</c:v>
                </c:pt>
                <c:pt idx="327">
                  <c:v>1309.91122482837</c:v>
                </c:pt>
                <c:pt idx="328">
                  <c:v>1279.0865737234064</c:v>
                </c:pt>
                <c:pt idx="329">
                  <c:v>1372.6114470267994</c:v>
                </c:pt>
                <c:pt idx="330">
                  <c:v>1335.793176380558</c:v>
                </c:pt>
                <c:pt idx="331">
                  <c:v>1353.0104240364565</c:v>
                </c:pt>
                <c:pt idx="332">
                  <c:v>1268.2951965981538</c:v>
                </c:pt>
                <c:pt idx="333">
                  <c:v>1331.3033651810299</c:v>
                </c:pt>
                <c:pt idx="334">
                  <c:v>1372.1054848634203</c:v>
                </c:pt>
                <c:pt idx="335">
                  <c:v>1272.5630945733471</c:v>
                </c:pt>
                <c:pt idx="336">
                  <c:v>1243.6625542633642</c:v>
                </c:pt>
                <c:pt idx="337">
                  <c:v>1372.9147578335494</c:v>
                </c:pt>
                <c:pt idx="338">
                  <c:v>1304.5107068116611</c:v>
                </c:pt>
                <c:pt idx="339">
                  <c:v>1394.5797047669394</c:v>
                </c:pt>
                <c:pt idx="340">
                  <c:v>1330.3151033885893</c:v>
                </c:pt>
                <c:pt idx="341">
                  <c:v>1354.3304104863032</c:v>
                </c:pt>
                <c:pt idx="342">
                  <c:v>1258.3519213593479</c:v>
                </c:pt>
                <c:pt idx="343">
                  <c:v>1375.1559573105244</c:v>
                </c:pt>
                <c:pt idx="344">
                  <c:v>1339.3609371184946</c:v>
                </c:pt>
                <c:pt idx="345">
                  <c:v>1266.1452360262504</c:v>
                </c:pt>
                <c:pt idx="346">
                  <c:v>1275.6409790293667</c:v>
                </c:pt>
                <c:pt idx="347">
                  <c:v>1352.0546338405329</c:v>
                </c:pt>
                <c:pt idx="348">
                  <c:v>1302.950155279203</c:v>
                </c:pt>
                <c:pt idx="349">
                  <c:v>1365.557486390722</c:v>
                </c:pt>
                <c:pt idx="350">
                  <c:v>1387.0171417633228</c:v>
                </c:pt>
                <c:pt idx="351">
                  <c:v>1276.2363603005222</c:v>
                </c:pt>
                <c:pt idx="352">
                  <c:v>1326.7553996205329</c:v>
                </c:pt>
                <c:pt idx="353">
                  <c:v>1407.093867662594</c:v>
                </c:pt>
                <c:pt idx="354">
                  <c:v>1358.8590944394675</c:v>
                </c:pt>
                <c:pt idx="355">
                  <c:v>1338.1403811291996</c:v>
                </c:pt>
                <c:pt idx="356">
                  <c:v>1364.2186453906129</c:v>
                </c:pt>
                <c:pt idx="357">
                  <c:v>1378.5495433993665</c:v>
                </c:pt>
                <c:pt idx="358">
                  <c:v>1193.0088619888238</c:v>
                </c:pt>
                <c:pt idx="359">
                  <c:v>1290.5562306373267</c:v>
                </c:pt>
                <c:pt idx="360">
                  <c:v>1361.0415068886928</c:v>
                </c:pt>
                <c:pt idx="361">
                  <c:v>1323.6260374533374</c:v>
                </c:pt>
                <c:pt idx="362">
                  <c:v>1379.7834920532389</c:v>
                </c:pt>
                <c:pt idx="363">
                  <c:v>1251.3600835765437</c:v>
                </c:pt>
                <c:pt idx="364">
                  <c:v>1295.8340885369923</c:v>
                </c:pt>
                <c:pt idx="365">
                  <c:v>1336.9597220452245</c:v>
                </c:pt>
                <c:pt idx="366">
                  <c:v>1371.3579614251908</c:v>
                </c:pt>
                <c:pt idx="367">
                  <c:v>1298.0758813945918</c:v>
                </c:pt>
                <c:pt idx="368">
                  <c:v>1277.0435192862831</c:v>
                </c:pt>
                <c:pt idx="369">
                  <c:v>1234.9032709766116</c:v>
                </c:pt>
                <c:pt idx="370">
                  <c:v>1365.0982042674286</c:v>
                </c:pt>
                <c:pt idx="371">
                  <c:v>1274.7138840790594</c:v>
                </c:pt>
                <c:pt idx="372">
                  <c:v>1273.4373655181998</c:v>
                </c:pt>
                <c:pt idx="373">
                  <c:v>1170.8536701918706</c:v>
                </c:pt>
                <c:pt idx="374">
                  <c:v>1287.6555697412123</c:v>
                </c:pt>
                <c:pt idx="375">
                  <c:v>1245.9415295858435</c:v>
                </c:pt>
                <c:pt idx="376">
                  <c:v>1388.4780977331234</c:v>
                </c:pt>
                <c:pt idx="377">
                  <c:v>1389.7226821217923</c:v>
                </c:pt>
                <c:pt idx="378">
                  <c:v>1424.0679152748419</c:v>
                </c:pt>
                <c:pt idx="379">
                  <c:v>1186.6339619182431</c:v>
                </c:pt>
                <c:pt idx="380">
                  <c:v>1332.2676908707647</c:v>
                </c:pt>
                <c:pt idx="381">
                  <c:v>1277.0263742537759</c:v>
                </c:pt>
                <c:pt idx="382">
                  <c:v>1275.2028689994841</c:v>
                </c:pt>
                <c:pt idx="383">
                  <c:v>1352.5994614007691</c:v>
                </c:pt>
                <c:pt idx="384">
                  <c:v>1157.9290058084205</c:v>
                </c:pt>
                <c:pt idx="385">
                  <c:v>1282.7173992911578</c:v>
                </c:pt>
                <c:pt idx="386">
                  <c:v>1343.9768177373458</c:v>
                </c:pt>
                <c:pt idx="387">
                  <c:v>1305.4710000404752</c:v>
                </c:pt>
                <c:pt idx="388">
                  <c:v>1304.507223335419</c:v>
                </c:pt>
                <c:pt idx="389">
                  <c:v>1304.6921794113991</c:v>
                </c:pt>
                <c:pt idx="390">
                  <c:v>1322.4536561851487</c:v>
                </c:pt>
                <c:pt idx="391">
                  <c:v>1104.3045460462452</c:v>
                </c:pt>
                <c:pt idx="392">
                  <c:v>1272.4286274421756</c:v>
                </c:pt>
                <c:pt idx="393">
                  <c:v>1277.2803825301187</c:v>
                </c:pt>
                <c:pt idx="394">
                  <c:v>1398.1965925295819</c:v>
                </c:pt>
                <c:pt idx="395">
                  <c:v>1319.059944223472</c:v>
                </c:pt>
                <c:pt idx="396">
                  <c:v>1368.8749333363198</c:v>
                </c:pt>
                <c:pt idx="397">
                  <c:v>1258.0232465114445</c:v>
                </c:pt>
                <c:pt idx="398">
                  <c:v>1371.1735544626522</c:v>
                </c:pt>
                <c:pt idx="399">
                  <c:v>1295.2684585203856</c:v>
                </c:pt>
                <c:pt idx="400">
                  <c:v>1302.7931134379437</c:v>
                </c:pt>
                <c:pt idx="401">
                  <c:v>1375.0764420202511</c:v>
                </c:pt>
                <c:pt idx="402">
                  <c:v>1242.5493443244991</c:v>
                </c:pt>
                <c:pt idx="403">
                  <c:v>1330.0258547886515</c:v>
                </c:pt>
                <c:pt idx="404">
                  <c:v>1358.3046910322855</c:v>
                </c:pt>
                <c:pt idx="405">
                  <c:v>1258.1800006761246</c:v>
                </c:pt>
                <c:pt idx="406">
                  <c:v>1365.5662912915636</c:v>
                </c:pt>
                <c:pt idx="407">
                  <c:v>1188.9610291418094</c:v>
                </c:pt>
                <c:pt idx="408">
                  <c:v>1304.1175387721669</c:v>
                </c:pt>
                <c:pt idx="409">
                  <c:v>1228.7712358774866</c:v>
                </c:pt>
                <c:pt idx="410">
                  <c:v>1351.5437309261904</c:v>
                </c:pt>
                <c:pt idx="411">
                  <c:v>1224.2400278635789</c:v>
                </c:pt>
                <c:pt idx="412">
                  <c:v>1337.5770184363191</c:v>
                </c:pt>
                <c:pt idx="413">
                  <c:v>1291.391530572686</c:v>
                </c:pt>
                <c:pt idx="414">
                  <c:v>1330.2662675242873</c:v>
                </c:pt>
                <c:pt idx="415">
                  <c:v>1319.0018183115938</c:v>
                </c:pt>
                <c:pt idx="416">
                  <c:v>1295.6139709845766</c:v>
                </c:pt>
                <c:pt idx="417">
                  <c:v>1332.7983165785884</c:v>
                </c:pt>
                <c:pt idx="418">
                  <c:v>1303.9095676312656</c:v>
                </c:pt>
                <c:pt idx="419">
                  <c:v>1387.8563532162329</c:v>
                </c:pt>
                <c:pt idx="420">
                  <c:v>1274.7064061754211</c:v>
                </c:pt>
                <c:pt idx="421">
                  <c:v>1327.4566986161947</c:v>
                </c:pt>
                <c:pt idx="422">
                  <c:v>1351.2645888330462</c:v>
                </c:pt>
                <c:pt idx="423">
                  <c:v>1379.4128078695194</c:v>
                </c:pt>
                <c:pt idx="424">
                  <c:v>1360.3121919577509</c:v>
                </c:pt>
                <c:pt idx="425">
                  <c:v>1361.53334689032</c:v>
                </c:pt>
                <c:pt idx="426">
                  <c:v>1329.0685408870841</c:v>
                </c:pt>
                <c:pt idx="427">
                  <c:v>1353.1764806850622</c:v>
                </c:pt>
                <c:pt idx="428">
                  <c:v>1312.2064530280859</c:v>
                </c:pt>
                <c:pt idx="429">
                  <c:v>1293.7032813232827</c:v>
                </c:pt>
                <c:pt idx="430">
                  <c:v>1230.671309208657</c:v>
                </c:pt>
                <c:pt idx="431">
                  <c:v>1330.8067378038377</c:v>
                </c:pt>
                <c:pt idx="432">
                  <c:v>1270.9065856575335</c:v>
                </c:pt>
                <c:pt idx="433">
                  <c:v>1270.9256070681081</c:v>
                </c:pt>
                <c:pt idx="434">
                  <c:v>1362.0406761844463</c:v>
                </c:pt>
                <c:pt idx="435">
                  <c:v>1270.0154647509962</c:v>
                </c:pt>
                <c:pt idx="436">
                  <c:v>1364.1949726602106</c:v>
                </c:pt>
                <c:pt idx="437">
                  <c:v>1290.2000567248642</c:v>
                </c:pt>
                <c:pt idx="438">
                  <c:v>1097.6506154113536</c:v>
                </c:pt>
                <c:pt idx="439">
                  <c:v>1279.7922897916399</c:v>
                </c:pt>
                <c:pt idx="440">
                  <c:v>1347.3884088340333</c:v>
                </c:pt>
                <c:pt idx="441">
                  <c:v>1376.8098805209479</c:v>
                </c:pt>
                <c:pt idx="442">
                  <c:v>1392.9642331660668</c:v>
                </c:pt>
                <c:pt idx="443">
                  <c:v>1362.0764201776963</c:v>
                </c:pt>
                <c:pt idx="444">
                  <c:v>1344.937221934526</c:v>
                </c:pt>
                <c:pt idx="445">
                  <c:v>1278.5271454185779</c:v>
                </c:pt>
                <c:pt idx="446">
                  <c:v>1250.4461693743594</c:v>
                </c:pt>
                <c:pt idx="447">
                  <c:v>1205.703587651423</c:v>
                </c:pt>
                <c:pt idx="448">
                  <c:v>1343.498556387374</c:v>
                </c:pt>
                <c:pt idx="449">
                  <c:v>1237.6506900043778</c:v>
                </c:pt>
                <c:pt idx="450">
                  <c:v>1302.1518234806158</c:v>
                </c:pt>
                <c:pt idx="451">
                  <c:v>1269.5572718344772</c:v>
                </c:pt>
                <c:pt idx="452">
                  <c:v>1337.8768448305154</c:v>
                </c:pt>
                <c:pt idx="453">
                  <c:v>1318.9848775014641</c:v>
                </c:pt>
                <c:pt idx="454">
                  <c:v>1331.4463512146376</c:v>
                </c:pt>
                <c:pt idx="455">
                  <c:v>1273.5733273695228</c:v>
                </c:pt>
                <c:pt idx="456">
                  <c:v>1280.5743689116769</c:v>
                </c:pt>
                <c:pt idx="457">
                  <c:v>1406.9042022215599</c:v>
                </c:pt>
                <c:pt idx="458">
                  <c:v>1339.3253948038282</c:v>
                </c:pt>
                <c:pt idx="459">
                  <c:v>1335.879802364723</c:v>
                </c:pt>
                <c:pt idx="460">
                  <c:v>1300.7189420338016</c:v>
                </c:pt>
                <c:pt idx="461">
                  <c:v>1353.0017942975674</c:v>
                </c:pt>
                <c:pt idx="462">
                  <c:v>1310.8083458870622</c:v>
                </c:pt>
                <c:pt idx="463">
                  <c:v>1237.1932968705992</c:v>
                </c:pt>
                <c:pt idx="464">
                  <c:v>1291.2829376975164</c:v>
                </c:pt>
                <c:pt idx="465">
                  <c:v>1275.3149854887051</c:v>
                </c:pt>
                <c:pt idx="466">
                  <c:v>1366.1527891484229</c:v>
                </c:pt>
                <c:pt idx="467">
                  <c:v>1267.5739133988561</c:v>
                </c:pt>
                <c:pt idx="468">
                  <c:v>1239.7715453508558</c:v>
                </c:pt>
                <c:pt idx="469">
                  <c:v>1275.9670867344273</c:v>
                </c:pt>
                <c:pt idx="470">
                  <c:v>1244.3581371816663</c:v>
                </c:pt>
                <c:pt idx="471">
                  <c:v>1226.7515659359199</c:v>
                </c:pt>
                <c:pt idx="472">
                  <c:v>1404.0175837626082</c:v>
                </c:pt>
                <c:pt idx="473">
                  <c:v>1282.9728121641542</c:v>
                </c:pt>
                <c:pt idx="474">
                  <c:v>1307.7144121327644</c:v>
                </c:pt>
                <c:pt idx="475">
                  <c:v>1324.0084462196601</c:v>
                </c:pt>
                <c:pt idx="476">
                  <c:v>1340.8952182179157</c:v>
                </c:pt>
                <c:pt idx="477">
                  <c:v>1390.2948050568989</c:v>
                </c:pt>
                <c:pt idx="478">
                  <c:v>1405.610654744635</c:v>
                </c:pt>
                <c:pt idx="479">
                  <c:v>1384.7137268917813</c:v>
                </c:pt>
                <c:pt idx="480">
                  <c:v>1381.4720508230228</c:v>
                </c:pt>
                <c:pt idx="481">
                  <c:v>1411.0271229769755</c:v>
                </c:pt>
                <c:pt idx="482">
                  <c:v>1288.3527576308459</c:v>
                </c:pt>
                <c:pt idx="483">
                  <c:v>1329.6435408043194</c:v>
                </c:pt>
                <c:pt idx="484">
                  <c:v>1120.8151901082988</c:v>
                </c:pt>
                <c:pt idx="485">
                  <c:v>1294.6027666908951</c:v>
                </c:pt>
                <c:pt idx="486">
                  <c:v>1396.9064135064732</c:v>
                </c:pt>
                <c:pt idx="487">
                  <c:v>1301.5716398964587</c:v>
                </c:pt>
                <c:pt idx="488">
                  <c:v>1319.6651413831707</c:v>
                </c:pt>
                <c:pt idx="489">
                  <c:v>1365.4337032719727</c:v>
                </c:pt>
                <c:pt idx="490">
                  <c:v>1246.1646817523235</c:v>
                </c:pt>
                <c:pt idx="491">
                  <c:v>1304.5699142019421</c:v>
                </c:pt>
                <c:pt idx="492">
                  <c:v>1306.6834144585819</c:v>
                </c:pt>
                <c:pt idx="493">
                  <c:v>1305.4106778627843</c:v>
                </c:pt>
                <c:pt idx="494">
                  <c:v>1300.5896610040149</c:v>
                </c:pt>
                <c:pt idx="495">
                  <c:v>1295.4581163656421</c:v>
                </c:pt>
                <c:pt idx="496">
                  <c:v>1350.8704437872213</c:v>
                </c:pt>
                <c:pt idx="497">
                  <c:v>1260.8917080905826</c:v>
                </c:pt>
                <c:pt idx="498">
                  <c:v>1390.8076005450002</c:v>
                </c:pt>
                <c:pt idx="499">
                  <c:v>1276.8480508657556</c:v>
                </c:pt>
                <c:pt idx="500">
                  <c:v>1385.272179249022</c:v>
                </c:pt>
                <c:pt idx="501">
                  <c:v>1332.6312317272127</c:v>
                </c:pt>
                <c:pt idx="502">
                  <c:v>1321.8346110523119</c:v>
                </c:pt>
                <c:pt idx="503">
                  <c:v>1315.8966712217641</c:v>
                </c:pt>
                <c:pt idx="504">
                  <c:v>1349.0274670884148</c:v>
                </c:pt>
                <c:pt idx="505">
                  <c:v>1301.4916074419232</c:v>
                </c:pt>
                <c:pt idx="506">
                  <c:v>1312.9674213604374</c:v>
                </c:pt>
                <c:pt idx="507">
                  <c:v>1317.0907300449626</c:v>
                </c:pt>
                <c:pt idx="508">
                  <c:v>1354.2532052968722</c:v>
                </c:pt>
                <c:pt idx="509">
                  <c:v>1291.8396676321017</c:v>
                </c:pt>
                <c:pt idx="510">
                  <c:v>1353.0754475370782</c:v>
                </c:pt>
                <c:pt idx="511">
                  <c:v>1333.9274865199757</c:v>
                </c:pt>
                <c:pt idx="512">
                  <c:v>1321.3142737632631</c:v>
                </c:pt>
                <c:pt idx="513">
                  <c:v>1161.4150752535163</c:v>
                </c:pt>
                <c:pt idx="514">
                  <c:v>1272.0019783577079</c:v>
                </c:pt>
                <c:pt idx="515">
                  <c:v>1281.7037289181003</c:v>
                </c:pt>
                <c:pt idx="516">
                  <c:v>1248.0997792919397</c:v>
                </c:pt>
                <c:pt idx="517">
                  <c:v>1274.1249720464693</c:v>
                </c:pt>
                <c:pt idx="518">
                  <c:v>1317.1740162849412</c:v>
                </c:pt>
                <c:pt idx="519">
                  <c:v>1365.9463205411319</c:v>
                </c:pt>
                <c:pt idx="520">
                  <c:v>1333.451034459456</c:v>
                </c:pt>
                <c:pt idx="521">
                  <c:v>1346.6096776498055</c:v>
                </c:pt>
                <c:pt idx="522">
                  <c:v>1390.9728862998625</c:v>
                </c:pt>
                <c:pt idx="523">
                  <c:v>1246.4878284294705</c:v>
                </c:pt>
                <c:pt idx="524">
                  <c:v>1147.8699230396646</c:v>
                </c:pt>
                <c:pt idx="525">
                  <c:v>1305.9030788896464</c:v>
                </c:pt>
                <c:pt idx="526">
                  <c:v>1320.999617324012</c:v>
                </c:pt>
                <c:pt idx="527">
                  <c:v>1306.6802450090331</c:v>
                </c:pt>
                <c:pt idx="528">
                  <c:v>1370.8397309039751</c:v>
                </c:pt>
                <c:pt idx="529">
                  <c:v>1195.090062258987</c:v>
                </c:pt>
                <c:pt idx="530">
                  <c:v>1325.7351748247929</c:v>
                </c:pt>
                <c:pt idx="531">
                  <c:v>1379.3587070308718</c:v>
                </c:pt>
                <c:pt idx="532">
                  <c:v>1311.7929940344904</c:v>
                </c:pt>
              </c:numCache>
            </c:numRef>
          </c:yVal>
          <c:smooth val="0"/>
        </c:ser>
        <c:dLbls>
          <c:showLegendKey val="0"/>
          <c:showVal val="0"/>
          <c:showCatName val="0"/>
          <c:showSerName val="0"/>
          <c:showPercent val="0"/>
          <c:showBubbleSize val="0"/>
        </c:dLbls>
        <c:axId val="545717192"/>
        <c:axId val="545717584"/>
      </c:scatterChart>
      <c:valAx>
        <c:axId val="545717192"/>
        <c:scaling>
          <c:orientation val="minMax"/>
        </c:scaling>
        <c:delete val="0"/>
        <c:axPos val="b"/>
        <c:title>
          <c:tx>
            <c:rich>
              <a:bodyPr/>
              <a:lstStyle/>
              <a:p>
                <a:pPr>
                  <a:defRPr/>
                </a:pPr>
                <a:r>
                  <a:rPr lang="en-US"/>
                  <a:t>PctFreeLunch</a:t>
                </a:r>
              </a:p>
            </c:rich>
          </c:tx>
          <c:layout/>
          <c:overlay val="0"/>
        </c:title>
        <c:numFmt formatCode="0%" sourceLinked="1"/>
        <c:majorTickMark val="out"/>
        <c:minorTickMark val="none"/>
        <c:tickLblPos val="nextTo"/>
        <c:crossAx val="545717584"/>
        <c:crosses val="autoZero"/>
        <c:crossBetween val="midCat"/>
      </c:valAx>
      <c:valAx>
        <c:axId val="545717584"/>
        <c:scaling>
          <c:orientation val="minMax"/>
        </c:scaling>
        <c:delete val="0"/>
        <c:axPos val="l"/>
        <c:title>
          <c:tx>
            <c:rich>
              <a:bodyPr/>
              <a:lstStyle/>
              <a:p>
                <a:pPr>
                  <a:defRPr/>
                </a:pPr>
                <a:r>
                  <a:rPr lang="en-US"/>
                  <a:t>PSSA_SCALED_SCORES_MATH_DISTRICT_Gr11</a:t>
                </a:r>
              </a:p>
            </c:rich>
          </c:tx>
          <c:layout/>
          <c:overlay val="0"/>
        </c:title>
        <c:numFmt formatCode="General" sourceLinked="1"/>
        <c:majorTickMark val="out"/>
        <c:minorTickMark val="none"/>
        <c:tickLblPos val="nextTo"/>
        <c:crossAx val="545717192"/>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FT_Teachers_Avg Line Fit  Plot</a:t>
            </a:r>
          </a:p>
        </c:rich>
      </c:tx>
      <c:layout/>
      <c:overlay val="0"/>
    </c:title>
    <c:autoTitleDeleted val="0"/>
    <c:plotArea>
      <c:layout/>
      <c:scatterChart>
        <c:scatterStyle val="lineMarker"/>
        <c:varyColors val="0"/>
        <c:ser>
          <c:idx val="0"/>
          <c:order val="0"/>
          <c:tx>
            <c:v>PSSA_SCALED_SCORES_MATH_DISTRICT_Gr11</c:v>
          </c:tx>
          <c:spPr>
            <a:ln w="28575">
              <a:noFill/>
            </a:ln>
          </c:spPr>
          <c:xVal>
            <c:numRef>
              <c:f>schooldistricts!$E$4:$E$536</c:f>
              <c:numCache>
                <c:formatCode>_(\$* #,##0.00_);_(\$* \(#,##0.00\);_(\$* \-??_);_(@_)</c:formatCode>
                <c:ptCount val="533"/>
                <c:pt idx="0">
                  <c:v>60697</c:v>
                </c:pt>
                <c:pt idx="1">
                  <c:v>50156</c:v>
                </c:pt>
                <c:pt idx="2">
                  <c:v>45448</c:v>
                </c:pt>
                <c:pt idx="3">
                  <c:v>46504</c:v>
                </c:pt>
                <c:pt idx="4">
                  <c:v>52424</c:v>
                </c:pt>
                <c:pt idx="5">
                  <c:v>42508</c:v>
                </c:pt>
                <c:pt idx="6">
                  <c:v>50831</c:v>
                </c:pt>
                <c:pt idx="7">
                  <c:v>48376</c:v>
                </c:pt>
                <c:pt idx="8">
                  <c:v>49992</c:v>
                </c:pt>
                <c:pt idx="9">
                  <c:v>45368</c:v>
                </c:pt>
                <c:pt idx="10">
                  <c:v>47169</c:v>
                </c:pt>
                <c:pt idx="11">
                  <c:v>51145</c:v>
                </c:pt>
                <c:pt idx="12">
                  <c:v>53487</c:v>
                </c:pt>
                <c:pt idx="13">
                  <c:v>50216</c:v>
                </c:pt>
                <c:pt idx="14">
                  <c:v>39270</c:v>
                </c:pt>
                <c:pt idx="15">
                  <c:v>45687</c:v>
                </c:pt>
                <c:pt idx="16">
                  <c:v>46099</c:v>
                </c:pt>
                <c:pt idx="17">
                  <c:v>48109</c:v>
                </c:pt>
                <c:pt idx="18">
                  <c:v>42562</c:v>
                </c:pt>
                <c:pt idx="19">
                  <c:v>56941</c:v>
                </c:pt>
                <c:pt idx="20">
                  <c:v>43300</c:v>
                </c:pt>
                <c:pt idx="21">
                  <c:v>47331</c:v>
                </c:pt>
                <c:pt idx="22">
                  <c:v>45485</c:v>
                </c:pt>
                <c:pt idx="23">
                  <c:v>47220</c:v>
                </c:pt>
                <c:pt idx="24">
                  <c:v>45860</c:v>
                </c:pt>
                <c:pt idx="25">
                  <c:v>47051</c:v>
                </c:pt>
                <c:pt idx="26">
                  <c:v>67738</c:v>
                </c:pt>
                <c:pt idx="27">
                  <c:v>40175</c:v>
                </c:pt>
                <c:pt idx="28">
                  <c:v>47421</c:v>
                </c:pt>
                <c:pt idx="29">
                  <c:v>45961</c:v>
                </c:pt>
                <c:pt idx="30">
                  <c:v>43721</c:v>
                </c:pt>
                <c:pt idx="31">
                  <c:v>46494</c:v>
                </c:pt>
                <c:pt idx="32">
                  <c:v>52446</c:v>
                </c:pt>
                <c:pt idx="33">
                  <c:v>48909</c:v>
                </c:pt>
                <c:pt idx="34">
                  <c:v>42564</c:v>
                </c:pt>
                <c:pt idx="35">
                  <c:v>46487</c:v>
                </c:pt>
                <c:pt idx="36">
                  <c:v>40629</c:v>
                </c:pt>
                <c:pt idx="37">
                  <c:v>53170</c:v>
                </c:pt>
                <c:pt idx="38">
                  <c:v>45885</c:v>
                </c:pt>
                <c:pt idx="39">
                  <c:v>49936</c:v>
                </c:pt>
                <c:pt idx="40">
                  <c:v>44087</c:v>
                </c:pt>
                <c:pt idx="41">
                  <c:v>48978</c:v>
                </c:pt>
                <c:pt idx="42">
                  <c:v>43619</c:v>
                </c:pt>
                <c:pt idx="43">
                  <c:v>52388</c:v>
                </c:pt>
                <c:pt idx="44">
                  <c:v>46580</c:v>
                </c:pt>
                <c:pt idx="45">
                  <c:v>52428</c:v>
                </c:pt>
                <c:pt idx="46">
                  <c:v>47473</c:v>
                </c:pt>
                <c:pt idx="47">
                  <c:v>60758</c:v>
                </c:pt>
                <c:pt idx="48">
                  <c:v>62661</c:v>
                </c:pt>
                <c:pt idx="49">
                  <c:v>45909</c:v>
                </c:pt>
                <c:pt idx="50">
                  <c:v>45417</c:v>
                </c:pt>
                <c:pt idx="51">
                  <c:v>45889</c:v>
                </c:pt>
                <c:pt idx="52">
                  <c:v>52477</c:v>
                </c:pt>
                <c:pt idx="53">
                  <c:v>44408</c:v>
                </c:pt>
                <c:pt idx="54">
                  <c:v>45169</c:v>
                </c:pt>
                <c:pt idx="55">
                  <c:v>49465</c:v>
                </c:pt>
                <c:pt idx="56">
                  <c:v>43716</c:v>
                </c:pt>
                <c:pt idx="57">
                  <c:v>48653</c:v>
                </c:pt>
                <c:pt idx="58">
                  <c:v>43655</c:v>
                </c:pt>
                <c:pt idx="59">
                  <c:v>49372</c:v>
                </c:pt>
                <c:pt idx="60">
                  <c:v>49916</c:v>
                </c:pt>
                <c:pt idx="61">
                  <c:v>48565</c:v>
                </c:pt>
                <c:pt idx="62">
                  <c:v>38386</c:v>
                </c:pt>
                <c:pt idx="63">
                  <c:v>48830</c:v>
                </c:pt>
                <c:pt idx="64">
                  <c:v>32682</c:v>
                </c:pt>
                <c:pt idx="65">
                  <c:v>44006</c:v>
                </c:pt>
                <c:pt idx="66">
                  <c:v>58072</c:v>
                </c:pt>
                <c:pt idx="67">
                  <c:v>44025</c:v>
                </c:pt>
                <c:pt idx="68">
                  <c:v>51955</c:v>
                </c:pt>
                <c:pt idx="69">
                  <c:v>58998</c:v>
                </c:pt>
                <c:pt idx="70">
                  <c:v>50901</c:v>
                </c:pt>
                <c:pt idx="71">
                  <c:v>57649</c:v>
                </c:pt>
                <c:pt idx="72">
                  <c:v>34000</c:v>
                </c:pt>
                <c:pt idx="73">
                  <c:v>60232</c:v>
                </c:pt>
                <c:pt idx="74">
                  <c:v>46451</c:v>
                </c:pt>
                <c:pt idx="75">
                  <c:v>49856</c:v>
                </c:pt>
                <c:pt idx="76">
                  <c:v>45033</c:v>
                </c:pt>
                <c:pt idx="77">
                  <c:v>45869</c:v>
                </c:pt>
                <c:pt idx="78">
                  <c:v>49571</c:v>
                </c:pt>
                <c:pt idx="79">
                  <c:v>47009</c:v>
                </c:pt>
                <c:pt idx="80">
                  <c:v>46474</c:v>
                </c:pt>
                <c:pt idx="81">
                  <c:v>46386</c:v>
                </c:pt>
                <c:pt idx="82">
                  <c:v>46751</c:v>
                </c:pt>
                <c:pt idx="83">
                  <c:v>44524</c:v>
                </c:pt>
                <c:pt idx="84">
                  <c:v>67064</c:v>
                </c:pt>
                <c:pt idx="85">
                  <c:v>53423</c:v>
                </c:pt>
                <c:pt idx="86">
                  <c:v>43956</c:v>
                </c:pt>
                <c:pt idx="87">
                  <c:v>55760</c:v>
                </c:pt>
                <c:pt idx="88">
                  <c:v>47366</c:v>
                </c:pt>
                <c:pt idx="89">
                  <c:v>47676</c:v>
                </c:pt>
                <c:pt idx="90">
                  <c:v>43743</c:v>
                </c:pt>
                <c:pt idx="91">
                  <c:v>39328</c:v>
                </c:pt>
                <c:pt idx="92">
                  <c:v>45565</c:v>
                </c:pt>
                <c:pt idx="93">
                  <c:v>46225</c:v>
                </c:pt>
                <c:pt idx="94">
                  <c:v>46841</c:v>
                </c:pt>
                <c:pt idx="95">
                  <c:v>59466</c:v>
                </c:pt>
                <c:pt idx="96">
                  <c:v>44544</c:v>
                </c:pt>
                <c:pt idx="97">
                  <c:v>45655</c:v>
                </c:pt>
                <c:pt idx="98">
                  <c:v>47130</c:v>
                </c:pt>
                <c:pt idx="99">
                  <c:v>39026</c:v>
                </c:pt>
                <c:pt idx="100">
                  <c:v>43937</c:v>
                </c:pt>
                <c:pt idx="101">
                  <c:v>40481</c:v>
                </c:pt>
                <c:pt idx="102">
                  <c:v>51855</c:v>
                </c:pt>
                <c:pt idx="103">
                  <c:v>46853</c:v>
                </c:pt>
                <c:pt idx="104">
                  <c:v>43650</c:v>
                </c:pt>
                <c:pt idx="105">
                  <c:v>47073</c:v>
                </c:pt>
                <c:pt idx="106">
                  <c:v>51671</c:v>
                </c:pt>
                <c:pt idx="107">
                  <c:v>45877</c:v>
                </c:pt>
                <c:pt idx="108">
                  <c:v>49597</c:v>
                </c:pt>
                <c:pt idx="109">
                  <c:v>43839</c:v>
                </c:pt>
                <c:pt idx="110">
                  <c:v>45407</c:v>
                </c:pt>
                <c:pt idx="111">
                  <c:v>75326</c:v>
                </c:pt>
                <c:pt idx="112">
                  <c:v>42346</c:v>
                </c:pt>
                <c:pt idx="113">
                  <c:v>45511</c:v>
                </c:pt>
                <c:pt idx="114">
                  <c:v>56539</c:v>
                </c:pt>
                <c:pt idx="115">
                  <c:v>46595</c:v>
                </c:pt>
                <c:pt idx="116">
                  <c:v>45915</c:v>
                </c:pt>
                <c:pt idx="117">
                  <c:v>50367</c:v>
                </c:pt>
                <c:pt idx="118">
                  <c:v>56645</c:v>
                </c:pt>
                <c:pt idx="119">
                  <c:v>46013</c:v>
                </c:pt>
                <c:pt idx="120">
                  <c:v>45743</c:v>
                </c:pt>
                <c:pt idx="121">
                  <c:v>45157</c:v>
                </c:pt>
                <c:pt idx="122">
                  <c:v>51768</c:v>
                </c:pt>
                <c:pt idx="123">
                  <c:v>52555</c:v>
                </c:pt>
                <c:pt idx="124">
                  <c:v>35374</c:v>
                </c:pt>
                <c:pt idx="125">
                  <c:v>45569</c:v>
                </c:pt>
                <c:pt idx="126">
                  <c:v>45731</c:v>
                </c:pt>
                <c:pt idx="127">
                  <c:v>47558</c:v>
                </c:pt>
                <c:pt idx="128">
                  <c:v>46060</c:v>
                </c:pt>
                <c:pt idx="129">
                  <c:v>45416</c:v>
                </c:pt>
                <c:pt idx="130">
                  <c:v>51163</c:v>
                </c:pt>
                <c:pt idx="131">
                  <c:v>48254</c:v>
                </c:pt>
                <c:pt idx="132">
                  <c:v>50897</c:v>
                </c:pt>
                <c:pt idx="133">
                  <c:v>45082</c:v>
                </c:pt>
                <c:pt idx="134">
                  <c:v>49898</c:v>
                </c:pt>
                <c:pt idx="135">
                  <c:v>45166</c:v>
                </c:pt>
                <c:pt idx="136">
                  <c:v>53026</c:v>
                </c:pt>
                <c:pt idx="137">
                  <c:v>46690</c:v>
                </c:pt>
                <c:pt idx="138">
                  <c:v>44751</c:v>
                </c:pt>
                <c:pt idx="139">
                  <c:v>46247</c:v>
                </c:pt>
                <c:pt idx="140">
                  <c:v>51873</c:v>
                </c:pt>
                <c:pt idx="141">
                  <c:v>43077</c:v>
                </c:pt>
                <c:pt idx="142">
                  <c:v>44920</c:v>
                </c:pt>
                <c:pt idx="143">
                  <c:v>50244</c:v>
                </c:pt>
                <c:pt idx="144">
                  <c:v>45568</c:v>
                </c:pt>
                <c:pt idx="145">
                  <c:v>44828</c:v>
                </c:pt>
                <c:pt idx="146">
                  <c:v>50327</c:v>
                </c:pt>
                <c:pt idx="147">
                  <c:v>46999</c:v>
                </c:pt>
                <c:pt idx="148">
                  <c:v>45831</c:v>
                </c:pt>
                <c:pt idx="149">
                  <c:v>47593</c:v>
                </c:pt>
                <c:pt idx="150">
                  <c:v>51058</c:v>
                </c:pt>
                <c:pt idx="151">
                  <c:v>42632</c:v>
                </c:pt>
                <c:pt idx="152">
                  <c:v>49355</c:v>
                </c:pt>
                <c:pt idx="153">
                  <c:v>36136</c:v>
                </c:pt>
                <c:pt idx="154">
                  <c:v>47094</c:v>
                </c:pt>
                <c:pt idx="155">
                  <c:v>39603</c:v>
                </c:pt>
                <c:pt idx="156">
                  <c:v>46367</c:v>
                </c:pt>
                <c:pt idx="157">
                  <c:v>38641</c:v>
                </c:pt>
                <c:pt idx="158">
                  <c:v>46763</c:v>
                </c:pt>
                <c:pt idx="159">
                  <c:v>41353</c:v>
                </c:pt>
                <c:pt idx="160">
                  <c:v>44949</c:v>
                </c:pt>
                <c:pt idx="161">
                  <c:v>42761</c:v>
                </c:pt>
                <c:pt idx="162">
                  <c:v>45001</c:v>
                </c:pt>
                <c:pt idx="163">
                  <c:v>57044</c:v>
                </c:pt>
                <c:pt idx="164">
                  <c:v>45632</c:v>
                </c:pt>
                <c:pt idx="165">
                  <c:v>53796</c:v>
                </c:pt>
                <c:pt idx="166">
                  <c:v>35963</c:v>
                </c:pt>
                <c:pt idx="167">
                  <c:v>46507</c:v>
                </c:pt>
                <c:pt idx="168">
                  <c:v>47415</c:v>
                </c:pt>
                <c:pt idx="169">
                  <c:v>51272</c:v>
                </c:pt>
                <c:pt idx="170">
                  <c:v>43145</c:v>
                </c:pt>
                <c:pt idx="171">
                  <c:v>49165</c:v>
                </c:pt>
                <c:pt idx="172">
                  <c:v>66691</c:v>
                </c:pt>
                <c:pt idx="173">
                  <c:v>47926</c:v>
                </c:pt>
                <c:pt idx="174">
                  <c:v>47107</c:v>
                </c:pt>
                <c:pt idx="175">
                  <c:v>48132</c:v>
                </c:pt>
                <c:pt idx="176">
                  <c:v>38385</c:v>
                </c:pt>
                <c:pt idx="177">
                  <c:v>52764</c:v>
                </c:pt>
                <c:pt idx="178">
                  <c:v>60338</c:v>
                </c:pt>
                <c:pt idx="179">
                  <c:v>48204</c:v>
                </c:pt>
                <c:pt idx="180">
                  <c:v>48411</c:v>
                </c:pt>
                <c:pt idx="181">
                  <c:v>48569</c:v>
                </c:pt>
                <c:pt idx="182">
                  <c:v>55544</c:v>
                </c:pt>
                <c:pt idx="183">
                  <c:v>49058</c:v>
                </c:pt>
                <c:pt idx="184">
                  <c:v>49828</c:v>
                </c:pt>
                <c:pt idx="185">
                  <c:v>45556</c:v>
                </c:pt>
                <c:pt idx="186">
                  <c:v>40867</c:v>
                </c:pt>
                <c:pt idx="187">
                  <c:v>47504</c:v>
                </c:pt>
                <c:pt idx="188">
                  <c:v>42895</c:v>
                </c:pt>
                <c:pt idx="189">
                  <c:v>56006</c:v>
                </c:pt>
                <c:pt idx="190">
                  <c:v>57060</c:v>
                </c:pt>
                <c:pt idx="191">
                  <c:v>54261</c:v>
                </c:pt>
                <c:pt idx="192">
                  <c:v>50343</c:v>
                </c:pt>
                <c:pt idx="193">
                  <c:v>46772</c:v>
                </c:pt>
                <c:pt idx="194">
                  <c:v>37903</c:v>
                </c:pt>
                <c:pt idx="195">
                  <c:v>49123</c:v>
                </c:pt>
                <c:pt idx="196">
                  <c:v>61324</c:v>
                </c:pt>
                <c:pt idx="197">
                  <c:v>54539</c:v>
                </c:pt>
                <c:pt idx="198">
                  <c:v>51881</c:v>
                </c:pt>
                <c:pt idx="199">
                  <c:v>51559</c:v>
                </c:pt>
                <c:pt idx="200">
                  <c:v>55661</c:v>
                </c:pt>
                <c:pt idx="201">
                  <c:v>46581</c:v>
                </c:pt>
                <c:pt idx="202">
                  <c:v>49713</c:v>
                </c:pt>
                <c:pt idx="203">
                  <c:v>45635</c:v>
                </c:pt>
                <c:pt idx="204">
                  <c:v>51063</c:v>
                </c:pt>
                <c:pt idx="205">
                  <c:v>48231</c:v>
                </c:pt>
                <c:pt idx="206">
                  <c:v>40537</c:v>
                </c:pt>
                <c:pt idx="207">
                  <c:v>37269</c:v>
                </c:pt>
                <c:pt idx="208">
                  <c:v>54040</c:v>
                </c:pt>
                <c:pt idx="209">
                  <c:v>61384</c:v>
                </c:pt>
                <c:pt idx="210">
                  <c:v>45357</c:v>
                </c:pt>
                <c:pt idx="211">
                  <c:v>45499</c:v>
                </c:pt>
                <c:pt idx="212">
                  <c:v>44706</c:v>
                </c:pt>
                <c:pt idx="213">
                  <c:v>47746</c:v>
                </c:pt>
                <c:pt idx="214">
                  <c:v>44178</c:v>
                </c:pt>
                <c:pt idx="215">
                  <c:v>63221</c:v>
                </c:pt>
                <c:pt idx="216">
                  <c:v>50596</c:v>
                </c:pt>
                <c:pt idx="217">
                  <c:v>45183</c:v>
                </c:pt>
                <c:pt idx="218">
                  <c:v>48179</c:v>
                </c:pt>
                <c:pt idx="219">
                  <c:v>38769</c:v>
                </c:pt>
                <c:pt idx="220">
                  <c:v>41790</c:v>
                </c:pt>
                <c:pt idx="221">
                  <c:v>45540</c:v>
                </c:pt>
                <c:pt idx="222">
                  <c:v>44807</c:v>
                </c:pt>
                <c:pt idx="223">
                  <c:v>53027</c:v>
                </c:pt>
                <c:pt idx="224">
                  <c:v>43117</c:v>
                </c:pt>
                <c:pt idx="225">
                  <c:v>49791</c:v>
                </c:pt>
                <c:pt idx="226">
                  <c:v>31957</c:v>
                </c:pt>
                <c:pt idx="227">
                  <c:v>57764</c:v>
                </c:pt>
                <c:pt idx="228">
                  <c:v>53583</c:v>
                </c:pt>
                <c:pt idx="229">
                  <c:v>51774</c:v>
                </c:pt>
                <c:pt idx="230">
                  <c:v>35939</c:v>
                </c:pt>
                <c:pt idx="231">
                  <c:v>45862</c:v>
                </c:pt>
                <c:pt idx="232">
                  <c:v>46880</c:v>
                </c:pt>
                <c:pt idx="233">
                  <c:v>48648</c:v>
                </c:pt>
                <c:pt idx="234">
                  <c:v>48453</c:v>
                </c:pt>
                <c:pt idx="235">
                  <c:v>50209</c:v>
                </c:pt>
                <c:pt idx="236">
                  <c:v>48925</c:v>
                </c:pt>
                <c:pt idx="237">
                  <c:v>46890</c:v>
                </c:pt>
                <c:pt idx="238">
                  <c:v>53576</c:v>
                </c:pt>
                <c:pt idx="239">
                  <c:v>52366</c:v>
                </c:pt>
                <c:pt idx="240">
                  <c:v>47439</c:v>
                </c:pt>
                <c:pt idx="241">
                  <c:v>51545</c:v>
                </c:pt>
                <c:pt idx="242">
                  <c:v>53092</c:v>
                </c:pt>
                <c:pt idx="243">
                  <c:v>48659</c:v>
                </c:pt>
                <c:pt idx="244">
                  <c:v>48574</c:v>
                </c:pt>
                <c:pt idx="245">
                  <c:v>47103</c:v>
                </c:pt>
                <c:pt idx="246">
                  <c:v>52246</c:v>
                </c:pt>
                <c:pt idx="247">
                  <c:v>39627</c:v>
                </c:pt>
                <c:pt idx="248">
                  <c:v>44211</c:v>
                </c:pt>
                <c:pt idx="249">
                  <c:v>46812</c:v>
                </c:pt>
                <c:pt idx="250">
                  <c:v>67853</c:v>
                </c:pt>
                <c:pt idx="251">
                  <c:v>67700</c:v>
                </c:pt>
                <c:pt idx="252">
                  <c:v>52625</c:v>
                </c:pt>
                <c:pt idx="253">
                  <c:v>43835</c:v>
                </c:pt>
                <c:pt idx="254">
                  <c:v>49373</c:v>
                </c:pt>
                <c:pt idx="255">
                  <c:v>49160</c:v>
                </c:pt>
                <c:pt idx="256">
                  <c:v>47908</c:v>
                </c:pt>
                <c:pt idx="257">
                  <c:v>59730</c:v>
                </c:pt>
                <c:pt idx="258">
                  <c:v>45198</c:v>
                </c:pt>
                <c:pt idx="259">
                  <c:v>35224</c:v>
                </c:pt>
                <c:pt idx="260">
                  <c:v>33649</c:v>
                </c:pt>
                <c:pt idx="261">
                  <c:v>48703</c:v>
                </c:pt>
                <c:pt idx="262">
                  <c:v>48923</c:v>
                </c:pt>
                <c:pt idx="263">
                  <c:v>44606</c:v>
                </c:pt>
                <c:pt idx="264">
                  <c:v>46023</c:v>
                </c:pt>
                <c:pt idx="265">
                  <c:v>52419</c:v>
                </c:pt>
                <c:pt idx="266">
                  <c:v>43850</c:v>
                </c:pt>
                <c:pt idx="267">
                  <c:v>42908</c:v>
                </c:pt>
                <c:pt idx="268">
                  <c:v>47307</c:v>
                </c:pt>
                <c:pt idx="269">
                  <c:v>43180</c:v>
                </c:pt>
                <c:pt idx="270">
                  <c:v>43195</c:v>
                </c:pt>
                <c:pt idx="271">
                  <c:v>43239</c:v>
                </c:pt>
                <c:pt idx="272">
                  <c:v>47776</c:v>
                </c:pt>
                <c:pt idx="273">
                  <c:v>42719</c:v>
                </c:pt>
                <c:pt idx="274">
                  <c:v>39785</c:v>
                </c:pt>
                <c:pt idx="275">
                  <c:v>44558</c:v>
                </c:pt>
                <c:pt idx="276">
                  <c:v>43006</c:v>
                </c:pt>
                <c:pt idx="277">
                  <c:v>50436</c:v>
                </c:pt>
                <c:pt idx="278">
                  <c:v>49407</c:v>
                </c:pt>
                <c:pt idx="279">
                  <c:v>42469</c:v>
                </c:pt>
                <c:pt idx="280">
                  <c:v>48089</c:v>
                </c:pt>
                <c:pt idx="281">
                  <c:v>46550</c:v>
                </c:pt>
                <c:pt idx="282">
                  <c:v>60753</c:v>
                </c:pt>
                <c:pt idx="283">
                  <c:v>50038</c:v>
                </c:pt>
                <c:pt idx="284">
                  <c:v>48924</c:v>
                </c:pt>
                <c:pt idx="285">
                  <c:v>58247</c:v>
                </c:pt>
                <c:pt idx="286">
                  <c:v>65186</c:v>
                </c:pt>
                <c:pt idx="287">
                  <c:v>45667</c:v>
                </c:pt>
                <c:pt idx="288">
                  <c:v>39518</c:v>
                </c:pt>
                <c:pt idx="289">
                  <c:v>47884</c:v>
                </c:pt>
                <c:pt idx="290">
                  <c:v>42127</c:v>
                </c:pt>
                <c:pt idx="291">
                  <c:v>45103</c:v>
                </c:pt>
                <c:pt idx="292">
                  <c:v>57642</c:v>
                </c:pt>
                <c:pt idx="293">
                  <c:v>52295</c:v>
                </c:pt>
                <c:pt idx="294">
                  <c:v>32469</c:v>
                </c:pt>
                <c:pt idx="295">
                  <c:v>46699</c:v>
                </c:pt>
                <c:pt idx="296">
                  <c:v>52135</c:v>
                </c:pt>
                <c:pt idx="297">
                  <c:v>73345</c:v>
                </c:pt>
                <c:pt idx="298">
                  <c:v>50069</c:v>
                </c:pt>
                <c:pt idx="299">
                  <c:v>45241</c:v>
                </c:pt>
                <c:pt idx="300">
                  <c:v>53213</c:v>
                </c:pt>
                <c:pt idx="301">
                  <c:v>61790</c:v>
                </c:pt>
                <c:pt idx="302">
                  <c:v>46253</c:v>
                </c:pt>
                <c:pt idx="303">
                  <c:v>40631</c:v>
                </c:pt>
                <c:pt idx="304">
                  <c:v>54369</c:v>
                </c:pt>
                <c:pt idx="305">
                  <c:v>63918</c:v>
                </c:pt>
                <c:pt idx="306">
                  <c:v>44156</c:v>
                </c:pt>
                <c:pt idx="307">
                  <c:v>46452</c:v>
                </c:pt>
                <c:pt idx="308">
                  <c:v>59202</c:v>
                </c:pt>
                <c:pt idx="309">
                  <c:v>59613</c:v>
                </c:pt>
                <c:pt idx="310">
                  <c:v>60727</c:v>
                </c:pt>
                <c:pt idx="311">
                  <c:v>51054</c:v>
                </c:pt>
                <c:pt idx="312">
                  <c:v>45328</c:v>
                </c:pt>
                <c:pt idx="313">
                  <c:v>43249</c:v>
                </c:pt>
                <c:pt idx="314">
                  <c:v>51723</c:v>
                </c:pt>
                <c:pt idx="315">
                  <c:v>50679</c:v>
                </c:pt>
                <c:pt idx="316">
                  <c:v>26417</c:v>
                </c:pt>
                <c:pt idx="317">
                  <c:v>45336</c:v>
                </c:pt>
                <c:pt idx="318">
                  <c:v>43412</c:v>
                </c:pt>
                <c:pt idx="319">
                  <c:v>47701</c:v>
                </c:pt>
                <c:pt idx="320">
                  <c:v>47513</c:v>
                </c:pt>
                <c:pt idx="321">
                  <c:v>50411</c:v>
                </c:pt>
                <c:pt idx="322">
                  <c:v>45669</c:v>
                </c:pt>
                <c:pt idx="323">
                  <c:v>40579</c:v>
                </c:pt>
                <c:pt idx="324">
                  <c:v>43807</c:v>
                </c:pt>
                <c:pt idx="325">
                  <c:v>48048</c:v>
                </c:pt>
                <c:pt idx="326">
                  <c:v>36792</c:v>
                </c:pt>
                <c:pt idx="327">
                  <c:v>54584</c:v>
                </c:pt>
                <c:pt idx="328">
                  <c:v>41766</c:v>
                </c:pt>
                <c:pt idx="329">
                  <c:v>50233</c:v>
                </c:pt>
                <c:pt idx="330">
                  <c:v>50961</c:v>
                </c:pt>
                <c:pt idx="331">
                  <c:v>50822</c:v>
                </c:pt>
                <c:pt idx="332">
                  <c:v>47187</c:v>
                </c:pt>
                <c:pt idx="333">
                  <c:v>49998</c:v>
                </c:pt>
                <c:pt idx="334">
                  <c:v>46416</c:v>
                </c:pt>
                <c:pt idx="335">
                  <c:v>40098</c:v>
                </c:pt>
                <c:pt idx="336">
                  <c:v>43859</c:v>
                </c:pt>
                <c:pt idx="337">
                  <c:v>53530</c:v>
                </c:pt>
                <c:pt idx="338">
                  <c:v>44784</c:v>
                </c:pt>
                <c:pt idx="339">
                  <c:v>59915</c:v>
                </c:pt>
                <c:pt idx="340">
                  <c:v>50118</c:v>
                </c:pt>
                <c:pt idx="341">
                  <c:v>44607</c:v>
                </c:pt>
                <c:pt idx="342">
                  <c:v>42497</c:v>
                </c:pt>
                <c:pt idx="343">
                  <c:v>51604</c:v>
                </c:pt>
                <c:pt idx="344">
                  <c:v>46646</c:v>
                </c:pt>
                <c:pt idx="345">
                  <c:v>46058</c:v>
                </c:pt>
                <c:pt idx="346">
                  <c:v>45240</c:v>
                </c:pt>
                <c:pt idx="347">
                  <c:v>49529</c:v>
                </c:pt>
                <c:pt idx="348">
                  <c:v>45015</c:v>
                </c:pt>
                <c:pt idx="349">
                  <c:v>52426</c:v>
                </c:pt>
                <c:pt idx="350">
                  <c:v>61737</c:v>
                </c:pt>
                <c:pt idx="351">
                  <c:v>48825</c:v>
                </c:pt>
                <c:pt idx="352">
                  <c:v>45383</c:v>
                </c:pt>
                <c:pt idx="353">
                  <c:v>68628</c:v>
                </c:pt>
                <c:pt idx="354">
                  <c:v>49299</c:v>
                </c:pt>
                <c:pt idx="355">
                  <c:v>47819</c:v>
                </c:pt>
                <c:pt idx="356">
                  <c:v>53274</c:v>
                </c:pt>
                <c:pt idx="357">
                  <c:v>50671</c:v>
                </c:pt>
                <c:pt idx="358">
                  <c:v>50966</c:v>
                </c:pt>
                <c:pt idx="359">
                  <c:v>43007</c:v>
                </c:pt>
                <c:pt idx="360">
                  <c:v>54273</c:v>
                </c:pt>
                <c:pt idx="361">
                  <c:v>47714</c:v>
                </c:pt>
                <c:pt idx="362">
                  <c:v>48933</c:v>
                </c:pt>
                <c:pt idx="363">
                  <c:v>59093</c:v>
                </c:pt>
                <c:pt idx="364">
                  <c:v>54580</c:v>
                </c:pt>
                <c:pt idx="365">
                  <c:v>43152</c:v>
                </c:pt>
                <c:pt idx="366">
                  <c:v>54411</c:v>
                </c:pt>
                <c:pt idx="367">
                  <c:v>41341</c:v>
                </c:pt>
                <c:pt idx="368">
                  <c:v>44710</c:v>
                </c:pt>
                <c:pt idx="369">
                  <c:v>45707</c:v>
                </c:pt>
                <c:pt idx="370">
                  <c:v>57925</c:v>
                </c:pt>
                <c:pt idx="371">
                  <c:v>50281</c:v>
                </c:pt>
                <c:pt idx="372">
                  <c:v>50308</c:v>
                </c:pt>
                <c:pt idx="373">
                  <c:v>37168</c:v>
                </c:pt>
                <c:pt idx="374">
                  <c:v>48591</c:v>
                </c:pt>
                <c:pt idx="375">
                  <c:v>46939</c:v>
                </c:pt>
                <c:pt idx="376">
                  <c:v>58558</c:v>
                </c:pt>
                <c:pt idx="377">
                  <c:v>70462</c:v>
                </c:pt>
                <c:pt idx="378">
                  <c:v>65277</c:v>
                </c:pt>
                <c:pt idx="379">
                  <c:v>44737</c:v>
                </c:pt>
                <c:pt idx="380">
                  <c:v>44844</c:v>
                </c:pt>
                <c:pt idx="381">
                  <c:v>43803</c:v>
                </c:pt>
                <c:pt idx="382">
                  <c:v>45422</c:v>
                </c:pt>
                <c:pt idx="383">
                  <c:v>48468</c:v>
                </c:pt>
                <c:pt idx="384">
                  <c:v>24428</c:v>
                </c:pt>
                <c:pt idx="385">
                  <c:v>46079</c:v>
                </c:pt>
                <c:pt idx="386">
                  <c:v>54184</c:v>
                </c:pt>
                <c:pt idx="387">
                  <c:v>49879</c:v>
                </c:pt>
                <c:pt idx="388">
                  <c:v>49633</c:v>
                </c:pt>
                <c:pt idx="389">
                  <c:v>47219</c:v>
                </c:pt>
                <c:pt idx="390">
                  <c:v>49524</c:v>
                </c:pt>
                <c:pt idx="391">
                  <c:v>32410</c:v>
                </c:pt>
                <c:pt idx="392">
                  <c:v>42866</c:v>
                </c:pt>
                <c:pt idx="393">
                  <c:v>44537</c:v>
                </c:pt>
                <c:pt idx="394">
                  <c:v>58092</c:v>
                </c:pt>
                <c:pt idx="395">
                  <c:v>49113</c:v>
                </c:pt>
                <c:pt idx="396">
                  <c:v>53516</c:v>
                </c:pt>
                <c:pt idx="397">
                  <c:v>36602</c:v>
                </c:pt>
                <c:pt idx="398">
                  <c:v>50901</c:v>
                </c:pt>
                <c:pt idx="399">
                  <c:v>47137</c:v>
                </c:pt>
                <c:pt idx="400">
                  <c:v>46666</c:v>
                </c:pt>
                <c:pt idx="401">
                  <c:v>57578</c:v>
                </c:pt>
                <c:pt idx="402">
                  <c:v>54315</c:v>
                </c:pt>
                <c:pt idx="403">
                  <c:v>52901</c:v>
                </c:pt>
                <c:pt idx="404">
                  <c:v>46934</c:v>
                </c:pt>
                <c:pt idx="405">
                  <c:v>49449</c:v>
                </c:pt>
                <c:pt idx="406">
                  <c:v>55591</c:v>
                </c:pt>
                <c:pt idx="407">
                  <c:v>41856</c:v>
                </c:pt>
                <c:pt idx="408">
                  <c:v>40159</c:v>
                </c:pt>
                <c:pt idx="409">
                  <c:v>45658</c:v>
                </c:pt>
                <c:pt idx="410">
                  <c:v>48118</c:v>
                </c:pt>
                <c:pt idx="411">
                  <c:v>38569</c:v>
                </c:pt>
                <c:pt idx="412">
                  <c:v>51787</c:v>
                </c:pt>
                <c:pt idx="413">
                  <c:v>51302</c:v>
                </c:pt>
                <c:pt idx="414">
                  <c:v>47923</c:v>
                </c:pt>
                <c:pt idx="415">
                  <c:v>47663</c:v>
                </c:pt>
                <c:pt idx="416">
                  <c:v>45818</c:v>
                </c:pt>
                <c:pt idx="417">
                  <c:v>46270</c:v>
                </c:pt>
                <c:pt idx="418">
                  <c:v>48834</c:v>
                </c:pt>
                <c:pt idx="419">
                  <c:v>58118</c:v>
                </c:pt>
                <c:pt idx="420">
                  <c:v>44015</c:v>
                </c:pt>
                <c:pt idx="421">
                  <c:v>47973</c:v>
                </c:pt>
                <c:pt idx="422">
                  <c:v>45370</c:v>
                </c:pt>
                <c:pt idx="423">
                  <c:v>54606</c:v>
                </c:pt>
                <c:pt idx="424">
                  <c:v>44509</c:v>
                </c:pt>
                <c:pt idx="425">
                  <c:v>54827</c:v>
                </c:pt>
                <c:pt idx="426">
                  <c:v>53614</c:v>
                </c:pt>
                <c:pt idx="427">
                  <c:v>48961</c:v>
                </c:pt>
                <c:pt idx="428">
                  <c:v>44337</c:v>
                </c:pt>
                <c:pt idx="429">
                  <c:v>56943</c:v>
                </c:pt>
                <c:pt idx="430">
                  <c:v>47031</c:v>
                </c:pt>
                <c:pt idx="431">
                  <c:v>42341</c:v>
                </c:pt>
                <c:pt idx="432">
                  <c:v>41201</c:v>
                </c:pt>
                <c:pt idx="433">
                  <c:v>35800</c:v>
                </c:pt>
                <c:pt idx="434">
                  <c:v>48238</c:v>
                </c:pt>
                <c:pt idx="435">
                  <c:v>43228</c:v>
                </c:pt>
                <c:pt idx="436">
                  <c:v>49257</c:v>
                </c:pt>
                <c:pt idx="437">
                  <c:v>49749</c:v>
                </c:pt>
                <c:pt idx="438">
                  <c:v>30900</c:v>
                </c:pt>
                <c:pt idx="439">
                  <c:v>43022</c:v>
                </c:pt>
                <c:pt idx="440">
                  <c:v>46322</c:v>
                </c:pt>
                <c:pt idx="441">
                  <c:v>49720</c:v>
                </c:pt>
                <c:pt idx="442">
                  <c:v>56039</c:v>
                </c:pt>
                <c:pt idx="443">
                  <c:v>47435</c:v>
                </c:pt>
                <c:pt idx="444">
                  <c:v>47090</c:v>
                </c:pt>
                <c:pt idx="445">
                  <c:v>51323</c:v>
                </c:pt>
                <c:pt idx="446">
                  <c:v>42224</c:v>
                </c:pt>
                <c:pt idx="447">
                  <c:v>52660</c:v>
                </c:pt>
                <c:pt idx="448">
                  <c:v>45978</c:v>
                </c:pt>
                <c:pt idx="449">
                  <c:v>26398</c:v>
                </c:pt>
                <c:pt idx="450">
                  <c:v>50009</c:v>
                </c:pt>
                <c:pt idx="451">
                  <c:v>45805</c:v>
                </c:pt>
                <c:pt idx="452">
                  <c:v>47071</c:v>
                </c:pt>
                <c:pt idx="453">
                  <c:v>43622</c:v>
                </c:pt>
                <c:pt idx="454">
                  <c:v>47168</c:v>
                </c:pt>
                <c:pt idx="455">
                  <c:v>43795</c:v>
                </c:pt>
                <c:pt idx="456">
                  <c:v>49204</c:v>
                </c:pt>
                <c:pt idx="457">
                  <c:v>60215</c:v>
                </c:pt>
                <c:pt idx="458">
                  <c:v>50620</c:v>
                </c:pt>
                <c:pt idx="459">
                  <c:v>44230</c:v>
                </c:pt>
                <c:pt idx="460">
                  <c:v>50341</c:v>
                </c:pt>
                <c:pt idx="461">
                  <c:v>50887</c:v>
                </c:pt>
                <c:pt idx="462">
                  <c:v>49077</c:v>
                </c:pt>
                <c:pt idx="463">
                  <c:v>31447</c:v>
                </c:pt>
                <c:pt idx="464">
                  <c:v>46983</c:v>
                </c:pt>
                <c:pt idx="465">
                  <c:v>45165</c:v>
                </c:pt>
                <c:pt idx="466">
                  <c:v>52427</c:v>
                </c:pt>
                <c:pt idx="467">
                  <c:v>38737</c:v>
                </c:pt>
                <c:pt idx="468">
                  <c:v>43253</c:v>
                </c:pt>
                <c:pt idx="469">
                  <c:v>46767</c:v>
                </c:pt>
                <c:pt idx="470">
                  <c:v>41656</c:v>
                </c:pt>
                <c:pt idx="471">
                  <c:v>45569</c:v>
                </c:pt>
                <c:pt idx="472">
                  <c:v>58466</c:v>
                </c:pt>
                <c:pt idx="473">
                  <c:v>50166</c:v>
                </c:pt>
                <c:pt idx="474">
                  <c:v>44680</c:v>
                </c:pt>
                <c:pt idx="475">
                  <c:v>52447</c:v>
                </c:pt>
                <c:pt idx="476">
                  <c:v>44321</c:v>
                </c:pt>
                <c:pt idx="477">
                  <c:v>57638</c:v>
                </c:pt>
                <c:pt idx="478">
                  <c:v>68481</c:v>
                </c:pt>
                <c:pt idx="479">
                  <c:v>59638</c:v>
                </c:pt>
                <c:pt idx="480">
                  <c:v>61256</c:v>
                </c:pt>
                <c:pt idx="481">
                  <c:v>62241</c:v>
                </c:pt>
                <c:pt idx="482">
                  <c:v>43518</c:v>
                </c:pt>
                <c:pt idx="483">
                  <c:v>46211</c:v>
                </c:pt>
                <c:pt idx="484">
                  <c:v>34981</c:v>
                </c:pt>
                <c:pt idx="485">
                  <c:v>48987</c:v>
                </c:pt>
                <c:pt idx="486">
                  <c:v>58353</c:v>
                </c:pt>
                <c:pt idx="487">
                  <c:v>41236</c:v>
                </c:pt>
                <c:pt idx="488">
                  <c:v>42202</c:v>
                </c:pt>
                <c:pt idx="489">
                  <c:v>51301</c:v>
                </c:pt>
                <c:pt idx="490">
                  <c:v>47154</c:v>
                </c:pt>
                <c:pt idx="491">
                  <c:v>43895</c:v>
                </c:pt>
                <c:pt idx="492">
                  <c:v>52981</c:v>
                </c:pt>
                <c:pt idx="493">
                  <c:v>43906</c:v>
                </c:pt>
                <c:pt idx="494">
                  <c:v>44390</c:v>
                </c:pt>
                <c:pt idx="495">
                  <c:v>44578</c:v>
                </c:pt>
                <c:pt idx="496">
                  <c:v>52286</c:v>
                </c:pt>
                <c:pt idx="497">
                  <c:v>40592</c:v>
                </c:pt>
                <c:pt idx="498">
                  <c:v>59555</c:v>
                </c:pt>
                <c:pt idx="499">
                  <c:v>48360</c:v>
                </c:pt>
                <c:pt idx="500">
                  <c:v>59455</c:v>
                </c:pt>
                <c:pt idx="501">
                  <c:v>50353</c:v>
                </c:pt>
                <c:pt idx="502">
                  <c:v>54216</c:v>
                </c:pt>
                <c:pt idx="503">
                  <c:v>40920</c:v>
                </c:pt>
                <c:pt idx="504">
                  <c:v>47546</c:v>
                </c:pt>
                <c:pt idx="505">
                  <c:v>49765</c:v>
                </c:pt>
                <c:pt idx="506">
                  <c:v>40196</c:v>
                </c:pt>
                <c:pt idx="507">
                  <c:v>42898</c:v>
                </c:pt>
                <c:pt idx="508">
                  <c:v>49450</c:v>
                </c:pt>
                <c:pt idx="509">
                  <c:v>51367</c:v>
                </c:pt>
                <c:pt idx="510">
                  <c:v>51497</c:v>
                </c:pt>
                <c:pt idx="511">
                  <c:v>49495</c:v>
                </c:pt>
                <c:pt idx="512">
                  <c:v>56803</c:v>
                </c:pt>
                <c:pt idx="513">
                  <c:v>45256</c:v>
                </c:pt>
                <c:pt idx="514">
                  <c:v>53122</c:v>
                </c:pt>
                <c:pt idx="515">
                  <c:v>40878</c:v>
                </c:pt>
                <c:pt idx="516">
                  <c:v>38103</c:v>
                </c:pt>
                <c:pt idx="517">
                  <c:v>52800</c:v>
                </c:pt>
                <c:pt idx="518">
                  <c:v>45657</c:v>
                </c:pt>
                <c:pt idx="519">
                  <c:v>53673</c:v>
                </c:pt>
                <c:pt idx="520">
                  <c:v>43546</c:v>
                </c:pt>
                <c:pt idx="521">
                  <c:v>47261</c:v>
                </c:pt>
                <c:pt idx="522">
                  <c:v>60494</c:v>
                </c:pt>
                <c:pt idx="523">
                  <c:v>52974</c:v>
                </c:pt>
                <c:pt idx="524">
                  <c:v>35400</c:v>
                </c:pt>
                <c:pt idx="525">
                  <c:v>49671</c:v>
                </c:pt>
                <c:pt idx="526">
                  <c:v>53564</c:v>
                </c:pt>
                <c:pt idx="527">
                  <c:v>56113</c:v>
                </c:pt>
                <c:pt idx="528">
                  <c:v>53569</c:v>
                </c:pt>
                <c:pt idx="529">
                  <c:v>50282</c:v>
                </c:pt>
                <c:pt idx="530">
                  <c:v>43193</c:v>
                </c:pt>
                <c:pt idx="531">
                  <c:v>54322</c:v>
                </c:pt>
                <c:pt idx="532">
                  <c:v>49424</c:v>
                </c:pt>
              </c:numCache>
            </c:numRef>
          </c:xVal>
          <c:yVal>
            <c:numRef>
              <c:f>schooldistricts!$G$4:$G$536</c:f>
              <c:numCache>
                <c:formatCode>General</c:formatCode>
                <c:ptCount val="533"/>
                <c:pt idx="0">
                  <c:v>1410</c:v>
                </c:pt>
                <c:pt idx="1">
                  <c:v>1360</c:v>
                </c:pt>
                <c:pt idx="2">
                  <c:v>1220</c:v>
                </c:pt>
                <c:pt idx="3">
                  <c:v>1140</c:v>
                </c:pt>
                <c:pt idx="4">
                  <c:v>1330</c:v>
                </c:pt>
                <c:pt idx="5">
                  <c:v>1230</c:v>
                </c:pt>
                <c:pt idx="6">
                  <c:v>1220</c:v>
                </c:pt>
                <c:pt idx="7">
                  <c:v>1310</c:v>
                </c:pt>
                <c:pt idx="8">
                  <c:v>1270</c:v>
                </c:pt>
                <c:pt idx="9">
                  <c:v>1430</c:v>
                </c:pt>
                <c:pt idx="10">
                  <c:v>1360</c:v>
                </c:pt>
                <c:pt idx="11">
                  <c:v>1310</c:v>
                </c:pt>
                <c:pt idx="12">
                  <c:v>1290</c:v>
                </c:pt>
                <c:pt idx="13">
                  <c:v>1280</c:v>
                </c:pt>
                <c:pt idx="14">
                  <c:v>1150</c:v>
                </c:pt>
                <c:pt idx="15">
                  <c:v>1330</c:v>
                </c:pt>
                <c:pt idx="16">
                  <c:v>1370</c:v>
                </c:pt>
                <c:pt idx="17">
                  <c:v>1330</c:v>
                </c:pt>
                <c:pt idx="18">
                  <c:v>1250</c:v>
                </c:pt>
                <c:pt idx="19">
                  <c:v>1390</c:v>
                </c:pt>
                <c:pt idx="20">
                  <c:v>1270</c:v>
                </c:pt>
                <c:pt idx="21">
                  <c:v>1410</c:v>
                </c:pt>
                <c:pt idx="22">
                  <c:v>1340</c:v>
                </c:pt>
                <c:pt idx="23">
                  <c:v>1320</c:v>
                </c:pt>
                <c:pt idx="24">
                  <c:v>1320</c:v>
                </c:pt>
                <c:pt idx="25">
                  <c:v>1350</c:v>
                </c:pt>
                <c:pt idx="26">
                  <c:v>1250</c:v>
                </c:pt>
                <c:pt idx="27">
                  <c:v>1280</c:v>
                </c:pt>
                <c:pt idx="28">
                  <c:v>1330</c:v>
                </c:pt>
                <c:pt idx="29">
                  <c:v>1310</c:v>
                </c:pt>
                <c:pt idx="30">
                  <c:v>1380</c:v>
                </c:pt>
                <c:pt idx="31">
                  <c:v>1290</c:v>
                </c:pt>
                <c:pt idx="32">
                  <c:v>1420</c:v>
                </c:pt>
                <c:pt idx="33">
                  <c:v>1300</c:v>
                </c:pt>
                <c:pt idx="34">
                  <c:v>1290</c:v>
                </c:pt>
                <c:pt idx="35">
                  <c:v>1200</c:v>
                </c:pt>
                <c:pt idx="36">
                  <c:v>1300</c:v>
                </c:pt>
                <c:pt idx="37">
                  <c:v>1340</c:v>
                </c:pt>
                <c:pt idx="38">
                  <c:v>1370</c:v>
                </c:pt>
                <c:pt idx="39">
                  <c:v>1360</c:v>
                </c:pt>
                <c:pt idx="40">
                  <c:v>1370</c:v>
                </c:pt>
                <c:pt idx="41">
                  <c:v>1390</c:v>
                </c:pt>
                <c:pt idx="42">
                  <c:v>1310</c:v>
                </c:pt>
                <c:pt idx="43">
                  <c:v>1340</c:v>
                </c:pt>
                <c:pt idx="44">
                  <c:v>1270</c:v>
                </c:pt>
                <c:pt idx="45">
                  <c:v>1340</c:v>
                </c:pt>
                <c:pt idx="46">
                  <c:v>1290</c:v>
                </c:pt>
                <c:pt idx="47">
                  <c:v>1210</c:v>
                </c:pt>
                <c:pt idx="48">
                  <c:v>1230</c:v>
                </c:pt>
                <c:pt idx="49">
                  <c:v>1280</c:v>
                </c:pt>
                <c:pt idx="50">
                  <c:v>1280</c:v>
                </c:pt>
                <c:pt idx="51">
                  <c:v>1260</c:v>
                </c:pt>
                <c:pt idx="52">
                  <c:v>1160</c:v>
                </c:pt>
                <c:pt idx="53">
                  <c:v>1290</c:v>
                </c:pt>
                <c:pt idx="54">
                  <c:v>1330</c:v>
                </c:pt>
                <c:pt idx="55">
                  <c:v>1360</c:v>
                </c:pt>
                <c:pt idx="56">
                  <c:v>1280</c:v>
                </c:pt>
                <c:pt idx="57">
                  <c:v>1260</c:v>
                </c:pt>
                <c:pt idx="58">
                  <c:v>1230</c:v>
                </c:pt>
                <c:pt idx="59">
                  <c:v>1430</c:v>
                </c:pt>
                <c:pt idx="60">
                  <c:v>1340</c:v>
                </c:pt>
                <c:pt idx="61">
                  <c:v>1200</c:v>
                </c:pt>
                <c:pt idx="62">
                  <c:v>1140</c:v>
                </c:pt>
                <c:pt idx="63">
                  <c:v>1240</c:v>
                </c:pt>
                <c:pt idx="64">
                  <c:v>1050</c:v>
                </c:pt>
                <c:pt idx="65">
                  <c:v>1360</c:v>
                </c:pt>
                <c:pt idx="66">
                  <c:v>1330</c:v>
                </c:pt>
                <c:pt idx="67">
                  <c:v>1270</c:v>
                </c:pt>
                <c:pt idx="68">
                  <c:v>1320</c:v>
                </c:pt>
                <c:pt idx="69">
                  <c:v>1350</c:v>
                </c:pt>
                <c:pt idx="70">
                  <c:v>1420</c:v>
                </c:pt>
                <c:pt idx="71">
                  <c:v>1120</c:v>
                </c:pt>
                <c:pt idx="72">
                  <c:v>1060</c:v>
                </c:pt>
                <c:pt idx="73">
                  <c:v>1440</c:v>
                </c:pt>
                <c:pt idx="74">
                  <c:v>1320</c:v>
                </c:pt>
                <c:pt idx="75">
                  <c:v>1420</c:v>
                </c:pt>
                <c:pt idx="76">
                  <c:v>1330</c:v>
                </c:pt>
                <c:pt idx="77">
                  <c:v>1290</c:v>
                </c:pt>
                <c:pt idx="78">
                  <c:v>1350</c:v>
                </c:pt>
                <c:pt idx="79">
                  <c:v>1380</c:v>
                </c:pt>
                <c:pt idx="80">
                  <c:v>1320</c:v>
                </c:pt>
                <c:pt idx="81">
                  <c:v>1250</c:v>
                </c:pt>
                <c:pt idx="82">
                  <c:v>1350</c:v>
                </c:pt>
                <c:pt idx="83">
                  <c:v>1260</c:v>
                </c:pt>
                <c:pt idx="84">
                  <c:v>1400</c:v>
                </c:pt>
                <c:pt idx="85">
                  <c:v>1100</c:v>
                </c:pt>
                <c:pt idx="86">
                  <c:v>1290</c:v>
                </c:pt>
                <c:pt idx="87">
                  <c:v>1270</c:v>
                </c:pt>
                <c:pt idx="88">
                  <c:v>1140</c:v>
                </c:pt>
                <c:pt idx="89">
                  <c:v>1340</c:v>
                </c:pt>
                <c:pt idx="90">
                  <c:v>1310</c:v>
                </c:pt>
                <c:pt idx="91">
                  <c:v>1370</c:v>
                </c:pt>
                <c:pt idx="92">
                  <c:v>1270</c:v>
                </c:pt>
                <c:pt idx="93">
                  <c:v>1270</c:v>
                </c:pt>
                <c:pt idx="94">
                  <c:v>1350</c:v>
                </c:pt>
                <c:pt idx="95">
                  <c:v>1350</c:v>
                </c:pt>
                <c:pt idx="96">
                  <c:v>1180</c:v>
                </c:pt>
                <c:pt idx="97">
                  <c:v>1200</c:v>
                </c:pt>
                <c:pt idx="98">
                  <c:v>1320</c:v>
                </c:pt>
                <c:pt idx="99">
                  <c:v>1050</c:v>
                </c:pt>
                <c:pt idx="100">
                  <c:v>1380</c:v>
                </c:pt>
                <c:pt idx="101">
                  <c:v>1290</c:v>
                </c:pt>
                <c:pt idx="102">
                  <c:v>1370</c:v>
                </c:pt>
                <c:pt idx="103">
                  <c:v>1320</c:v>
                </c:pt>
                <c:pt idx="104">
                  <c:v>1290</c:v>
                </c:pt>
                <c:pt idx="105">
                  <c:v>1240</c:v>
                </c:pt>
                <c:pt idx="106">
                  <c:v>1300</c:v>
                </c:pt>
                <c:pt idx="107">
                  <c:v>1200</c:v>
                </c:pt>
                <c:pt idx="108">
                  <c:v>1410</c:v>
                </c:pt>
                <c:pt idx="109">
                  <c:v>1280</c:v>
                </c:pt>
                <c:pt idx="110">
                  <c:v>1280</c:v>
                </c:pt>
                <c:pt idx="111">
                  <c:v>1470</c:v>
                </c:pt>
                <c:pt idx="112">
                  <c:v>1310</c:v>
                </c:pt>
                <c:pt idx="113">
                  <c:v>1340</c:v>
                </c:pt>
                <c:pt idx="114">
                  <c:v>1340</c:v>
                </c:pt>
                <c:pt idx="115">
                  <c:v>1430</c:v>
                </c:pt>
                <c:pt idx="116">
                  <c:v>1230</c:v>
                </c:pt>
                <c:pt idx="117">
                  <c:v>1350</c:v>
                </c:pt>
                <c:pt idx="118">
                  <c:v>1350</c:v>
                </c:pt>
                <c:pt idx="119">
                  <c:v>1340</c:v>
                </c:pt>
                <c:pt idx="120">
                  <c:v>1400</c:v>
                </c:pt>
                <c:pt idx="121">
                  <c:v>1170</c:v>
                </c:pt>
                <c:pt idx="122">
                  <c:v>1290</c:v>
                </c:pt>
                <c:pt idx="123">
                  <c:v>1300</c:v>
                </c:pt>
                <c:pt idx="124">
                  <c:v>1080</c:v>
                </c:pt>
                <c:pt idx="125">
                  <c:v>1330</c:v>
                </c:pt>
                <c:pt idx="126">
                  <c:v>1350</c:v>
                </c:pt>
                <c:pt idx="127">
                  <c:v>1450</c:v>
                </c:pt>
                <c:pt idx="128">
                  <c:v>1320</c:v>
                </c:pt>
                <c:pt idx="129">
                  <c:v>1380</c:v>
                </c:pt>
                <c:pt idx="130">
                  <c:v>1380</c:v>
                </c:pt>
                <c:pt idx="131">
                  <c:v>1320</c:v>
                </c:pt>
                <c:pt idx="132">
                  <c:v>1300</c:v>
                </c:pt>
                <c:pt idx="133">
                  <c:v>1090</c:v>
                </c:pt>
                <c:pt idx="134">
                  <c:v>1240</c:v>
                </c:pt>
                <c:pt idx="135">
                  <c:v>1330</c:v>
                </c:pt>
                <c:pt idx="136">
                  <c:v>1420</c:v>
                </c:pt>
                <c:pt idx="137">
                  <c:v>1330</c:v>
                </c:pt>
                <c:pt idx="138">
                  <c:v>1240</c:v>
                </c:pt>
                <c:pt idx="139">
                  <c:v>1360</c:v>
                </c:pt>
                <c:pt idx="140">
                  <c:v>1320</c:v>
                </c:pt>
                <c:pt idx="141">
                  <c:v>1300</c:v>
                </c:pt>
                <c:pt idx="142">
                  <c:v>1280</c:v>
                </c:pt>
                <c:pt idx="143">
                  <c:v>1270</c:v>
                </c:pt>
                <c:pt idx="144">
                  <c:v>1370</c:v>
                </c:pt>
                <c:pt idx="145">
                  <c:v>1220</c:v>
                </c:pt>
                <c:pt idx="146">
                  <c:v>1360</c:v>
                </c:pt>
                <c:pt idx="147">
                  <c:v>1430</c:v>
                </c:pt>
                <c:pt idx="148">
                  <c:v>1250</c:v>
                </c:pt>
                <c:pt idx="149">
                  <c:v>1330</c:v>
                </c:pt>
                <c:pt idx="150">
                  <c:v>1350</c:v>
                </c:pt>
                <c:pt idx="151">
                  <c:v>1260</c:v>
                </c:pt>
                <c:pt idx="152">
                  <c:v>1440</c:v>
                </c:pt>
                <c:pt idx="153">
                  <c:v>1220</c:v>
                </c:pt>
                <c:pt idx="154">
                  <c:v>1190</c:v>
                </c:pt>
                <c:pt idx="155">
                  <c:v>1170</c:v>
                </c:pt>
                <c:pt idx="156">
                  <c:v>1290</c:v>
                </c:pt>
                <c:pt idx="157">
                  <c:v>1310</c:v>
                </c:pt>
                <c:pt idx="158">
                  <c:v>1320</c:v>
                </c:pt>
                <c:pt idx="159">
                  <c:v>1330</c:v>
                </c:pt>
                <c:pt idx="160">
                  <c:v>1310</c:v>
                </c:pt>
                <c:pt idx="161">
                  <c:v>1250</c:v>
                </c:pt>
                <c:pt idx="162">
                  <c:v>1310</c:v>
                </c:pt>
                <c:pt idx="163">
                  <c:v>1430</c:v>
                </c:pt>
                <c:pt idx="164">
                  <c:v>1230</c:v>
                </c:pt>
                <c:pt idx="165">
                  <c:v>1480</c:v>
                </c:pt>
                <c:pt idx="166">
                  <c:v>1140</c:v>
                </c:pt>
                <c:pt idx="167">
                  <c:v>1380</c:v>
                </c:pt>
                <c:pt idx="168">
                  <c:v>1320</c:v>
                </c:pt>
                <c:pt idx="169">
                  <c:v>1380</c:v>
                </c:pt>
                <c:pt idx="170">
                  <c:v>1220</c:v>
                </c:pt>
                <c:pt idx="171">
                  <c:v>1400</c:v>
                </c:pt>
                <c:pt idx="172">
                  <c:v>1280</c:v>
                </c:pt>
                <c:pt idx="173">
                  <c:v>1400</c:v>
                </c:pt>
                <c:pt idx="174">
                  <c:v>1350</c:v>
                </c:pt>
                <c:pt idx="175">
                  <c:v>1370</c:v>
                </c:pt>
                <c:pt idx="176">
                  <c:v>1250</c:v>
                </c:pt>
                <c:pt idx="177">
                  <c:v>1390</c:v>
                </c:pt>
                <c:pt idx="178">
                  <c:v>1400</c:v>
                </c:pt>
                <c:pt idx="179">
                  <c:v>1080</c:v>
                </c:pt>
                <c:pt idx="180">
                  <c:v>1230</c:v>
                </c:pt>
                <c:pt idx="181">
                  <c:v>1390</c:v>
                </c:pt>
                <c:pt idx="182">
                  <c:v>1240</c:v>
                </c:pt>
                <c:pt idx="183">
                  <c:v>1350</c:v>
                </c:pt>
                <c:pt idx="184">
                  <c:v>1400</c:v>
                </c:pt>
                <c:pt idx="185">
                  <c:v>1320</c:v>
                </c:pt>
                <c:pt idx="186">
                  <c:v>1280</c:v>
                </c:pt>
                <c:pt idx="187">
                  <c:v>1350</c:v>
                </c:pt>
                <c:pt idx="188">
                  <c:v>1350</c:v>
                </c:pt>
                <c:pt idx="189">
                  <c:v>1320</c:v>
                </c:pt>
                <c:pt idx="190">
                  <c:v>1460</c:v>
                </c:pt>
                <c:pt idx="191">
                  <c:v>1210</c:v>
                </c:pt>
                <c:pt idx="192">
                  <c:v>1320</c:v>
                </c:pt>
                <c:pt idx="193">
                  <c:v>1360</c:v>
                </c:pt>
                <c:pt idx="194">
                  <c:v>1250</c:v>
                </c:pt>
                <c:pt idx="195">
                  <c:v>1080</c:v>
                </c:pt>
                <c:pt idx="196">
                  <c:v>1370</c:v>
                </c:pt>
                <c:pt idx="197">
                  <c:v>1430</c:v>
                </c:pt>
                <c:pt idx="198">
                  <c:v>1270</c:v>
                </c:pt>
                <c:pt idx="199">
                  <c:v>1440</c:v>
                </c:pt>
                <c:pt idx="200">
                  <c:v>1410</c:v>
                </c:pt>
                <c:pt idx="201">
                  <c:v>1310</c:v>
                </c:pt>
                <c:pt idx="202">
                  <c:v>1360</c:v>
                </c:pt>
                <c:pt idx="203">
                  <c:v>1360</c:v>
                </c:pt>
                <c:pt idx="204">
                  <c:v>1330</c:v>
                </c:pt>
                <c:pt idx="205">
                  <c:v>1320</c:v>
                </c:pt>
                <c:pt idx="206">
                  <c:v>1350</c:v>
                </c:pt>
                <c:pt idx="207">
                  <c:v>1110</c:v>
                </c:pt>
                <c:pt idx="208">
                  <c:v>1400</c:v>
                </c:pt>
                <c:pt idx="209">
                  <c:v>1280</c:v>
                </c:pt>
                <c:pt idx="210">
                  <c:v>1270</c:v>
                </c:pt>
                <c:pt idx="211">
                  <c:v>1390</c:v>
                </c:pt>
                <c:pt idx="212">
                  <c:v>1310</c:v>
                </c:pt>
                <c:pt idx="213">
                  <c:v>1130</c:v>
                </c:pt>
                <c:pt idx="214">
                  <c:v>1220</c:v>
                </c:pt>
                <c:pt idx="215">
                  <c:v>1440</c:v>
                </c:pt>
                <c:pt idx="216">
                  <c:v>1340</c:v>
                </c:pt>
                <c:pt idx="217">
                  <c:v>1350</c:v>
                </c:pt>
                <c:pt idx="218">
                  <c:v>1280</c:v>
                </c:pt>
                <c:pt idx="219">
                  <c:v>1290</c:v>
                </c:pt>
                <c:pt idx="220">
                  <c:v>1250</c:v>
                </c:pt>
                <c:pt idx="221">
                  <c:v>1310</c:v>
                </c:pt>
                <c:pt idx="222">
                  <c:v>1280</c:v>
                </c:pt>
                <c:pt idx="223">
                  <c:v>1350</c:v>
                </c:pt>
                <c:pt idx="224">
                  <c:v>1300</c:v>
                </c:pt>
                <c:pt idx="225">
                  <c:v>1270</c:v>
                </c:pt>
                <c:pt idx="226">
                  <c:v>1060</c:v>
                </c:pt>
                <c:pt idx="227">
                  <c:v>1340</c:v>
                </c:pt>
                <c:pt idx="228">
                  <c:v>1330</c:v>
                </c:pt>
                <c:pt idx="229">
                  <c:v>1390</c:v>
                </c:pt>
                <c:pt idx="230">
                  <c:v>1020</c:v>
                </c:pt>
                <c:pt idx="231">
                  <c:v>1360</c:v>
                </c:pt>
                <c:pt idx="232">
                  <c:v>1250</c:v>
                </c:pt>
                <c:pt idx="233">
                  <c:v>1320</c:v>
                </c:pt>
                <c:pt idx="234">
                  <c:v>1330</c:v>
                </c:pt>
                <c:pt idx="235">
                  <c:v>1370</c:v>
                </c:pt>
                <c:pt idx="236">
                  <c:v>1220</c:v>
                </c:pt>
                <c:pt idx="237">
                  <c:v>1340</c:v>
                </c:pt>
                <c:pt idx="238">
                  <c:v>1300</c:v>
                </c:pt>
                <c:pt idx="239">
                  <c:v>1110</c:v>
                </c:pt>
                <c:pt idx="240">
                  <c:v>1250</c:v>
                </c:pt>
                <c:pt idx="241">
                  <c:v>1270</c:v>
                </c:pt>
                <c:pt idx="242">
                  <c:v>1090</c:v>
                </c:pt>
                <c:pt idx="243">
                  <c:v>1300</c:v>
                </c:pt>
                <c:pt idx="244">
                  <c:v>1170</c:v>
                </c:pt>
                <c:pt idx="245">
                  <c:v>1360</c:v>
                </c:pt>
                <c:pt idx="246">
                  <c:v>1380</c:v>
                </c:pt>
                <c:pt idx="247">
                  <c:v>1280</c:v>
                </c:pt>
                <c:pt idx="248">
                  <c:v>1290</c:v>
                </c:pt>
                <c:pt idx="249">
                  <c:v>1440</c:v>
                </c:pt>
                <c:pt idx="250">
                  <c:v>1510</c:v>
                </c:pt>
                <c:pt idx="251">
                  <c:v>1490</c:v>
                </c:pt>
                <c:pt idx="252">
                  <c:v>1400</c:v>
                </c:pt>
                <c:pt idx="253">
                  <c:v>1300</c:v>
                </c:pt>
                <c:pt idx="254">
                  <c:v>1360</c:v>
                </c:pt>
                <c:pt idx="255">
                  <c:v>1430</c:v>
                </c:pt>
                <c:pt idx="256">
                  <c:v>1230</c:v>
                </c:pt>
                <c:pt idx="257">
                  <c:v>1440</c:v>
                </c:pt>
                <c:pt idx="258">
                  <c:v>1400</c:v>
                </c:pt>
                <c:pt idx="259">
                  <c:v>1240</c:v>
                </c:pt>
                <c:pt idx="260">
                  <c:v>1100</c:v>
                </c:pt>
                <c:pt idx="261">
                  <c:v>1220</c:v>
                </c:pt>
                <c:pt idx="262">
                  <c:v>1280</c:v>
                </c:pt>
                <c:pt idx="263">
                  <c:v>1410</c:v>
                </c:pt>
                <c:pt idx="264">
                  <c:v>1330</c:v>
                </c:pt>
                <c:pt idx="265">
                  <c:v>1440</c:v>
                </c:pt>
                <c:pt idx="266">
                  <c:v>1230</c:v>
                </c:pt>
                <c:pt idx="267">
                  <c:v>1220</c:v>
                </c:pt>
                <c:pt idx="268">
                  <c:v>1260</c:v>
                </c:pt>
                <c:pt idx="269">
                  <c:v>1290</c:v>
                </c:pt>
                <c:pt idx="270">
                  <c:v>1300</c:v>
                </c:pt>
                <c:pt idx="271">
                  <c:v>1320</c:v>
                </c:pt>
                <c:pt idx="272">
                  <c:v>1330</c:v>
                </c:pt>
                <c:pt idx="273">
                  <c:v>1330</c:v>
                </c:pt>
                <c:pt idx="274">
                  <c:v>1310</c:v>
                </c:pt>
                <c:pt idx="275">
                  <c:v>1250</c:v>
                </c:pt>
                <c:pt idx="276">
                  <c:v>1290</c:v>
                </c:pt>
                <c:pt idx="277">
                  <c:v>1300</c:v>
                </c:pt>
                <c:pt idx="278">
                  <c:v>1270</c:v>
                </c:pt>
                <c:pt idx="279">
                  <c:v>1370</c:v>
                </c:pt>
                <c:pt idx="280">
                  <c:v>1260</c:v>
                </c:pt>
                <c:pt idx="281">
                  <c:v>1400</c:v>
                </c:pt>
                <c:pt idx="282">
                  <c:v>1320</c:v>
                </c:pt>
                <c:pt idx="283">
                  <c:v>1370</c:v>
                </c:pt>
                <c:pt idx="284">
                  <c:v>1280</c:v>
                </c:pt>
                <c:pt idx="285">
                  <c:v>1390</c:v>
                </c:pt>
                <c:pt idx="286">
                  <c:v>1190</c:v>
                </c:pt>
                <c:pt idx="287">
                  <c:v>1230</c:v>
                </c:pt>
                <c:pt idx="288">
                  <c:v>1250</c:v>
                </c:pt>
                <c:pt idx="289">
                  <c:v>1350</c:v>
                </c:pt>
                <c:pt idx="290">
                  <c:v>1200</c:v>
                </c:pt>
                <c:pt idx="291">
                  <c:v>1290</c:v>
                </c:pt>
                <c:pt idx="292">
                  <c:v>1520</c:v>
                </c:pt>
                <c:pt idx="293">
                  <c:v>1350</c:v>
                </c:pt>
                <c:pt idx="294">
                  <c:v>1080</c:v>
                </c:pt>
                <c:pt idx="295">
                  <c:v>1340</c:v>
                </c:pt>
                <c:pt idx="296">
                  <c:v>1360</c:v>
                </c:pt>
                <c:pt idx="297">
                  <c:v>1340</c:v>
                </c:pt>
                <c:pt idx="298">
                  <c:v>1430</c:v>
                </c:pt>
                <c:pt idx="299">
                  <c:v>1310</c:v>
                </c:pt>
                <c:pt idx="300">
                  <c:v>1330</c:v>
                </c:pt>
                <c:pt idx="301">
                  <c:v>1470</c:v>
                </c:pt>
                <c:pt idx="302">
                  <c:v>1220</c:v>
                </c:pt>
                <c:pt idx="303">
                  <c:v>1290</c:v>
                </c:pt>
                <c:pt idx="304">
                  <c:v>1250</c:v>
                </c:pt>
                <c:pt idx="305">
                  <c:v>1470</c:v>
                </c:pt>
                <c:pt idx="306">
                  <c:v>1270</c:v>
                </c:pt>
                <c:pt idx="307">
                  <c:v>1350</c:v>
                </c:pt>
                <c:pt idx="308">
                  <c:v>1410</c:v>
                </c:pt>
                <c:pt idx="309">
                  <c:v>1210</c:v>
                </c:pt>
                <c:pt idx="310">
                  <c:v>1380</c:v>
                </c:pt>
                <c:pt idx="311">
                  <c:v>1380</c:v>
                </c:pt>
                <c:pt idx="312">
                  <c:v>1310</c:v>
                </c:pt>
                <c:pt idx="313">
                  <c:v>1260</c:v>
                </c:pt>
                <c:pt idx="314">
                  <c:v>1320</c:v>
                </c:pt>
                <c:pt idx="315">
                  <c:v>1270</c:v>
                </c:pt>
                <c:pt idx="316">
                  <c:v>1030</c:v>
                </c:pt>
                <c:pt idx="317">
                  <c:v>1340</c:v>
                </c:pt>
                <c:pt idx="318">
                  <c:v>1310</c:v>
                </c:pt>
                <c:pt idx="319">
                  <c:v>1290</c:v>
                </c:pt>
                <c:pt idx="320">
                  <c:v>1310</c:v>
                </c:pt>
                <c:pt idx="321">
                  <c:v>1250</c:v>
                </c:pt>
                <c:pt idx="322">
                  <c:v>1290</c:v>
                </c:pt>
                <c:pt idx="323">
                  <c:v>1250</c:v>
                </c:pt>
                <c:pt idx="324">
                  <c:v>1340</c:v>
                </c:pt>
                <c:pt idx="325">
                  <c:v>1340</c:v>
                </c:pt>
                <c:pt idx="326">
                  <c:v>1150</c:v>
                </c:pt>
                <c:pt idx="327">
                  <c:v>1290</c:v>
                </c:pt>
                <c:pt idx="328">
                  <c:v>1320</c:v>
                </c:pt>
                <c:pt idx="329">
                  <c:v>1330</c:v>
                </c:pt>
                <c:pt idx="330">
                  <c:v>1360</c:v>
                </c:pt>
                <c:pt idx="331">
                  <c:v>1330</c:v>
                </c:pt>
                <c:pt idx="332">
                  <c:v>1330</c:v>
                </c:pt>
                <c:pt idx="333">
                  <c:v>1280</c:v>
                </c:pt>
                <c:pt idx="334">
                  <c:v>1370</c:v>
                </c:pt>
                <c:pt idx="335">
                  <c:v>1330</c:v>
                </c:pt>
                <c:pt idx="336">
                  <c:v>1260</c:v>
                </c:pt>
                <c:pt idx="337">
                  <c:v>1380</c:v>
                </c:pt>
                <c:pt idx="338">
                  <c:v>1280</c:v>
                </c:pt>
                <c:pt idx="339">
                  <c:v>1410</c:v>
                </c:pt>
                <c:pt idx="340">
                  <c:v>1360</c:v>
                </c:pt>
                <c:pt idx="341">
                  <c:v>1280</c:v>
                </c:pt>
                <c:pt idx="342">
                  <c:v>1270</c:v>
                </c:pt>
                <c:pt idx="343">
                  <c:v>1400</c:v>
                </c:pt>
                <c:pt idx="344">
                  <c:v>1290</c:v>
                </c:pt>
                <c:pt idx="345">
                  <c:v>1270</c:v>
                </c:pt>
                <c:pt idx="346">
                  <c:v>1200</c:v>
                </c:pt>
                <c:pt idx="347">
                  <c:v>1370</c:v>
                </c:pt>
                <c:pt idx="348">
                  <c:v>1400</c:v>
                </c:pt>
                <c:pt idx="349">
                  <c:v>1330</c:v>
                </c:pt>
                <c:pt idx="350">
                  <c:v>1380</c:v>
                </c:pt>
                <c:pt idx="351">
                  <c:v>1300</c:v>
                </c:pt>
                <c:pt idx="352">
                  <c:v>1310</c:v>
                </c:pt>
                <c:pt idx="353">
                  <c:v>1400</c:v>
                </c:pt>
                <c:pt idx="354">
                  <c:v>1370</c:v>
                </c:pt>
                <c:pt idx="355">
                  <c:v>1340</c:v>
                </c:pt>
                <c:pt idx="356">
                  <c:v>1320</c:v>
                </c:pt>
                <c:pt idx="357">
                  <c:v>1440</c:v>
                </c:pt>
                <c:pt idx="358">
                  <c:v>1180</c:v>
                </c:pt>
                <c:pt idx="359">
                  <c:v>1290</c:v>
                </c:pt>
                <c:pt idx="360">
                  <c:v>1380</c:v>
                </c:pt>
                <c:pt idx="361">
                  <c:v>1270</c:v>
                </c:pt>
                <c:pt idx="362">
                  <c:v>1420</c:v>
                </c:pt>
                <c:pt idx="363">
                  <c:v>1260</c:v>
                </c:pt>
                <c:pt idx="364">
                  <c:v>1330</c:v>
                </c:pt>
                <c:pt idx="365">
                  <c:v>1330</c:v>
                </c:pt>
                <c:pt idx="366">
                  <c:v>1370</c:v>
                </c:pt>
                <c:pt idx="367">
                  <c:v>1260</c:v>
                </c:pt>
                <c:pt idx="368">
                  <c:v>1250</c:v>
                </c:pt>
                <c:pt idx="369">
                  <c:v>1360</c:v>
                </c:pt>
                <c:pt idx="370">
                  <c:v>1370</c:v>
                </c:pt>
                <c:pt idx="371">
                  <c:v>1260</c:v>
                </c:pt>
                <c:pt idx="372">
                  <c:v>1310</c:v>
                </c:pt>
                <c:pt idx="373">
                  <c:v>1210</c:v>
                </c:pt>
                <c:pt idx="374">
                  <c:v>1330</c:v>
                </c:pt>
                <c:pt idx="375">
                  <c:v>1270</c:v>
                </c:pt>
                <c:pt idx="376">
                  <c:v>1420</c:v>
                </c:pt>
                <c:pt idx="377">
                  <c:v>1310</c:v>
                </c:pt>
                <c:pt idx="378">
                  <c:v>1510</c:v>
                </c:pt>
                <c:pt idx="379">
                  <c:v>1160</c:v>
                </c:pt>
                <c:pt idx="380">
                  <c:v>1360</c:v>
                </c:pt>
                <c:pt idx="381">
                  <c:v>1280</c:v>
                </c:pt>
                <c:pt idx="382">
                  <c:v>1300</c:v>
                </c:pt>
                <c:pt idx="383">
                  <c:v>1380</c:v>
                </c:pt>
                <c:pt idx="384">
                  <c:v>1090</c:v>
                </c:pt>
                <c:pt idx="385">
                  <c:v>1330</c:v>
                </c:pt>
                <c:pt idx="386">
                  <c:v>1300</c:v>
                </c:pt>
                <c:pt idx="387">
                  <c:v>1240</c:v>
                </c:pt>
                <c:pt idx="388">
                  <c:v>1340</c:v>
                </c:pt>
                <c:pt idx="389">
                  <c:v>1310</c:v>
                </c:pt>
                <c:pt idx="390">
                  <c:v>1350</c:v>
                </c:pt>
                <c:pt idx="391">
                  <c:v>1230</c:v>
                </c:pt>
                <c:pt idx="392">
                  <c:v>1240</c:v>
                </c:pt>
                <c:pt idx="393">
                  <c:v>1280</c:v>
                </c:pt>
                <c:pt idx="394">
                  <c:v>1420</c:v>
                </c:pt>
                <c:pt idx="395">
                  <c:v>1280</c:v>
                </c:pt>
                <c:pt idx="396">
                  <c:v>1310</c:v>
                </c:pt>
                <c:pt idx="397">
                  <c:v>1270</c:v>
                </c:pt>
                <c:pt idx="398">
                  <c:v>1380</c:v>
                </c:pt>
                <c:pt idx="399">
                  <c:v>1410</c:v>
                </c:pt>
                <c:pt idx="400">
                  <c:v>1310</c:v>
                </c:pt>
                <c:pt idx="401">
                  <c:v>1360</c:v>
                </c:pt>
                <c:pt idx="402">
                  <c:v>1240</c:v>
                </c:pt>
                <c:pt idx="403">
                  <c:v>1320</c:v>
                </c:pt>
                <c:pt idx="404">
                  <c:v>1330</c:v>
                </c:pt>
                <c:pt idx="405">
                  <c:v>1360</c:v>
                </c:pt>
                <c:pt idx="406">
                  <c:v>1350</c:v>
                </c:pt>
                <c:pt idx="407">
                  <c:v>1240</c:v>
                </c:pt>
                <c:pt idx="408">
                  <c:v>1280</c:v>
                </c:pt>
                <c:pt idx="409">
                  <c:v>1280</c:v>
                </c:pt>
                <c:pt idx="410">
                  <c:v>1290</c:v>
                </c:pt>
                <c:pt idx="411">
                  <c:v>1310</c:v>
                </c:pt>
                <c:pt idx="412">
                  <c:v>1300</c:v>
                </c:pt>
                <c:pt idx="413">
                  <c:v>1290</c:v>
                </c:pt>
                <c:pt idx="414">
                  <c:v>1300</c:v>
                </c:pt>
                <c:pt idx="415">
                  <c:v>1340</c:v>
                </c:pt>
                <c:pt idx="416">
                  <c:v>1300</c:v>
                </c:pt>
                <c:pt idx="417">
                  <c:v>1330</c:v>
                </c:pt>
                <c:pt idx="418">
                  <c:v>1310</c:v>
                </c:pt>
                <c:pt idx="419">
                  <c:v>1390</c:v>
                </c:pt>
                <c:pt idx="420">
                  <c:v>1250</c:v>
                </c:pt>
                <c:pt idx="421">
                  <c:v>1320</c:v>
                </c:pt>
                <c:pt idx="422">
                  <c:v>1260</c:v>
                </c:pt>
                <c:pt idx="423">
                  <c:v>1330</c:v>
                </c:pt>
                <c:pt idx="424">
                  <c:v>1340</c:v>
                </c:pt>
                <c:pt idx="425">
                  <c:v>1320</c:v>
                </c:pt>
                <c:pt idx="426">
                  <c:v>1320</c:v>
                </c:pt>
                <c:pt idx="427">
                  <c:v>1330</c:v>
                </c:pt>
                <c:pt idx="428">
                  <c:v>1320</c:v>
                </c:pt>
                <c:pt idx="429">
                  <c:v>1150</c:v>
                </c:pt>
                <c:pt idx="430">
                  <c:v>1180</c:v>
                </c:pt>
                <c:pt idx="431">
                  <c:v>1340</c:v>
                </c:pt>
                <c:pt idx="432">
                  <c:v>1300</c:v>
                </c:pt>
                <c:pt idx="433">
                  <c:v>1250</c:v>
                </c:pt>
                <c:pt idx="434">
                  <c:v>1390</c:v>
                </c:pt>
                <c:pt idx="435">
                  <c:v>1230</c:v>
                </c:pt>
                <c:pt idx="436">
                  <c:v>1310</c:v>
                </c:pt>
                <c:pt idx="437">
                  <c:v>1370</c:v>
                </c:pt>
                <c:pt idx="438">
                  <c:v>1430</c:v>
                </c:pt>
                <c:pt idx="439">
                  <c:v>1300</c:v>
                </c:pt>
                <c:pt idx="440">
                  <c:v>1350</c:v>
                </c:pt>
                <c:pt idx="441">
                  <c:v>1390</c:v>
                </c:pt>
                <c:pt idx="442">
                  <c:v>1390</c:v>
                </c:pt>
                <c:pt idx="443">
                  <c:v>1410</c:v>
                </c:pt>
                <c:pt idx="444">
                  <c:v>1470</c:v>
                </c:pt>
                <c:pt idx="445">
                  <c:v>1280</c:v>
                </c:pt>
                <c:pt idx="446">
                  <c:v>1190</c:v>
                </c:pt>
                <c:pt idx="447">
                  <c:v>1150</c:v>
                </c:pt>
                <c:pt idx="448">
                  <c:v>1290</c:v>
                </c:pt>
                <c:pt idx="449">
                  <c:v>1130</c:v>
                </c:pt>
                <c:pt idx="450">
                  <c:v>1320</c:v>
                </c:pt>
                <c:pt idx="451">
                  <c:v>1250</c:v>
                </c:pt>
                <c:pt idx="452">
                  <c:v>1410</c:v>
                </c:pt>
                <c:pt idx="453">
                  <c:v>1280</c:v>
                </c:pt>
                <c:pt idx="454">
                  <c:v>1340</c:v>
                </c:pt>
                <c:pt idx="455">
                  <c:v>1330</c:v>
                </c:pt>
                <c:pt idx="456">
                  <c:v>1250</c:v>
                </c:pt>
                <c:pt idx="457">
                  <c:v>1520</c:v>
                </c:pt>
                <c:pt idx="458">
                  <c:v>1290</c:v>
                </c:pt>
                <c:pt idx="459">
                  <c:v>1270</c:v>
                </c:pt>
                <c:pt idx="460">
                  <c:v>1270</c:v>
                </c:pt>
                <c:pt idx="461">
                  <c:v>1320</c:v>
                </c:pt>
                <c:pt idx="462">
                  <c:v>1270</c:v>
                </c:pt>
                <c:pt idx="463">
                  <c:v>1160</c:v>
                </c:pt>
                <c:pt idx="464">
                  <c:v>1300</c:v>
                </c:pt>
                <c:pt idx="465">
                  <c:v>1330</c:v>
                </c:pt>
                <c:pt idx="466">
                  <c:v>1320</c:v>
                </c:pt>
                <c:pt idx="467">
                  <c:v>1400</c:v>
                </c:pt>
                <c:pt idx="468">
                  <c:v>1250</c:v>
                </c:pt>
                <c:pt idx="469">
                  <c:v>1290</c:v>
                </c:pt>
                <c:pt idx="470">
                  <c:v>1270</c:v>
                </c:pt>
                <c:pt idx="471">
                  <c:v>1260</c:v>
                </c:pt>
                <c:pt idx="472">
                  <c:v>1470</c:v>
                </c:pt>
                <c:pt idx="473">
                  <c:v>1290</c:v>
                </c:pt>
                <c:pt idx="474">
                  <c:v>1320</c:v>
                </c:pt>
                <c:pt idx="475">
                  <c:v>1300</c:v>
                </c:pt>
                <c:pt idx="476">
                  <c:v>1250</c:v>
                </c:pt>
                <c:pt idx="477">
                  <c:v>1490</c:v>
                </c:pt>
                <c:pt idx="478">
                  <c:v>1360</c:v>
                </c:pt>
                <c:pt idx="479">
                  <c:v>1400</c:v>
                </c:pt>
                <c:pt idx="480">
                  <c:v>1440</c:v>
                </c:pt>
                <c:pt idx="481">
                  <c:v>1550</c:v>
                </c:pt>
                <c:pt idx="482">
                  <c:v>1310</c:v>
                </c:pt>
                <c:pt idx="483">
                  <c:v>1270</c:v>
                </c:pt>
                <c:pt idx="484">
                  <c:v>1010</c:v>
                </c:pt>
                <c:pt idx="485">
                  <c:v>1320</c:v>
                </c:pt>
                <c:pt idx="486">
                  <c:v>1460</c:v>
                </c:pt>
                <c:pt idx="487">
                  <c:v>1320</c:v>
                </c:pt>
                <c:pt idx="488">
                  <c:v>1320</c:v>
                </c:pt>
                <c:pt idx="489">
                  <c:v>1360</c:v>
                </c:pt>
                <c:pt idx="490">
                  <c:v>1260</c:v>
                </c:pt>
                <c:pt idx="491">
                  <c:v>1390</c:v>
                </c:pt>
                <c:pt idx="492">
                  <c:v>1400</c:v>
                </c:pt>
                <c:pt idx="493">
                  <c:v>1270</c:v>
                </c:pt>
                <c:pt idx="494">
                  <c:v>1290</c:v>
                </c:pt>
                <c:pt idx="495">
                  <c:v>1340</c:v>
                </c:pt>
                <c:pt idx="496">
                  <c:v>1360</c:v>
                </c:pt>
                <c:pt idx="497">
                  <c:v>1310</c:v>
                </c:pt>
                <c:pt idx="498">
                  <c:v>1420</c:v>
                </c:pt>
                <c:pt idx="499">
                  <c:v>1240</c:v>
                </c:pt>
                <c:pt idx="500">
                  <c:v>1390</c:v>
                </c:pt>
                <c:pt idx="501">
                  <c:v>1360</c:v>
                </c:pt>
                <c:pt idx="502">
                  <c:v>1270</c:v>
                </c:pt>
                <c:pt idx="503">
                  <c:v>1310</c:v>
                </c:pt>
                <c:pt idx="504">
                  <c:v>1300</c:v>
                </c:pt>
                <c:pt idx="505">
                  <c:v>1110</c:v>
                </c:pt>
                <c:pt idx="506">
                  <c:v>1310</c:v>
                </c:pt>
                <c:pt idx="507">
                  <c:v>1290</c:v>
                </c:pt>
                <c:pt idx="508">
                  <c:v>1160</c:v>
                </c:pt>
                <c:pt idx="509">
                  <c:v>1290</c:v>
                </c:pt>
                <c:pt idx="510">
                  <c:v>1380</c:v>
                </c:pt>
                <c:pt idx="511">
                  <c:v>1340</c:v>
                </c:pt>
                <c:pt idx="512">
                  <c:v>1370</c:v>
                </c:pt>
                <c:pt idx="513">
                  <c:v>1120</c:v>
                </c:pt>
                <c:pt idx="514">
                  <c:v>1150</c:v>
                </c:pt>
                <c:pt idx="515">
                  <c:v>1250</c:v>
                </c:pt>
                <c:pt idx="516">
                  <c:v>1180</c:v>
                </c:pt>
                <c:pt idx="517">
                  <c:v>1310</c:v>
                </c:pt>
                <c:pt idx="518">
                  <c:v>1400</c:v>
                </c:pt>
                <c:pt idx="519">
                  <c:v>1400</c:v>
                </c:pt>
                <c:pt idx="520">
                  <c:v>1270</c:v>
                </c:pt>
                <c:pt idx="521">
                  <c:v>1440</c:v>
                </c:pt>
                <c:pt idx="522">
                  <c:v>1420</c:v>
                </c:pt>
                <c:pt idx="523">
                  <c:v>1260</c:v>
                </c:pt>
                <c:pt idx="524">
                  <c:v>1470</c:v>
                </c:pt>
                <c:pt idx="525">
                  <c:v>1310</c:v>
                </c:pt>
                <c:pt idx="526">
                  <c:v>1350</c:v>
                </c:pt>
                <c:pt idx="527">
                  <c:v>1300</c:v>
                </c:pt>
                <c:pt idx="528">
                  <c:v>1450</c:v>
                </c:pt>
                <c:pt idx="529">
                  <c:v>1180</c:v>
                </c:pt>
                <c:pt idx="530">
                  <c:v>1170</c:v>
                </c:pt>
                <c:pt idx="531">
                  <c:v>1470</c:v>
                </c:pt>
                <c:pt idx="532">
                  <c:v>1280</c:v>
                </c:pt>
              </c:numCache>
            </c:numRef>
          </c:yVal>
          <c:smooth val="0"/>
        </c:ser>
        <c:ser>
          <c:idx val="1"/>
          <c:order val="1"/>
          <c:tx>
            <c:v>Predicted PSSA_SCALED_SCORES_MATH_DISTRICT_Gr11</c:v>
          </c:tx>
          <c:spPr>
            <a:ln w="28575">
              <a:noFill/>
            </a:ln>
          </c:spPr>
          <c:xVal>
            <c:numRef>
              <c:f>schooldistricts!$E$4:$E$536</c:f>
              <c:numCache>
                <c:formatCode>_(\$* #,##0.00_);_(\$* \(#,##0.00\);_(\$* \-??_);_(@_)</c:formatCode>
                <c:ptCount val="533"/>
                <c:pt idx="0">
                  <c:v>60697</c:v>
                </c:pt>
                <c:pt idx="1">
                  <c:v>50156</c:v>
                </c:pt>
                <c:pt idx="2">
                  <c:v>45448</c:v>
                </c:pt>
                <c:pt idx="3">
                  <c:v>46504</c:v>
                </c:pt>
                <c:pt idx="4">
                  <c:v>52424</c:v>
                </c:pt>
                <c:pt idx="5">
                  <c:v>42508</c:v>
                </c:pt>
                <c:pt idx="6">
                  <c:v>50831</c:v>
                </c:pt>
                <c:pt idx="7">
                  <c:v>48376</c:v>
                </c:pt>
                <c:pt idx="8">
                  <c:v>49992</c:v>
                </c:pt>
                <c:pt idx="9">
                  <c:v>45368</c:v>
                </c:pt>
                <c:pt idx="10">
                  <c:v>47169</c:v>
                </c:pt>
                <c:pt idx="11">
                  <c:v>51145</c:v>
                </c:pt>
                <c:pt idx="12">
                  <c:v>53487</c:v>
                </c:pt>
                <c:pt idx="13">
                  <c:v>50216</c:v>
                </c:pt>
                <c:pt idx="14">
                  <c:v>39270</c:v>
                </c:pt>
                <c:pt idx="15">
                  <c:v>45687</c:v>
                </c:pt>
                <c:pt idx="16">
                  <c:v>46099</c:v>
                </c:pt>
                <c:pt idx="17">
                  <c:v>48109</c:v>
                </c:pt>
                <c:pt idx="18">
                  <c:v>42562</c:v>
                </c:pt>
                <c:pt idx="19">
                  <c:v>56941</c:v>
                </c:pt>
                <c:pt idx="20">
                  <c:v>43300</c:v>
                </c:pt>
                <c:pt idx="21">
                  <c:v>47331</c:v>
                </c:pt>
                <c:pt idx="22">
                  <c:v>45485</c:v>
                </c:pt>
                <c:pt idx="23">
                  <c:v>47220</c:v>
                </c:pt>
                <c:pt idx="24">
                  <c:v>45860</c:v>
                </c:pt>
                <c:pt idx="25">
                  <c:v>47051</c:v>
                </c:pt>
                <c:pt idx="26">
                  <c:v>67738</c:v>
                </c:pt>
                <c:pt idx="27">
                  <c:v>40175</c:v>
                </c:pt>
                <c:pt idx="28">
                  <c:v>47421</c:v>
                </c:pt>
                <c:pt idx="29">
                  <c:v>45961</c:v>
                </c:pt>
                <c:pt idx="30">
                  <c:v>43721</c:v>
                </c:pt>
                <c:pt idx="31">
                  <c:v>46494</c:v>
                </c:pt>
                <c:pt idx="32">
                  <c:v>52446</c:v>
                </c:pt>
                <c:pt idx="33">
                  <c:v>48909</c:v>
                </c:pt>
                <c:pt idx="34">
                  <c:v>42564</c:v>
                </c:pt>
                <c:pt idx="35">
                  <c:v>46487</c:v>
                </c:pt>
                <c:pt idx="36">
                  <c:v>40629</c:v>
                </c:pt>
                <c:pt idx="37">
                  <c:v>53170</c:v>
                </c:pt>
                <c:pt idx="38">
                  <c:v>45885</c:v>
                </c:pt>
                <c:pt idx="39">
                  <c:v>49936</c:v>
                </c:pt>
                <c:pt idx="40">
                  <c:v>44087</c:v>
                </c:pt>
                <c:pt idx="41">
                  <c:v>48978</c:v>
                </c:pt>
                <c:pt idx="42">
                  <c:v>43619</c:v>
                </c:pt>
                <c:pt idx="43">
                  <c:v>52388</c:v>
                </c:pt>
                <c:pt idx="44">
                  <c:v>46580</c:v>
                </c:pt>
                <c:pt idx="45">
                  <c:v>52428</c:v>
                </c:pt>
                <c:pt idx="46">
                  <c:v>47473</c:v>
                </c:pt>
                <c:pt idx="47">
                  <c:v>60758</c:v>
                </c:pt>
                <c:pt idx="48">
                  <c:v>62661</c:v>
                </c:pt>
                <c:pt idx="49">
                  <c:v>45909</c:v>
                </c:pt>
                <c:pt idx="50">
                  <c:v>45417</c:v>
                </c:pt>
                <c:pt idx="51">
                  <c:v>45889</c:v>
                </c:pt>
                <c:pt idx="52">
                  <c:v>52477</c:v>
                </c:pt>
                <c:pt idx="53">
                  <c:v>44408</c:v>
                </c:pt>
                <c:pt idx="54">
                  <c:v>45169</c:v>
                </c:pt>
                <c:pt idx="55">
                  <c:v>49465</c:v>
                </c:pt>
                <c:pt idx="56">
                  <c:v>43716</c:v>
                </c:pt>
                <c:pt idx="57">
                  <c:v>48653</c:v>
                </c:pt>
                <c:pt idx="58">
                  <c:v>43655</c:v>
                </c:pt>
                <c:pt idx="59">
                  <c:v>49372</c:v>
                </c:pt>
                <c:pt idx="60">
                  <c:v>49916</c:v>
                </c:pt>
                <c:pt idx="61">
                  <c:v>48565</c:v>
                </c:pt>
                <c:pt idx="62">
                  <c:v>38386</c:v>
                </c:pt>
                <c:pt idx="63">
                  <c:v>48830</c:v>
                </c:pt>
                <c:pt idx="64">
                  <c:v>32682</c:v>
                </c:pt>
                <c:pt idx="65">
                  <c:v>44006</c:v>
                </c:pt>
                <c:pt idx="66">
                  <c:v>58072</c:v>
                </c:pt>
                <c:pt idx="67">
                  <c:v>44025</c:v>
                </c:pt>
                <c:pt idx="68">
                  <c:v>51955</c:v>
                </c:pt>
                <c:pt idx="69">
                  <c:v>58998</c:v>
                </c:pt>
                <c:pt idx="70">
                  <c:v>50901</c:v>
                </c:pt>
                <c:pt idx="71">
                  <c:v>57649</c:v>
                </c:pt>
                <c:pt idx="72">
                  <c:v>34000</c:v>
                </c:pt>
                <c:pt idx="73">
                  <c:v>60232</c:v>
                </c:pt>
                <c:pt idx="74">
                  <c:v>46451</c:v>
                </c:pt>
                <c:pt idx="75">
                  <c:v>49856</c:v>
                </c:pt>
                <c:pt idx="76">
                  <c:v>45033</c:v>
                </c:pt>
                <c:pt idx="77">
                  <c:v>45869</c:v>
                </c:pt>
                <c:pt idx="78">
                  <c:v>49571</c:v>
                </c:pt>
                <c:pt idx="79">
                  <c:v>47009</c:v>
                </c:pt>
                <c:pt idx="80">
                  <c:v>46474</c:v>
                </c:pt>
                <c:pt idx="81">
                  <c:v>46386</c:v>
                </c:pt>
                <c:pt idx="82">
                  <c:v>46751</c:v>
                </c:pt>
                <c:pt idx="83">
                  <c:v>44524</c:v>
                </c:pt>
                <c:pt idx="84">
                  <c:v>67064</c:v>
                </c:pt>
                <c:pt idx="85">
                  <c:v>53423</c:v>
                </c:pt>
                <c:pt idx="86">
                  <c:v>43956</c:v>
                </c:pt>
                <c:pt idx="87">
                  <c:v>55760</c:v>
                </c:pt>
                <c:pt idx="88">
                  <c:v>47366</c:v>
                </c:pt>
                <c:pt idx="89">
                  <c:v>47676</c:v>
                </c:pt>
                <c:pt idx="90">
                  <c:v>43743</c:v>
                </c:pt>
                <c:pt idx="91">
                  <c:v>39328</c:v>
                </c:pt>
                <c:pt idx="92">
                  <c:v>45565</c:v>
                </c:pt>
                <c:pt idx="93">
                  <c:v>46225</c:v>
                </c:pt>
                <c:pt idx="94">
                  <c:v>46841</c:v>
                </c:pt>
                <c:pt idx="95">
                  <c:v>59466</c:v>
                </c:pt>
                <c:pt idx="96">
                  <c:v>44544</c:v>
                </c:pt>
                <c:pt idx="97">
                  <c:v>45655</c:v>
                </c:pt>
                <c:pt idx="98">
                  <c:v>47130</c:v>
                </c:pt>
                <c:pt idx="99">
                  <c:v>39026</c:v>
                </c:pt>
                <c:pt idx="100">
                  <c:v>43937</c:v>
                </c:pt>
                <c:pt idx="101">
                  <c:v>40481</c:v>
                </c:pt>
                <c:pt idx="102">
                  <c:v>51855</c:v>
                </c:pt>
                <c:pt idx="103">
                  <c:v>46853</c:v>
                </c:pt>
                <c:pt idx="104">
                  <c:v>43650</c:v>
                </c:pt>
                <c:pt idx="105">
                  <c:v>47073</c:v>
                </c:pt>
                <c:pt idx="106">
                  <c:v>51671</c:v>
                </c:pt>
                <c:pt idx="107">
                  <c:v>45877</c:v>
                </c:pt>
                <c:pt idx="108">
                  <c:v>49597</c:v>
                </c:pt>
                <c:pt idx="109">
                  <c:v>43839</c:v>
                </c:pt>
                <c:pt idx="110">
                  <c:v>45407</c:v>
                </c:pt>
                <c:pt idx="111">
                  <c:v>75326</c:v>
                </c:pt>
                <c:pt idx="112">
                  <c:v>42346</c:v>
                </c:pt>
                <c:pt idx="113">
                  <c:v>45511</c:v>
                </c:pt>
                <c:pt idx="114">
                  <c:v>56539</c:v>
                </c:pt>
                <c:pt idx="115">
                  <c:v>46595</c:v>
                </c:pt>
                <c:pt idx="116">
                  <c:v>45915</c:v>
                </c:pt>
                <c:pt idx="117">
                  <c:v>50367</c:v>
                </c:pt>
                <c:pt idx="118">
                  <c:v>56645</c:v>
                </c:pt>
                <c:pt idx="119">
                  <c:v>46013</c:v>
                </c:pt>
                <c:pt idx="120">
                  <c:v>45743</c:v>
                </c:pt>
                <c:pt idx="121">
                  <c:v>45157</c:v>
                </c:pt>
                <c:pt idx="122">
                  <c:v>51768</c:v>
                </c:pt>
                <c:pt idx="123">
                  <c:v>52555</c:v>
                </c:pt>
                <c:pt idx="124">
                  <c:v>35374</c:v>
                </c:pt>
                <c:pt idx="125">
                  <c:v>45569</c:v>
                </c:pt>
                <c:pt idx="126">
                  <c:v>45731</c:v>
                </c:pt>
                <c:pt idx="127">
                  <c:v>47558</c:v>
                </c:pt>
                <c:pt idx="128">
                  <c:v>46060</c:v>
                </c:pt>
                <c:pt idx="129">
                  <c:v>45416</c:v>
                </c:pt>
                <c:pt idx="130">
                  <c:v>51163</c:v>
                </c:pt>
                <c:pt idx="131">
                  <c:v>48254</c:v>
                </c:pt>
                <c:pt idx="132">
                  <c:v>50897</c:v>
                </c:pt>
                <c:pt idx="133">
                  <c:v>45082</c:v>
                </c:pt>
                <c:pt idx="134">
                  <c:v>49898</c:v>
                </c:pt>
                <c:pt idx="135">
                  <c:v>45166</c:v>
                </c:pt>
                <c:pt idx="136">
                  <c:v>53026</c:v>
                </c:pt>
                <c:pt idx="137">
                  <c:v>46690</c:v>
                </c:pt>
                <c:pt idx="138">
                  <c:v>44751</c:v>
                </c:pt>
                <c:pt idx="139">
                  <c:v>46247</c:v>
                </c:pt>
                <c:pt idx="140">
                  <c:v>51873</c:v>
                </c:pt>
                <c:pt idx="141">
                  <c:v>43077</c:v>
                </c:pt>
                <c:pt idx="142">
                  <c:v>44920</c:v>
                </c:pt>
                <c:pt idx="143">
                  <c:v>50244</c:v>
                </c:pt>
                <c:pt idx="144">
                  <c:v>45568</c:v>
                </c:pt>
                <c:pt idx="145">
                  <c:v>44828</c:v>
                </c:pt>
                <c:pt idx="146">
                  <c:v>50327</c:v>
                </c:pt>
                <c:pt idx="147">
                  <c:v>46999</c:v>
                </c:pt>
                <c:pt idx="148">
                  <c:v>45831</c:v>
                </c:pt>
                <c:pt idx="149">
                  <c:v>47593</c:v>
                </c:pt>
                <c:pt idx="150">
                  <c:v>51058</c:v>
                </c:pt>
                <c:pt idx="151">
                  <c:v>42632</c:v>
                </c:pt>
                <c:pt idx="152">
                  <c:v>49355</c:v>
                </c:pt>
                <c:pt idx="153">
                  <c:v>36136</c:v>
                </c:pt>
                <c:pt idx="154">
                  <c:v>47094</c:v>
                </c:pt>
                <c:pt idx="155">
                  <c:v>39603</c:v>
                </c:pt>
                <c:pt idx="156">
                  <c:v>46367</c:v>
                </c:pt>
                <c:pt idx="157">
                  <c:v>38641</c:v>
                </c:pt>
                <c:pt idx="158">
                  <c:v>46763</c:v>
                </c:pt>
                <c:pt idx="159">
                  <c:v>41353</c:v>
                </c:pt>
                <c:pt idx="160">
                  <c:v>44949</c:v>
                </c:pt>
                <c:pt idx="161">
                  <c:v>42761</c:v>
                </c:pt>
                <c:pt idx="162">
                  <c:v>45001</c:v>
                </c:pt>
                <c:pt idx="163">
                  <c:v>57044</c:v>
                </c:pt>
                <c:pt idx="164">
                  <c:v>45632</c:v>
                </c:pt>
                <c:pt idx="165">
                  <c:v>53796</c:v>
                </c:pt>
                <c:pt idx="166">
                  <c:v>35963</c:v>
                </c:pt>
                <c:pt idx="167">
                  <c:v>46507</c:v>
                </c:pt>
                <c:pt idx="168">
                  <c:v>47415</c:v>
                </c:pt>
                <c:pt idx="169">
                  <c:v>51272</c:v>
                </c:pt>
                <c:pt idx="170">
                  <c:v>43145</c:v>
                </c:pt>
                <c:pt idx="171">
                  <c:v>49165</c:v>
                </c:pt>
                <c:pt idx="172">
                  <c:v>66691</c:v>
                </c:pt>
                <c:pt idx="173">
                  <c:v>47926</c:v>
                </c:pt>
                <c:pt idx="174">
                  <c:v>47107</c:v>
                </c:pt>
                <c:pt idx="175">
                  <c:v>48132</c:v>
                </c:pt>
                <c:pt idx="176">
                  <c:v>38385</c:v>
                </c:pt>
                <c:pt idx="177">
                  <c:v>52764</c:v>
                </c:pt>
                <c:pt idx="178">
                  <c:v>60338</c:v>
                </c:pt>
                <c:pt idx="179">
                  <c:v>48204</c:v>
                </c:pt>
                <c:pt idx="180">
                  <c:v>48411</c:v>
                </c:pt>
                <c:pt idx="181">
                  <c:v>48569</c:v>
                </c:pt>
                <c:pt idx="182">
                  <c:v>55544</c:v>
                </c:pt>
                <c:pt idx="183">
                  <c:v>49058</c:v>
                </c:pt>
                <c:pt idx="184">
                  <c:v>49828</c:v>
                </c:pt>
                <c:pt idx="185">
                  <c:v>45556</c:v>
                </c:pt>
                <c:pt idx="186">
                  <c:v>40867</c:v>
                </c:pt>
                <c:pt idx="187">
                  <c:v>47504</c:v>
                </c:pt>
                <c:pt idx="188">
                  <c:v>42895</c:v>
                </c:pt>
                <c:pt idx="189">
                  <c:v>56006</c:v>
                </c:pt>
                <c:pt idx="190">
                  <c:v>57060</c:v>
                </c:pt>
                <c:pt idx="191">
                  <c:v>54261</c:v>
                </c:pt>
                <c:pt idx="192">
                  <c:v>50343</c:v>
                </c:pt>
                <c:pt idx="193">
                  <c:v>46772</c:v>
                </c:pt>
                <c:pt idx="194">
                  <c:v>37903</c:v>
                </c:pt>
                <c:pt idx="195">
                  <c:v>49123</c:v>
                </c:pt>
                <c:pt idx="196">
                  <c:v>61324</c:v>
                </c:pt>
                <c:pt idx="197">
                  <c:v>54539</c:v>
                </c:pt>
                <c:pt idx="198">
                  <c:v>51881</c:v>
                </c:pt>
                <c:pt idx="199">
                  <c:v>51559</c:v>
                </c:pt>
                <c:pt idx="200">
                  <c:v>55661</c:v>
                </c:pt>
                <c:pt idx="201">
                  <c:v>46581</c:v>
                </c:pt>
                <c:pt idx="202">
                  <c:v>49713</c:v>
                </c:pt>
                <c:pt idx="203">
                  <c:v>45635</c:v>
                </c:pt>
                <c:pt idx="204">
                  <c:v>51063</c:v>
                </c:pt>
                <c:pt idx="205">
                  <c:v>48231</c:v>
                </c:pt>
                <c:pt idx="206">
                  <c:v>40537</c:v>
                </c:pt>
                <c:pt idx="207">
                  <c:v>37269</c:v>
                </c:pt>
                <c:pt idx="208">
                  <c:v>54040</c:v>
                </c:pt>
                <c:pt idx="209">
                  <c:v>61384</c:v>
                </c:pt>
                <c:pt idx="210">
                  <c:v>45357</c:v>
                </c:pt>
                <c:pt idx="211">
                  <c:v>45499</c:v>
                </c:pt>
                <c:pt idx="212">
                  <c:v>44706</c:v>
                </c:pt>
                <c:pt idx="213">
                  <c:v>47746</c:v>
                </c:pt>
                <c:pt idx="214">
                  <c:v>44178</c:v>
                </c:pt>
                <c:pt idx="215">
                  <c:v>63221</c:v>
                </c:pt>
                <c:pt idx="216">
                  <c:v>50596</c:v>
                </c:pt>
                <c:pt idx="217">
                  <c:v>45183</c:v>
                </c:pt>
                <c:pt idx="218">
                  <c:v>48179</c:v>
                </c:pt>
                <c:pt idx="219">
                  <c:v>38769</c:v>
                </c:pt>
                <c:pt idx="220">
                  <c:v>41790</c:v>
                </c:pt>
                <c:pt idx="221">
                  <c:v>45540</c:v>
                </c:pt>
                <c:pt idx="222">
                  <c:v>44807</c:v>
                </c:pt>
                <c:pt idx="223">
                  <c:v>53027</c:v>
                </c:pt>
                <c:pt idx="224">
                  <c:v>43117</c:v>
                </c:pt>
                <c:pt idx="225">
                  <c:v>49791</c:v>
                </c:pt>
                <c:pt idx="226">
                  <c:v>31957</c:v>
                </c:pt>
                <c:pt idx="227">
                  <c:v>57764</c:v>
                </c:pt>
                <c:pt idx="228">
                  <c:v>53583</c:v>
                </c:pt>
                <c:pt idx="229">
                  <c:v>51774</c:v>
                </c:pt>
                <c:pt idx="230">
                  <c:v>35939</c:v>
                </c:pt>
                <c:pt idx="231">
                  <c:v>45862</c:v>
                </c:pt>
                <c:pt idx="232">
                  <c:v>46880</c:v>
                </c:pt>
                <c:pt idx="233">
                  <c:v>48648</c:v>
                </c:pt>
                <c:pt idx="234">
                  <c:v>48453</c:v>
                </c:pt>
                <c:pt idx="235">
                  <c:v>50209</c:v>
                </c:pt>
                <c:pt idx="236">
                  <c:v>48925</c:v>
                </c:pt>
                <c:pt idx="237">
                  <c:v>46890</c:v>
                </c:pt>
                <c:pt idx="238">
                  <c:v>53576</c:v>
                </c:pt>
                <c:pt idx="239">
                  <c:v>52366</c:v>
                </c:pt>
                <c:pt idx="240">
                  <c:v>47439</c:v>
                </c:pt>
                <c:pt idx="241">
                  <c:v>51545</c:v>
                </c:pt>
                <c:pt idx="242">
                  <c:v>53092</c:v>
                </c:pt>
                <c:pt idx="243">
                  <c:v>48659</c:v>
                </c:pt>
                <c:pt idx="244">
                  <c:v>48574</c:v>
                </c:pt>
                <c:pt idx="245">
                  <c:v>47103</c:v>
                </c:pt>
                <c:pt idx="246">
                  <c:v>52246</c:v>
                </c:pt>
                <c:pt idx="247">
                  <c:v>39627</c:v>
                </c:pt>
                <c:pt idx="248">
                  <c:v>44211</c:v>
                </c:pt>
                <c:pt idx="249">
                  <c:v>46812</c:v>
                </c:pt>
                <c:pt idx="250">
                  <c:v>67853</c:v>
                </c:pt>
                <c:pt idx="251">
                  <c:v>67700</c:v>
                </c:pt>
                <c:pt idx="252">
                  <c:v>52625</c:v>
                </c:pt>
                <c:pt idx="253">
                  <c:v>43835</c:v>
                </c:pt>
                <c:pt idx="254">
                  <c:v>49373</c:v>
                </c:pt>
                <c:pt idx="255">
                  <c:v>49160</c:v>
                </c:pt>
                <c:pt idx="256">
                  <c:v>47908</c:v>
                </c:pt>
                <c:pt idx="257">
                  <c:v>59730</c:v>
                </c:pt>
                <c:pt idx="258">
                  <c:v>45198</c:v>
                </c:pt>
                <c:pt idx="259">
                  <c:v>35224</c:v>
                </c:pt>
                <c:pt idx="260">
                  <c:v>33649</c:v>
                </c:pt>
                <c:pt idx="261">
                  <c:v>48703</c:v>
                </c:pt>
                <c:pt idx="262">
                  <c:v>48923</c:v>
                </c:pt>
                <c:pt idx="263">
                  <c:v>44606</c:v>
                </c:pt>
                <c:pt idx="264">
                  <c:v>46023</c:v>
                </c:pt>
                <c:pt idx="265">
                  <c:v>52419</c:v>
                </c:pt>
                <c:pt idx="266">
                  <c:v>43850</c:v>
                </c:pt>
                <c:pt idx="267">
                  <c:v>42908</c:v>
                </c:pt>
                <c:pt idx="268">
                  <c:v>47307</c:v>
                </c:pt>
                <c:pt idx="269">
                  <c:v>43180</c:v>
                </c:pt>
                <c:pt idx="270">
                  <c:v>43195</c:v>
                </c:pt>
                <c:pt idx="271">
                  <c:v>43239</c:v>
                </c:pt>
                <c:pt idx="272">
                  <c:v>47776</c:v>
                </c:pt>
                <c:pt idx="273">
                  <c:v>42719</c:v>
                </c:pt>
                <c:pt idx="274">
                  <c:v>39785</c:v>
                </c:pt>
                <c:pt idx="275">
                  <c:v>44558</c:v>
                </c:pt>
                <c:pt idx="276">
                  <c:v>43006</c:v>
                </c:pt>
                <c:pt idx="277">
                  <c:v>50436</c:v>
                </c:pt>
                <c:pt idx="278">
                  <c:v>49407</c:v>
                </c:pt>
                <c:pt idx="279">
                  <c:v>42469</c:v>
                </c:pt>
                <c:pt idx="280">
                  <c:v>48089</c:v>
                </c:pt>
                <c:pt idx="281">
                  <c:v>46550</c:v>
                </c:pt>
                <c:pt idx="282">
                  <c:v>60753</c:v>
                </c:pt>
                <c:pt idx="283">
                  <c:v>50038</c:v>
                </c:pt>
                <c:pt idx="284">
                  <c:v>48924</c:v>
                </c:pt>
                <c:pt idx="285">
                  <c:v>58247</c:v>
                </c:pt>
                <c:pt idx="286">
                  <c:v>65186</c:v>
                </c:pt>
                <c:pt idx="287">
                  <c:v>45667</c:v>
                </c:pt>
                <c:pt idx="288">
                  <c:v>39518</c:v>
                </c:pt>
                <c:pt idx="289">
                  <c:v>47884</c:v>
                </c:pt>
                <c:pt idx="290">
                  <c:v>42127</c:v>
                </c:pt>
                <c:pt idx="291">
                  <c:v>45103</c:v>
                </c:pt>
                <c:pt idx="292">
                  <c:v>57642</c:v>
                </c:pt>
                <c:pt idx="293">
                  <c:v>52295</c:v>
                </c:pt>
                <c:pt idx="294">
                  <c:v>32469</c:v>
                </c:pt>
                <c:pt idx="295">
                  <c:v>46699</c:v>
                </c:pt>
                <c:pt idx="296">
                  <c:v>52135</c:v>
                </c:pt>
                <c:pt idx="297">
                  <c:v>73345</c:v>
                </c:pt>
                <c:pt idx="298">
                  <c:v>50069</c:v>
                </c:pt>
                <c:pt idx="299">
                  <c:v>45241</c:v>
                </c:pt>
                <c:pt idx="300">
                  <c:v>53213</c:v>
                </c:pt>
                <c:pt idx="301">
                  <c:v>61790</c:v>
                </c:pt>
                <c:pt idx="302">
                  <c:v>46253</c:v>
                </c:pt>
                <c:pt idx="303">
                  <c:v>40631</c:v>
                </c:pt>
                <c:pt idx="304">
                  <c:v>54369</c:v>
                </c:pt>
                <c:pt idx="305">
                  <c:v>63918</c:v>
                </c:pt>
                <c:pt idx="306">
                  <c:v>44156</c:v>
                </c:pt>
                <c:pt idx="307">
                  <c:v>46452</c:v>
                </c:pt>
                <c:pt idx="308">
                  <c:v>59202</c:v>
                </c:pt>
                <c:pt idx="309">
                  <c:v>59613</c:v>
                </c:pt>
                <c:pt idx="310">
                  <c:v>60727</c:v>
                </c:pt>
                <c:pt idx="311">
                  <c:v>51054</c:v>
                </c:pt>
                <c:pt idx="312">
                  <c:v>45328</c:v>
                </c:pt>
                <c:pt idx="313">
                  <c:v>43249</c:v>
                </c:pt>
                <c:pt idx="314">
                  <c:v>51723</c:v>
                </c:pt>
                <c:pt idx="315">
                  <c:v>50679</c:v>
                </c:pt>
                <c:pt idx="316">
                  <c:v>26417</c:v>
                </c:pt>
                <c:pt idx="317">
                  <c:v>45336</c:v>
                </c:pt>
                <c:pt idx="318">
                  <c:v>43412</c:v>
                </c:pt>
                <c:pt idx="319">
                  <c:v>47701</c:v>
                </c:pt>
                <c:pt idx="320">
                  <c:v>47513</c:v>
                </c:pt>
                <c:pt idx="321">
                  <c:v>50411</c:v>
                </c:pt>
                <c:pt idx="322">
                  <c:v>45669</c:v>
                </c:pt>
                <c:pt idx="323">
                  <c:v>40579</c:v>
                </c:pt>
                <c:pt idx="324">
                  <c:v>43807</c:v>
                </c:pt>
                <c:pt idx="325">
                  <c:v>48048</c:v>
                </c:pt>
                <c:pt idx="326">
                  <c:v>36792</c:v>
                </c:pt>
                <c:pt idx="327">
                  <c:v>54584</c:v>
                </c:pt>
                <c:pt idx="328">
                  <c:v>41766</c:v>
                </c:pt>
                <c:pt idx="329">
                  <c:v>50233</c:v>
                </c:pt>
                <c:pt idx="330">
                  <c:v>50961</c:v>
                </c:pt>
                <c:pt idx="331">
                  <c:v>50822</c:v>
                </c:pt>
                <c:pt idx="332">
                  <c:v>47187</c:v>
                </c:pt>
                <c:pt idx="333">
                  <c:v>49998</c:v>
                </c:pt>
                <c:pt idx="334">
                  <c:v>46416</c:v>
                </c:pt>
                <c:pt idx="335">
                  <c:v>40098</c:v>
                </c:pt>
                <c:pt idx="336">
                  <c:v>43859</c:v>
                </c:pt>
                <c:pt idx="337">
                  <c:v>53530</c:v>
                </c:pt>
                <c:pt idx="338">
                  <c:v>44784</c:v>
                </c:pt>
                <c:pt idx="339">
                  <c:v>59915</c:v>
                </c:pt>
                <c:pt idx="340">
                  <c:v>50118</c:v>
                </c:pt>
                <c:pt idx="341">
                  <c:v>44607</c:v>
                </c:pt>
                <c:pt idx="342">
                  <c:v>42497</c:v>
                </c:pt>
                <c:pt idx="343">
                  <c:v>51604</c:v>
                </c:pt>
                <c:pt idx="344">
                  <c:v>46646</c:v>
                </c:pt>
                <c:pt idx="345">
                  <c:v>46058</c:v>
                </c:pt>
                <c:pt idx="346">
                  <c:v>45240</c:v>
                </c:pt>
                <c:pt idx="347">
                  <c:v>49529</c:v>
                </c:pt>
                <c:pt idx="348">
                  <c:v>45015</c:v>
                </c:pt>
                <c:pt idx="349">
                  <c:v>52426</c:v>
                </c:pt>
                <c:pt idx="350">
                  <c:v>61737</c:v>
                </c:pt>
                <c:pt idx="351">
                  <c:v>48825</c:v>
                </c:pt>
                <c:pt idx="352">
                  <c:v>45383</c:v>
                </c:pt>
                <c:pt idx="353">
                  <c:v>68628</c:v>
                </c:pt>
                <c:pt idx="354">
                  <c:v>49299</c:v>
                </c:pt>
                <c:pt idx="355">
                  <c:v>47819</c:v>
                </c:pt>
                <c:pt idx="356">
                  <c:v>53274</c:v>
                </c:pt>
                <c:pt idx="357">
                  <c:v>50671</c:v>
                </c:pt>
                <c:pt idx="358">
                  <c:v>50966</c:v>
                </c:pt>
                <c:pt idx="359">
                  <c:v>43007</c:v>
                </c:pt>
                <c:pt idx="360">
                  <c:v>54273</c:v>
                </c:pt>
                <c:pt idx="361">
                  <c:v>47714</c:v>
                </c:pt>
                <c:pt idx="362">
                  <c:v>48933</c:v>
                </c:pt>
                <c:pt idx="363">
                  <c:v>59093</c:v>
                </c:pt>
                <c:pt idx="364">
                  <c:v>54580</c:v>
                </c:pt>
                <c:pt idx="365">
                  <c:v>43152</c:v>
                </c:pt>
                <c:pt idx="366">
                  <c:v>54411</c:v>
                </c:pt>
                <c:pt idx="367">
                  <c:v>41341</c:v>
                </c:pt>
                <c:pt idx="368">
                  <c:v>44710</c:v>
                </c:pt>
                <c:pt idx="369">
                  <c:v>45707</c:v>
                </c:pt>
                <c:pt idx="370">
                  <c:v>57925</c:v>
                </c:pt>
                <c:pt idx="371">
                  <c:v>50281</c:v>
                </c:pt>
                <c:pt idx="372">
                  <c:v>50308</c:v>
                </c:pt>
                <c:pt idx="373">
                  <c:v>37168</c:v>
                </c:pt>
                <c:pt idx="374">
                  <c:v>48591</c:v>
                </c:pt>
                <c:pt idx="375">
                  <c:v>46939</c:v>
                </c:pt>
                <c:pt idx="376">
                  <c:v>58558</c:v>
                </c:pt>
                <c:pt idx="377">
                  <c:v>70462</c:v>
                </c:pt>
                <c:pt idx="378">
                  <c:v>65277</c:v>
                </c:pt>
                <c:pt idx="379">
                  <c:v>44737</c:v>
                </c:pt>
                <c:pt idx="380">
                  <c:v>44844</c:v>
                </c:pt>
                <c:pt idx="381">
                  <c:v>43803</c:v>
                </c:pt>
                <c:pt idx="382">
                  <c:v>45422</c:v>
                </c:pt>
                <c:pt idx="383">
                  <c:v>48468</c:v>
                </c:pt>
                <c:pt idx="384">
                  <c:v>24428</c:v>
                </c:pt>
                <c:pt idx="385">
                  <c:v>46079</c:v>
                </c:pt>
                <c:pt idx="386">
                  <c:v>54184</c:v>
                </c:pt>
                <c:pt idx="387">
                  <c:v>49879</c:v>
                </c:pt>
                <c:pt idx="388">
                  <c:v>49633</c:v>
                </c:pt>
                <c:pt idx="389">
                  <c:v>47219</c:v>
                </c:pt>
                <c:pt idx="390">
                  <c:v>49524</c:v>
                </c:pt>
                <c:pt idx="391">
                  <c:v>32410</c:v>
                </c:pt>
                <c:pt idx="392">
                  <c:v>42866</c:v>
                </c:pt>
                <c:pt idx="393">
                  <c:v>44537</c:v>
                </c:pt>
                <c:pt idx="394">
                  <c:v>58092</c:v>
                </c:pt>
                <c:pt idx="395">
                  <c:v>49113</c:v>
                </c:pt>
                <c:pt idx="396">
                  <c:v>53516</c:v>
                </c:pt>
                <c:pt idx="397">
                  <c:v>36602</c:v>
                </c:pt>
                <c:pt idx="398">
                  <c:v>50901</c:v>
                </c:pt>
                <c:pt idx="399">
                  <c:v>47137</c:v>
                </c:pt>
                <c:pt idx="400">
                  <c:v>46666</c:v>
                </c:pt>
                <c:pt idx="401">
                  <c:v>57578</c:v>
                </c:pt>
                <c:pt idx="402">
                  <c:v>54315</c:v>
                </c:pt>
                <c:pt idx="403">
                  <c:v>52901</c:v>
                </c:pt>
                <c:pt idx="404">
                  <c:v>46934</c:v>
                </c:pt>
                <c:pt idx="405">
                  <c:v>49449</c:v>
                </c:pt>
                <c:pt idx="406">
                  <c:v>55591</c:v>
                </c:pt>
                <c:pt idx="407">
                  <c:v>41856</c:v>
                </c:pt>
                <c:pt idx="408">
                  <c:v>40159</c:v>
                </c:pt>
                <c:pt idx="409">
                  <c:v>45658</c:v>
                </c:pt>
                <c:pt idx="410">
                  <c:v>48118</c:v>
                </c:pt>
                <c:pt idx="411">
                  <c:v>38569</c:v>
                </c:pt>
                <c:pt idx="412">
                  <c:v>51787</c:v>
                </c:pt>
                <c:pt idx="413">
                  <c:v>51302</c:v>
                </c:pt>
                <c:pt idx="414">
                  <c:v>47923</c:v>
                </c:pt>
                <c:pt idx="415">
                  <c:v>47663</c:v>
                </c:pt>
                <c:pt idx="416">
                  <c:v>45818</c:v>
                </c:pt>
                <c:pt idx="417">
                  <c:v>46270</c:v>
                </c:pt>
                <c:pt idx="418">
                  <c:v>48834</c:v>
                </c:pt>
                <c:pt idx="419">
                  <c:v>58118</c:v>
                </c:pt>
                <c:pt idx="420">
                  <c:v>44015</c:v>
                </c:pt>
                <c:pt idx="421">
                  <c:v>47973</c:v>
                </c:pt>
                <c:pt idx="422">
                  <c:v>45370</c:v>
                </c:pt>
                <c:pt idx="423">
                  <c:v>54606</c:v>
                </c:pt>
                <c:pt idx="424">
                  <c:v>44509</c:v>
                </c:pt>
                <c:pt idx="425">
                  <c:v>54827</c:v>
                </c:pt>
                <c:pt idx="426">
                  <c:v>53614</c:v>
                </c:pt>
                <c:pt idx="427">
                  <c:v>48961</c:v>
                </c:pt>
                <c:pt idx="428">
                  <c:v>44337</c:v>
                </c:pt>
                <c:pt idx="429">
                  <c:v>56943</c:v>
                </c:pt>
                <c:pt idx="430">
                  <c:v>47031</c:v>
                </c:pt>
                <c:pt idx="431">
                  <c:v>42341</c:v>
                </c:pt>
                <c:pt idx="432">
                  <c:v>41201</c:v>
                </c:pt>
                <c:pt idx="433">
                  <c:v>35800</c:v>
                </c:pt>
                <c:pt idx="434">
                  <c:v>48238</c:v>
                </c:pt>
                <c:pt idx="435">
                  <c:v>43228</c:v>
                </c:pt>
                <c:pt idx="436">
                  <c:v>49257</c:v>
                </c:pt>
                <c:pt idx="437">
                  <c:v>49749</c:v>
                </c:pt>
                <c:pt idx="438">
                  <c:v>30900</c:v>
                </c:pt>
                <c:pt idx="439">
                  <c:v>43022</c:v>
                </c:pt>
                <c:pt idx="440">
                  <c:v>46322</c:v>
                </c:pt>
                <c:pt idx="441">
                  <c:v>49720</c:v>
                </c:pt>
                <c:pt idx="442">
                  <c:v>56039</c:v>
                </c:pt>
                <c:pt idx="443">
                  <c:v>47435</c:v>
                </c:pt>
                <c:pt idx="444">
                  <c:v>47090</c:v>
                </c:pt>
                <c:pt idx="445">
                  <c:v>51323</c:v>
                </c:pt>
                <c:pt idx="446">
                  <c:v>42224</c:v>
                </c:pt>
                <c:pt idx="447">
                  <c:v>52660</c:v>
                </c:pt>
                <c:pt idx="448">
                  <c:v>45978</c:v>
                </c:pt>
                <c:pt idx="449">
                  <c:v>26398</c:v>
                </c:pt>
                <c:pt idx="450">
                  <c:v>50009</c:v>
                </c:pt>
                <c:pt idx="451">
                  <c:v>45805</c:v>
                </c:pt>
                <c:pt idx="452">
                  <c:v>47071</c:v>
                </c:pt>
                <c:pt idx="453">
                  <c:v>43622</c:v>
                </c:pt>
                <c:pt idx="454">
                  <c:v>47168</c:v>
                </c:pt>
                <c:pt idx="455">
                  <c:v>43795</c:v>
                </c:pt>
                <c:pt idx="456">
                  <c:v>49204</c:v>
                </c:pt>
                <c:pt idx="457">
                  <c:v>60215</c:v>
                </c:pt>
                <c:pt idx="458">
                  <c:v>50620</c:v>
                </c:pt>
                <c:pt idx="459">
                  <c:v>44230</c:v>
                </c:pt>
                <c:pt idx="460">
                  <c:v>50341</c:v>
                </c:pt>
                <c:pt idx="461">
                  <c:v>50887</c:v>
                </c:pt>
                <c:pt idx="462">
                  <c:v>49077</c:v>
                </c:pt>
                <c:pt idx="463">
                  <c:v>31447</c:v>
                </c:pt>
                <c:pt idx="464">
                  <c:v>46983</c:v>
                </c:pt>
                <c:pt idx="465">
                  <c:v>45165</c:v>
                </c:pt>
                <c:pt idx="466">
                  <c:v>52427</c:v>
                </c:pt>
                <c:pt idx="467">
                  <c:v>38737</c:v>
                </c:pt>
                <c:pt idx="468">
                  <c:v>43253</c:v>
                </c:pt>
                <c:pt idx="469">
                  <c:v>46767</c:v>
                </c:pt>
                <c:pt idx="470">
                  <c:v>41656</c:v>
                </c:pt>
                <c:pt idx="471">
                  <c:v>45569</c:v>
                </c:pt>
                <c:pt idx="472">
                  <c:v>58466</c:v>
                </c:pt>
                <c:pt idx="473">
                  <c:v>50166</c:v>
                </c:pt>
                <c:pt idx="474">
                  <c:v>44680</c:v>
                </c:pt>
                <c:pt idx="475">
                  <c:v>52447</c:v>
                </c:pt>
                <c:pt idx="476">
                  <c:v>44321</c:v>
                </c:pt>
                <c:pt idx="477">
                  <c:v>57638</c:v>
                </c:pt>
                <c:pt idx="478">
                  <c:v>68481</c:v>
                </c:pt>
                <c:pt idx="479">
                  <c:v>59638</c:v>
                </c:pt>
                <c:pt idx="480">
                  <c:v>61256</c:v>
                </c:pt>
                <c:pt idx="481">
                  <c:v>62241</c:v>
                </c:pt>
                <c:pt idx="482">
                  <c:v>43518</c:v>
                </c:pt>
                <c:pt idx="483">
                  <c:v>46211</c:v>
                </c:pt>
                <c:pt idx="484">
                  <c:v>34981</c:v>
                </c:pt>
                <c:pt idx="485">
                  <c:v>48987</c:v>
                </c:pt>
                <c:pt idx="486">
                  <c:v>58353</c:v>
                </c:pt>
                <c:pt idx="487">
                  <c:v>41236</c:v>
                </c:pt>
                <c:pt idx="488">
                  <c:v>42202</c:v>
                </c:pt>
                <c:pt idx="489">
                  <c:v>51301</c:v>
                </c:pt>
                <c:pt idx="490">
                  <c:v>47154</c:v>
                </c:pt>
                <c:pt idx="491">
                  <c:v>43895</c:v>
                </c:pt>
                <c:pt idx="492">
                  <c:v>52981</c:v>
                </c:pt>
                <c:pt idx="493">
                  <c:v>43906</c:v>
                </c:pt>
                <c:pt idx="494">
                  <c:v>44390</c:v>
                </c:pt>
                <c:pt idx="495">
                  <c:v>44578</c:v>
                </c:pt>
                <c:pt idx="496">
                  <c:v>52286</c:v>
                </c:pt>
                <c:pt idx="497">
                  <c:v>40592</c:v>
                </c:pt>
                <c:pt idx="498">
                  <c:v>59555</c:v>
                </c:pt>
                <c:pt idx="499">
                  <c:v>48360</c:v>
                </c:pt>
                <c:pt idx="500">
                  <c:v>59455</c:v>
                </c:pt>
                <c:pt idx="501">
                  <c:v>50353</c:v>
                </c:pt>
                <c:pt idx="502">
                  <c:v>54216</c:v>
                </c:pt>
                <c:pt idx="503">
                  <c:v>40920</c:v>
                </c:pt>
                <c:pt idx="504">
                  <c:v>47546</c:v>
                </c:pt>
                <c:pt idx="505">
                  <c:v>49765</c:v>
                </c:pt>
                <c:pt idx="506">
                  <c:v>40196</c:v>
                </c:pt>
                <c:pt idx="507">
                  <c:v>42898</c:v>
                </c:pt>
                <c:pt idx="508">
                  <c:v>49450</c:v>
                </c:pt>
                <c:pt idx="509">
                  <c:v>51367</c:v>
                </c:pt>
                <c:pt idx="510">
                  <c:v>51497</c:v>
                </c:pt>
                <c:pt idx="511">
                  <c:v>49495</c:v>
                </c:pt>
                <c:pt idx="512">
                  <c:v>56803</c:v>
                </c:pt>
                <c:pt idx="513">
                  <c:v>45256</c:v>
                </c:pt>
                <c:pt idx="514">
                  <c:v>53122</c:v>
                </c:pt>
                <c:pt idx="515">
                  <c:v>40878</c:v>
                </c:pt>
                <c:pt idx="516">
                  <c:v>38103</c:v>
                </c:pt>
                <c:pt idx="517">
                  <c:v>52800</c:v>
                </c:pt>
                <c:pt idx="518">
                  <c:v>45657</c:v>
                </c:pt>
                <c:pt idx="519">
                  <c:v>53673</c:v>
                </c:pt>
                <c:pt idx="520">
                  <c:v>43546</c:v>
                </c:pt>
                <c:pt idx="521">
                  <c:v>47261</c:v>
                </c:pt>
                <c:pt idx="522">
                  <c:v>60494</c:v>
                </c:pt>
                <c:pt idx="523">
                  <c:v>52974</c:v>
                </c:pt>
                <c:pt idx="524">
                  <c:v>35400</c:v>
                </c:pt>
                <c:pt idx="525">
                  <c:v>49671</c:v>
                </c:pt>
                <c:pt idx="526">
                  <c:v>53564</c:v>
                </c:pt>
                <c:pt idx="527">
                  <c:v>56113</c:v>
                </c:pt>
                <c:pt idx="528">
                  <c:v>53569</c:v>
                </c:pt>
                <c:pt idx="529">
                  <c:v>50282</c:v>
                </c:pt>
                <c:pt idx="530">
                  <c:v>43193</c:v>
                </c:pt>
                <c:pt idx="531">
                  <c:v>54322</c:v>
                </c:pt>
                <c:pt idx="532">
                  <c:v>49424</c:v>
                </c:pt>
              </c:numCache>
            </c:numRef>
          </c:xVal>
          <c:yVal>
            <c:numRef>
              <c:f>'3varOutput'!$B$27:$B$559</c:f>
              <c:numCache>
                <c:formatCode>General</c:formatCode>
                <c:ptCount val="533"/>
                <c:pt idx="0">
                  <c:v>1387.1935128300233</c:v>
                </c:pt>
                <c:pt idx="1">
                  <c:v>1358.1696460223081</c:v>
                </c:pt>
                <c:pt idx="2">
                  <c:v>1228.2504690197441</c:v>
                </c:pt>
                <c:pt idx="3">
                  <c:v>1182.0832903524847</c:v>
                </c:pt>
                <c:pt idx="4">
                  <c:v>1330.5948130383224</c:v>
                </c:pt>
                <c:pt idx="5">
                  <c:v>1249.4358431143692</c:v>
                </c:pt>
                <c:pt idx="6">
                  <c:v>1224.1224314691515</c:v>
                </c:pt>
                <c:pt idx="7">
                  <c:v>1253.6939712743979</c:v>
                </c:pt>
                <c:pt idx="8">
                  <c:v>1317.4156931703208</c:v>
                </c:pt>
                <c:pt idx="9">
                  <c:v>1346.5711882761075</c:v>
                </c:pt>
                <c:pt idx="10">
                  <c:v>1342.4615668098434</c:v>
                </c:pt>
                <c:pt idx="11">
                  <c:v>1274.2282134036586</c:v>
                </c:pt>
                <c:pt idx="12">
                  <c:v>1309.4938852769562</c:v>
                </c:pt>
                <c:pt idx="13">
                  <c:v>1302.8276916161954</c:v>
                </c:pt>
                <c:pt idx="14">
                  <c:v>1279.0660457433369</c:v>
                </c:pt>
                <c:pt idx="15">
                  <c:v>1301.9700954591274</c:v>
                </c:pt>
                <c:pt idx="16">
                  <c:v>1352.8167529086049</c:v>
                </c:pt>
                <c:pt idx="17">
                  <c:v>1356.8662586023281</c:v>
                </c:pt>
                <c:pt idx="18">
                  <c:v>1270.9561380738742</c:v>
                </c:pt>
                <c:pt idx="19">
                  <c:v>1360.2439415546837</c:v>
                </c:pt>
                <c:pt idx="20">
                  <c:v>1310.1963043289627</c:v>
                </c:pt>
                <c:pt idx="21">
                  <c:v>1363.1842048362339</c:v>
                </c:pt>
                <c:pt idx="22">
                  <c:v>1300.9045794907761</c:v>
                </c:pt>
                <c:pt idx="23">
                  <c:v>1309.2702711198203</c:v>
                </c:pt>
                <c:pt idx="24">
                  <c:v>1311.7887964669858</c:v>
                </c:pt>
                <c:pt idx="25">
                  <c:v>1323.0221627070657</c:v>
                </c:pt>
                <c:pt idx="26">
                  <c:v>1363.7972177672034</c:v>
                </c:pt>
                <c:pt idx="27">
                  <c:v>1283.4379604187775</c:v>
                </c:pt>
                <c:pt idx="28">
                  <c:v>1330.8822874052014</c:v>
                </c:pt>
                <c:pt idx="29">
                  <c:v>1284.1585908475877</c:v>
                </c:pt>
                <c:pt idx="30">
                  <c:v>1327.1339351082004</c:v>
                </c:pt>
                <c:pt idx="31">
                  <c:v>1284.6717349159908</c:v>
                </c:pt>
                <c:pt idx="32">
                  <c:v>1379.9711819134702</c:v>
                </c:pt>
                <c:pt idx="33">
                  <c:v>1298.3668883403543</c:v>
                </c:pt>
                <c:pt idx="34">
                  <c:v>1256.5961201952464</c:v>
                </c:pt>
                <c:pt idx="35">
                  <c:v>1253.3363381766308</c:v>
                </c:pt>
                <c:pt idx="36">
                  <c:v>1324.3642714742123</c:v>
                </c:pt>
                <c:pt idx="37">
                  <c:v>1358.4892137146019</c:v>
                </c:pt>
                <c:pt idx="38">
                  <c:v>1245.9205894559891</c:v>
                </c:pt>
                <c:pt idx="39">
                  <c:v>1276.5981958245602</c:v>
                </c:pt>
                <c:pt idx="40">
                  <c:v>1279.140199600826</c:v>
                </c:pt>
                <c:pt idx="41">
                  <c:v>1346.6965989802015</c:v>
                </c:pt>
                <c:pt idx="42">
                  <c:v>1298.9271248589966</c:v>
                </c:pt>
                <c:pt idx="43">
                  <c:v>1366.8767402622827</c:v>
                </c:pt>
                <c:pt idx="44">
                  <c:v>1289.0453286498619</c:v>
                </c:pt>
                <c:pt idx="45">
                  <c:v>1372.8597752994542</c:v>
                </c:pt>
                <c:pt idx="46">
                  <c:v>1335.8388566333217</c:v>
                </c:pt>
                <c:pt idx="47">
                  <c:v>1264.1863483325944</c:v>
                </c:pt>
                <c:pt idx="48">
                  <c:v>1335.3891051875237</c:v>
                </c:pt>
                <c:pt idx="49">
                  <c:v>1276.2300750232821</c:v>
                </c:pt>
                <c:pt idx="50">
                  <c:v>1268.6059599017847</c:v>
                </c:pt>
                <c:pt idx="51">
                  <c:v>1215.7268929392674</c:v>
                </c:pt>
                <c:pt idx="52">
                  <c:v>1355.6070892415155</c:v>
                </c:pt>
                <c:pt idx="53">
                  <c:v>1306.3291383717731</c:v>
                </c:pt>
                <c:pt idx="54">
                  <c:v>1332.5941483652573</c:v>
                </c:pt>
                <c:pt idx="55">
                  <c:v>1324.3800406518478</c:v>
                </c:pt>
                <c:pt idx="56">
                  <c:v>1292.283659119636</c:v>
                </c:pt>
                <c:pt idx="57">
                  <c:v>1301.5942893563238</c:v>
                </c:pt>
                <c:pt idx="58">
                  <c:v>1270.6565916628599</c:v>
                </c:pt>
                <c:pt idx="59">
                  <c:v>1382.0561163678044</c:v>
                </c:pt>
                <c:pt idx="60">
                  <c:v>1339.3351004733656</c:v>
                </c:pt>
                <c:pt idx="61">
                  <c:v>1267.5005604731264</c:v>
                </c:pt>
                <c:pt idx="62">
                  <c:v>1296.1580286353333</c:v>
                </c:pt>
                <c:pt idx="63">
                  <c:v>1251.9129965649847</c:v>
                </c:pt>
                <c:pt idx="64">
                  <c:v>1143.950600444783</c:v>
                </c:pt>
                <c:pt idx="65">
                  <c:v>1331.5189170697838</c:v>
                </c:pt>
                <c:pt idx="66">
                  <c:v>1346.6021020763019</c:v>
                </c:pt>
                <c:pt idx="67">
                  <c:v>1265.833796397287</c:v>
                </c:pt>
                <c:pt idx="68">
                  <c:v>1341.1027749324123</c:v>
                </c:pt>
                <c:pt idx="69">
                  <c:v>1366.3243575037841</c:v>
                </c:pt>
                <c:pt idx="70">
                  <c:v>1365.8513662549549</c:v>
                </c:pt>
                <c:pt idx="71">
                  <c:v>1386.2674527466284</c:v>
                </c:pt>
                <c:pt idx="72">
                  <c:v>1113.7443284824503</c:v>
                </c:pt>
                <c:pt idx="73">
                  <c:v>1400.7552557092613</c:v>
                </c:pt>
                <c:pt idx="74">
                  <c:v>1293.8419124531972</c:v>
                </c:pt>
                <c:pt idx="75">
                  <c:v>1336.6596664783024</c:v>
                </c:pt>
                <c:pt idx="76">
                  <c:v>1331.8763669008242</c:v>
                </c:pt>
                <c:pt idx="77">
                  <c:v>1275.9203379666733</c:v>
                </c:pt>
                <c:pt idx="78">
                  <c:v>1277.6904470883273</c:v>
                </c:pt>
                <c:pt idx="79">
                  <c:v>1343.6643417096773</c:v>
                </c:pt>
                <c:pt idx="80">
                  <c:v>1317.5843707572888</c:v>
                </c:pt>
                <c:pt idx="81">
                  <c:v>1279.4368255249146</c:v>
                </c:pt>
                <c:pt idx="82">
                  <c:v>1328.9296638978849</c:v>
                </c:pt>
                <c:pt idx="83">
                  <c:v>1309.6031758584907</c:v>
                </c:pt>
                <c:pt idx="84">
                  <c:v>1412.7211970980536</c:v>
                </c:pt>
                <c:pt idx="85">
                  <c:v>1179.0033611560759</c:v>
                </c:pt>
                <c:pt idx="86">
                  <c:v>1265.6295506856586</c:v>
                </c:pt>
                <c:pt idx="87">
                  <c:v>1323.7737425267542</c:v>
                </c:pt>
                <c:pt idx="88">
                  <c:v>1153.5967077484925</c:v>
                </c:pt>
                <c:pt idx="89">
                  <c:v>1316.2800457168614</c:v>
                </c:pt>
                <c:pt idx="90">
                  <c:v>1298.6767465724199</c:v>
                </c:pt>
                <c:pt idx="91">
                  <c:v>1231.3268434213956</c:v>
                </c:pt>
                <c:pt idx="92">
                  <c:v>1231.6103503050413</c:v>
                </c:pt>
                <c:pt idx="93">
                  <c:v>1296.5499122552651</c:v>
                </c:pt>
                <c:pt idx="94">
                  <c:v>1344.6288864524117</c:v>
                </c:pt>
                <c:pt idx="95">
                  <c:v>1378.1956510274001</c:v>
                </c:pt>
                <c:pt idx="96">
                  <c:v>1297.2970700450344</c:v>
                </c:pt>
                <c:pt idx="97">
                  <c:v>1335.3685707018528</c:v>
                </c:pt>
                <c:pt idx="98">
                  <c:v>1324.6599906262954</c:v>
                </c:pt>
                <c:pt idx="99">
                  <c:v>1135.984632384502</c:v>
                </c:pt>
                <c:pt idx="100">
                  <c:v>1289.9978176746843</c:v>
                </c:pt>
                <c:pt idx="101">
                  <c:v>1246.6680392269429</c:v>
                </c:pt>
                <c:pt idx="102">
                  <c:v>1351.7898941293029</c:v>
                </c:pt>
                <c:pt idx="103">
                  <c:v>1314.0025465360466</c:v>
                </c:pt>
                <c:pt idx="104">
                  <c:v>1271.1118903146835</c:v>
                </c:pt>
                <c:pt idx="105">
                  <c:v>1236.5241916588191</c:v>
                </c:pt>
                <c:pt idx="106">
                  <c:v>1356.395698659195</c:v>
                </c:pt>
                <c:pt idx="107">
                  <c:v>1235.9829350963253</c:v>
                </c:pt>
                <c:pt idx="108">
                  <c:v>1348.0849890468019</c:v>
                </c:pt>
                <c:pt idx="109">
                  <c:v>1256.0827557999255</c:v>
                </c:pt>
                <c:pt idx="110">
                  <c:v>1315.9192356340302</c:v>
                </c:pt>
                <c:pt idx="111">
                  <c:v>1441.6515707229196</c:v>
                </c:pt>
                <c:pt idx="112">
                  <c:v>1276.416042024257</c:v>
                </c:pt>
                <c:pt idx="113">
                  <c:v>1306.2806068520276</c:v>
                </c:pt>
                <c:pt idx="114">
                  <c:v>1355.7757175818858</c:v>
                </c:pt>
                <c:pt idx="115">
                  <c:v>1366.5082278847524</c:v>
                </c:pt>
                <c:pt idx="116">
                  <c:v>1281.3556953541918</c:v>
                </c:pt>
                <c:pt idx="117">
                  <c:v>1357.2858479255326</c:v>
                </c:pt>
                <c:pt idx="118">
                  <c:v>1378.96197296696</c:v>
                </c:pt>
                <c:pt idx="119">
                  <c:v>1342.1472884434768</c:v>
                </c:pt>
                <c:pt idx="120">
                  <c:v>1315.3145259502085</c:v>
                </c:pt>
                <c:pt idx="121">
                  <c:v>1339.7861985184361</c:v>
                </c:pt>
                <c:pt idx="122">
                  <c:v>1353.2549748393785</c:v>
                </c:pt>
                <c:pt idx="123">
                  <c:v>1338.8747240918467</c:v>
                </c:pt>
                <c:pt idx="124">
                  <c:v>1121.4285208556273</c:v>
                </c:pt>
                <c:pt idx="125">
                  <c:v>1330.987232115418</c:v>
                </c:pt>
                <c:pt idx="126">
                  <c:v>1274.4202803592918</c:v>
                </c:pt>
                <c:pt idx="127">
                  <c:v>1363.3731686444621</c:v>
                </c:pt>
                <c:pt idx="128">
                  <c:v>1335.8530772967538</c:v>
                </c:pt>
                <c:pt idx="129">
                  <c:v>1339.1570155263644</c:v>
                </c:pt>
                <c:pt idx="130">
                  <c:v>1383.1629020259504</c:v>
                </c:pt>
                <c:pt idx="131">
                  <c:v>1272.2177205196078</c:v>
                </c:pt>
                <c:pt idx="132">
                  <c:v>1329.2442255591106</c:v>
                </c:pt>
                <c:pt idx="133">
                  <c:v>1149.1242644301356</c:v>
                </c:pt>
                <c:pt idx="134">
                  <c:v>1287.5926962197061</c:v>
                </c:pt>
                <c:pt idx="135">
                  <c:v>1310.3439468083204</c:v>
                </c:pt>
                <c:pt idx="136">
                  <c:v>1375.8098395648137</c:v>
                </c:pt>
                <c:pt idx="137">
                  <c:v>1341.280283301777</c:v>
                </c:pt>
                <c:pt idx="138">
                  <c:v>1330.3243101168841</c:v>
                </c:pt>
                <c:pt idx="139">
                  <c:v>1331.9435079362488</c:v>
                </c:pt>
                <c:pt idx="140">
                  <c:v>1357.6947081177652</c:v>
                </c:pt>
                <c:pt idx="141">
                  <c:v>1338.4502955829453</c:v>
                </c:pt>
                <c:pt idx="142">
                  <c:v>1321.1108016073379</c:v>
                </c:pt>
                <c:pt idx="143">
                  <c:v>1333.4992088288261</c:v>
                </c:pt>
                <c:pt idx="144">
                  <c:v>1350.7086544960821</c:v>
                </c:pt>
                <c:pt idx="145">
                  <c:v>1316.2267197584197</c:v>
                </c:pt>
                <c:pt idx="146">
                  <c:v>1294.8876870817669</c:v>
                </c:pt>
                <c:pt idx="147">
                  <c:v>1329.7634749745564</c:v>
                </c:pt>
                <c:pt idx="148">
                  <c:v>1195.6695087201542</c:v>
                </c:pt>
                <c:pt idx="149">
                  <c:v>1263.4052322343846</c:v>
                </c:pt>
                <c:pt idx="150">
                  <c:v>1355.7212451044898</c:v>
                </c:pt>
                <c:pt idx="151">
                  <c:v>1336.0622038950742</c:v>
                </c:pt>
                <c:pt idx="152">
                  <c:v>1355.9419781026636</c:v>
                </c:pt>
                <c:pt idx="153">
                  <c:v>1288.0757812496211</c:v>
                </c:pt>
                <c:pt idx="154">
                  <c:v>1164.9167294906069</c:v>
                </c:pt>
                <c:pt idx="155">
                  <c:v>1238.1161102805806</c:v>
                </c:pt>
                <c:pt idx="156">
                  <c:v>1351.1879102051851</c:v>
                </c:pt>
                <c:pt idx="157">
                  <c:v>1284.4041317265628</c:v>
                </c:pt>
                <c:pt idx="158">
                  <c:v>1277.7265053414646</c:v>
                </c:pt>
                <c:pt idx="159">
                  <c:v>1279.6075851060873</c:v>
                </c:pt>
                <c:pt idx="160">
                  <c:v>1278.7446804159297</c:v>
                </c:pt>
                <c:pt idx="161">
                  <c:v>1300.1427326733192</c:v>
                </c:pt>
                <c:pt idx="162">
                  <c:v>1302.9228508930846</c:v>
                </c:pt>
                <c:pt idx="163">
                  <c:v>1385.7276600299087</c:v>
                </c:pt>
                <c:pt idx="164">
                  <c:v>1294.5494145418998</c:v>
                </c:pt>
                <c:pt idx="165">
                  <c:v>1381.4816512264124</c:v>
                </c:pt>
                <c:pt idx="166">
                  <c:v>1204.3783270071742</c:v>
                </c:pt>
                <c:pt idx="167">
                  <c:v>1300.4570834144286</c:v>
                </c:pt>
                <c:pt idx="168">
                  <c:v>1302.1532866250834</c:v>
                </c:pt>
                <c:pt idx="169">
                  <c:v>1337.3291069486247</c:v>
                </c:pt>
                <c:pt idx="170">
                  <c:v>1231.2719098211169</c:v>
                </c:pt>
                <c:pt idx="171">
                  <c:v>1385.2726822557195</c:v>
                </c:pt>
                <c:pt idx="172">
                  <c:v>1369.5848090539273</c:v>
                </c:pt>
                <c:pt idx="173">
                  <c:v>1332.4809514212025</c:v>
                </c:pt>
                <c:pt idx="174">
                  <c:v>1309.1444106594849</c:v>
                </c:pt>
                <c:pt idx="175">
                  <c:v>1286.0322734169897</c:v>
                </c:pt>
                <c:pt idx="176">
                  <c:v>1224.6792898925855</c:v>
                </c:pt>
                <c:pt idx="177">
                  <c:v>1372.8192918796585</c:v>
                </c:pt>
                <c:pt idx="178">
                  <c:v>1395.6254580757104</c:v>
                </c:pt>
                <c:pt idx="179">
                  <c:v>1249.7644104595927</c:v>
                </c:pt>
                <c:pt idx="180">
                  <c:v>1190.819722031305</c:v>
                </c:pt>
                <c:pt idx="181">
                  <c:v>1328.1302090687991</c:v>
                </c:pt>
                <c:pt idx="182">
                  <c:v>1285.0717686506862</c:v>
                </c:pt>
                <c:pt idx="183">
                  <c:v>1352.8570293524208</c:v>
                </c:pt>
                <c:pt idx="184">
                  <c:v>1298.5259489528271</c:v>
                </c:pt>
                <c:pt idx="185">
                  <c:v>1301.6983191684626</c:v>
                </c:pt>
                <c:pt idx="186">
                  <c:v>1316.7602453910099</c:v>
                </c:pt>
                <c:pt idx="187">
                  <c:v>1300.5462716827155</c:v>
                </c:pt>
                <c:pt idx="188">
                  <c:v>1326.8368668441829</c:v>
                </c:pt>
                <c:pt idx="189">
                  <c:v>1372.6118893345656</c:v>
                </c:pt>
                <c:pt idx="190">
                  <c:v>1386.5352585090818</c:v>
                </c:pt>
                <c:pt idx="191">
                  <c:v>1297.7751321095195</c:v>
                </c:pt>
                <c:pt idx="192">
                  <c:v>1346.9650940557269</c:v>
                </c:pt>
                <c:pt idx="193">
                  <c:v>1333.7790272327195</c:v>
                </c:pt>
                <c:pt idx="194">
                  <c:v>1224.0349511650968</c:v>
                </c:pt>
                <c:pt idx="195">
                  <c:v>1180.7701692289995</c:v>
                </c:pt>
                <c:pt idx="196">
                  <c:v>1405.3998500697089</c:v>
                </c:pt>
                <c:pt idx="197">
                  <c:v>1390.2613016810762</c:v>
                </c:pt>
                <c:pt idx="198">
                  <c:v>1273.952135669248</c:v>
                </c:pt>
                <c:pt idx="199">
                  <c:v>1354.2458572581309</c:v>
                </c:pt>
                <c:pt idx="200">
                  <c:v>1361.7913680509901</c:v>
                </c:pt>
                <c:pt idx="201">
                  <c:v>1316.0016875116385</c:v>
                </c:pt>
                <c:pt idx="202">
                  <c:v>1274.2796408012623</c:v>
                </c:pt>
                <c:pt idx="203">
                  <c:v>1317.7586175904989</c:v>
                </c:pt>
                <c:pt idx="204">
                  <c:v>1268.3564451512821</c:v>
                </c:pt>
                <c:pt idx="205">
                  <c:v>1348.8099682642651</c:v>
                </c:pt>
                <c:pt idx="206">
                  <c:v>1280.1501587397661</c:v>
                </c:pt>
                <c:pt idx="207">
                  <c:v>1105.4032225445537</c:v>
                </c:pt>
                <c:pt idx="208">
                  <c:v>1349.4555279813644</c:v>
                </c:pt>
                <c:pt idx="209">
                  <c:v>1370.0188869040001</c:v>
                </c:pt>
                <c:pt idx="210">
                  <c:v>1303.1668899823962</c:v>
                </c:pt>
                <c:pt idx="211">
                  <c:v>1288.2032872065272</c:v>
                </c:pt>
                <c:pt idx="212">
                  <c:v>1240.2103081850191</c:v>
                </c:pt>
                <c:pt idx="213">
                  <c:v>1249.7620902732774</c:v>
                </c:pt>
                <c:pt idx="214">
                  <c:v>1297.7033483056848</c:v>
                </c:pt>
                <c:pt idx="215">
                  <c:v>1407.924001372169</c:v>
                </c:pt>
                <c:pt idx="216">
                  <c:v>1313.923154667265</c:v>
                </c:pt>
                <c:pt idx="217">
                  <c:v>1297.51256085767</c:v>
                </c:pt>
                <c:pt idx="218">
                  <c:v>1304.0066722035212</c:v>
                </c:pt>
                <c:pt idx="219">
                  <c:v>1291.3900396490685</c:v>
                </c:pt>
                <c:pt idx="220">
                  <c:v>1279.2167645190239</c:v>
                </c:pt>
                <c:pt idx="221">
                  <c:v>1317.7467817677848</c:v>
                </c:pt>
                <c:pt idx="222">
                  <c:v>1301.9387706630337</c:v>
                </c:pt>
                <c:pt idx="223">
                  <c:v>1320.6534092338436</c:v>
                </c:pt>
                <c:pt idx="224">
                  <c:v>1280.594558857086</c:v>
                </c:pt>
                <c:pt idx="225">
                  <c:v>1282.2947119422297</c:v>
                </c:pt>
                <c:pt idx="226">
                  <c:v>1159.1810950738052</c:v>
                </c:pt>
                <c:pt idx="227">
                  <c:v>1348.1001972453143</c:v>
                </c:pt>
                <c:pt idx="228">
                  <c:v>1307.4800215710786</c:v>
                </c:pt>
                <c:pt idx="229">
                  <c:v>1366.7053797813696</c:v>
                </c:pt>
                <c:pt idx="230">
                  <c:v>1095.320276445115</c:v>
                </c:pt>
                <c:pt idx="231">
                  <c:v>1292.7584191742178</c:v>
                </c:pt>
                <c:pt idx="232">
                  <c:v>1324.7972244577647</c:v>
                </c:pt>
                <c:pt idx="233">
                  <c:v>1323.7518954959387</c:v>
                </c:pt>
                <c:pt idx="234">
                  <c:v>1312.4524246804822</c:v>
                </c:pt>
                <c:pt idx="235">
                  <c:v>1368.9303438130664</c:v>
                </c:pt>
                <c:pt idx="236">
                  <c:v>1219.1404732491205</c:v>
                </c:pt>
                <c:pt idx="237">
                  <c:v>1333.5392296988216</c:v>
                </c:pt>
                <c:pt idx="238">
                  <c:v>1281.6409892213696</c:v>
                </c:pt>
                <c:pt idx="239">
                  <c:v>1285.676094949843</c:v>
                </c:pt>
                <c:pt idx="240">
                  <c:v>1248.4892261556777</c:v>
                </c:pt>
                <c:pt idx="241">
                  <c:v>1308.2245702624818</c:v>
                </c:pt>
                <c:pt idx="242">
                  <c:v>1337.4732740738507</c:v>
                </c:pt>
                <c:pt idx="243">
                  <c:v>1330.6943970797508</c:v>
                </c:pt>
                <c:pt idx="244">
                  <c:v>1340.1473821698303</c:v>
                </c:pt>
                <c:pt idx="245">
                  <c:v>1349.7711119839391</c:v>
                </c:pt>
                <c:pt idx="246">
                  <c:v>1315.2604761856785</c:v>
                </c:pt>
                <c:pt idx="247">
                  <c:v>1292.7285633417248</c:v>
                </c:pt>
                <c:pt idx="248">
                  <c:v>1327.311149118312</c:v>
                </c:pt>
                <c:pt idx="249">
                  <c:v>1348.2966260301655</c:v>
                </c:pt>
                <c:pt idx="250">
                  <c:v>1424.0260207813915</c:v>
                </c:pt>
                <c:pt idx="251">
                  <c:v>1427.8469875320673</c:v>
                </c:pt>
                <c:pt idx="252">
                  <c:v>1338.2305025823152</c:v>
                </c:pt>
                <c:pt idx="253">
                  <c:v>1234.2416593996372</c:v>
                </c:pt>
                <c:pt idx="254">
                  <c:v>1344.6561471468478</c:v>
                </c:pt>
                <c:pt idx="255">
                  <c:v>1362.8295212011801</c:v>
                </c:pt>
                <c:pt idx="256">
                  <c:v>1284.3139768184833</c:v>
                </c:pt>
                <c:pt idx="257">
                  <c:v>1404.728451986118</c:v>
                </c:pt>
                <c:pt idx="258">
                  <c:v>1351.9454692363513</c:v>
                </c:pt>
                <c:pt idx="259">
                  <c:v>1243.7172226673526</c:v>
                </c:pt>
                <c:pt idx="260">
                  <c:v>1142.7675080534582</c:v>
                </c:pt>
                <c:pt idx="261">
                  <c:v>1304.5188339629049</c:v>
                </c:pt>
                <c:pt idx="262">
                  <c:v>1231.0974787492105</c:v>
                </c:pt>
                <c:pt idx="263">
                  <c:v>1346.8757580350282</c:v>
                </c:pt>
                <c:pt idx="264">
                  <c:v>1312.5054850196589</c:v>
                </c:pt>
                <c:pt idx="265">
                  <c:v>1388.6055489933678</c:v>
                </c:pt>
                <c:pt idx="266">
                  <c:v>1276.7131122561048</c:v>
                </c:pt>
                <c:pt idx="267">
                  <c:v>1290.5698696277482</c:v>
                </c:pt>
                <c:pt idx="268">
                  <c:v>1327.0549067787038</c:v>
                </c:pt>
                <c:pt idx="269">
                  <c:v>1293.5581850979563</c:v>
                </c:pt>
                <c:pt idx="270">
                  <c:v>1287.1278755318251</c:v>
                </c:pt>
                <c:pt idx="271">
                  <c:v>1309.0904701604004</c:v>
                </c:pt>
                <c:pt idx="272">
                  <c:v>1326.30527611447</c:v>
                </c:pt>
                <c:pt idx="273">
                  <c:v>1340.6348333411943</c:v>
                </c:pt>
                <c:pt idx="274">
                  <c:v>1292.1224106193063</c:v>
                </c:pt>
                <c:pt idx="275">
                  <c:v>1285.6407694677846</c:v>
                </c:pt>
                <c:pt idx="276">
                  <c:v>1277.7685908986814</c:v>
                </c:pt>
                <c:pt idx="277">
                  <c:v>1321.1531743892851</c:v>
                </c:pt>
                <c:pt idx="278">
                  <c:v>1295.98452636512</c:v>
                </c:pt>
                <c:pt idx="279">
                  <c:v>1224.7031075464333</c:v>
                </c:pt>
                <c:pt idx="280">
                  <c:v>1298.5464206114425</c:v>
                </c:pt>
                <c:pt idx="281">
                  <c:v>1312.163144666215</c:v>
                </c:pt>
                <c:pt idx="282">
                  <c:v>1394.807427684947</c:v>
                </c:pt>
                <c:pt idx="283">
                  <c:v>1351.3311623972759</c:v>
                </c:pt>
                <c:pt idx="284">
                  <c:v>1310.0045122211184</c:v>
                </c:pt>
                <c:pt idx="285">
                  <c:v>1387.2538889506518</c:v>
                </c:pt>
                <c:pt idx="286">
                  <c:v>1322.4070811947824</c:v>
                </c:pt>
                <c:pt idx="287">
                  <c:v>1280.9278985425151</c:v>
                </c:pt>
                <c:pt idx="288">
                  <c:v>1244.7937395326778</c:v>
                </c:pt>
                <c:pt idx="289">
                  <c:v>1306.8922909000328</c:v>
                </c:pt>
                <c:pt idx="290">
                  <c:v>1258.2188654116298</c:v>
                </c:pt>
                <c:pt idx="291">
                  <c:v>1299.0315430143432</c:v>
                </c:pt>
                <c:pt idx="292">
                  <c:v>1401.135673134331</c:v>
                </c:pt>
                <c:pt idx="293">
                  <c:v>1355.9197667194464</c:v>
                </c:pt>
                <c:pt idx="294">
                  <c:v>1085.9993900624636</c:v>
                </c:pt>
                <c:pt idx="295">
                  <c:v>1318.0212816127537</c:v>
                </c:pt>
                <c:pt idx="296">
                  <c:v>1375.1207374005744</c:v>
                </c:pt>
                <c:pt idx="297">
                  <c:v>1417.3063040453508</c:v>
                </c:pt>
                <c:pt idx="298">
                  <c:v>1367.2493492151775</c:v>
                </c:pt>
                <c:pt idx="299">
                  <c:v>1254.3307098241364</c:v>
                </c:pt>
                <c:pt idx="300">
                  <c:v>1242.1459955877224</c:v>
                </c:pt>
                <c:pt idx="301">
                  <c:v>1416.3997057841036</c:v>
                </c:pt>
                <c:pt idx="302">
                  <c:v>1240.6551414510373</c:v>
                </c:pt>
                <c:pt idx="303">
                  <c:v>1288.8760418407508</c:v>
                </c:pt>
                <c:pt idx="304">
                  <c:v>1264.2461609598613</c:v>
                </c:pt>
                <c:pt idx="305">
                  <c:v>1412.7800013902051</c:v>
                </c:pt>
                <c:pt idx="306">
                  <c:v>1292.6325356168797</c:v>
                </c:pt>
                <c:pt idx="307">
                  <c:v>1289.2452850871755</c:v>
                </c:pt>
                <c:pt idx="308">
                  <c:v>1378.4849076415808</c:v>
                </c:pt>
                <c:pt idx="309">
                  <c:v>1370.5583120371134</c:v>
                </c:pt>
                <c:pt idx="310">
                  <c:v>1380.9058316125565</c:v>
                </c:pt>
                <c:pt idx="311">
                  <c:v>1323.4466057766208</c:v>
                </c:pt>
                <c:pt idx="312">
                  <c:v>1272.9059757073458</c:v>
                </c:pt>
                <c:pt idx="313">
                  <c:v>1250.2639600349935</c:v>
                </c:pt>
                <c:pt idx="314">
                  <c:v>1366.4923416545037</c:v>
                </c:pt>
                <c:pt idx="315">
                  <c:v>1313.1024068859258</c:v>
                </c:pt>
                <c:pt idx="316">
                  <c:v>1242.5759866384553</c:v>
                </c:pt>
                <c:pt idx="317">
                  <c:v>1308.5463629986832</c:v>
                </c:pt>
                <c:pt idx="318">
                  <c:v>1283.3545324078502</c:v>
                </c:pt>
                <c:pt idx="319">
                  <c:v>1248.3569520192818</c:v>
                </c:pt>
                <c:pt idx="320">
                  <c:v>1345.0949723330032</c:v>
                </c:pt>
                <c:pt idx="321">
                  <c:v>1324.4669351417388</c:v>
                </c:pt>
                <c:pt idx="322">
                  <c:v>1269.9245914514852</c:v>
                </c:pt>
                <c:pt idx="323">
                  <c:v>1260.7660182348241</c:v>
                </c:pt>
                <c:pt idx="324">
                  <c:v>1354.3848006898206</c:v>
                </c:pt>
                <c:pt idx="325">
                  <c:v>1295.6895998098366</c:v>
                </c:pt>
                <c:pt idx="326">
                  <c:v>1194.7221790644919</c:v>
                </c:pt>
                <c:pt idx="327">
                  <c:v>1309.91122482837</c:v>
                </c:pt>
                <c:pt idx="328">
                  <c:v>1279.0865737234064</c:v>
                </c:pt>
                <c:pt idx="329">
                  <c:v>1372.6114470267994</c:v>
                </c:pt>
                <c:pt idx="330">
                  <c:v>1335.793176380558</c:v>
                </c:pt>
                <c:pt idx="331">
                  <c:v>1353.0104240364565</c:v>
                </c:pt>
                <c:pt idx="332">
                  <c:v>1268.2951965981538</c:v>
                </c:pt>
                <c:pt idx="333">
                  <c:v>1331.3033651810299</c:v>
                </c:pt>
                <c:pt idx="334">
                  <c:v>1372.1054848634203</c:v>
                </c:pt>
                <c:pt idx="335">
                  <c:v>1272.5630945733471</c:v>
                </c:pt>
                <c:pt idx="336">
                  <c:v>1243.6625542633642</c:v>
                </c:pt>
                <c:pt idx="337">
                  <c:v>1372.9147578335494</c:v>
                </c:pt>
                <c:pt idx="338">
                  <c:v>1304.5107068116611</c:v>
                </c:pt>
                <c:pt idx="339">
                  <c:v>1394.5797047669394</c:v>
                </c:pt>
                <c:pt idx="340">
                  <c:v>1330.3151033885893</c:v>
                </c:pt>
                <c:pt idx="341">
                  <c:v>1354.3304104863032</c:v>
                </c:pt>
                <c:pt idx="342">
                  <c:v>1258.3519213593479</c:v>
                </c:pt>
                <c:pt idx="343">
                  <c:v>1375.1559573105244</c:v>
                </c:pt>
                <c:pt idx="344">
                  <c:v>1339.3609371184946</c:v>
                </c:pt>
                <c:pt idx="345">
                  <c:v>1266.1452360262504</c:v>
                </c:pt>
                <c:pt idx="346">
                  <c:v>1275.6409790293667</c:v>
                </c:pt>
                <c:pt idx="347">
                  <c:v>1352.0546338405329</c:v>
                </c:pt>
                <c:pt idx="348">
                  <c:v>1302.950155279203</c:v>
                </c:pt>
                <c:pt idx="349">
                  <c:v>1365.557486390722</c:v>
                </c:pt>
                <c:pt idx="350">
                  <c:v>1387.0171417633228</c:v>
                </c:pt>
                <c:pt idx="351">
                  <c:v>1276.2363603005222</c:v>
                </c:pt>
                <c:pt idx="352">
                  <c:v>1326.7553996205329</c:v>
                </c:pt>
                <c:pt idx="353">
                  <c:v>1407.093867662594</c:v>
                </c:pt>
                <c:pt idx="354">
                  <c:v>1358.8590944394675</c:v>
                </c:pt>
                <c:pt idx="355">
                  <c:v>1338.1403811291996</c:v>
                </c:pt>
                <c:pt idx="356">
                  <c:v>1364.2186453906129</c:v>
                </c:pt>
                <c:pt idx="357">
                  <c:v>1378.5495433993665</c:v>
                </c:pt>
                <c:pt idx="358">
                  <c:v>1193.0088619888238</c:v>
                </c:pt>
                <c:pt idx="359">
                  <c:v>1290.5562306373267</c:v>
                </c:pt>
                <c:pt idx="360">
                  <c:v>1361.0415068886928</c:v>
                </c:pt>
                <c:pt idx="361">
                  <c:v>1323.6260374533374</c:v>
                </c:pt>
                <c:pt idx="362">
                  <c:v>1379.7834920532389</c:v>
                </c:pt>
                <c:pt idx="363">
                  <c:v>1251.3600835765437</c:v>
                </c:pt>
                <c:pt idx="364">
                  <c:v>1295.8340885369923</c:v>
                </c:pt>
                <c:pt idx="365">
                  <c:v>1336.9597220452245</c:v>
                </c:pt>
                <c:pt idx="366">
                  <c:v>1371.3579614251908</c:v>
                </c:pt>
                <c:pt idx="367">
                  <c:v>1298.0758813945918</c:v>
                </c:pt>
                <c:pt idx="368">
                  <c:v>1277.0435192862831</c:v>
                </c:pt>
                <c:pt idx="369">
                  <c:v>1234.9032709766116</c:v>
                </c:pt>
                <c:pt idx="370">
                  <c:v>1365.0982042674286</c:v>
                </c:pt>
                <c:pt idx="371">
                  <c:v>1274.7138840790594</c:v>
                </c:pt>
                <c:pt idx="372">
                  <c:v>1273.4373655181998</c:v>
                </c:pt>
                <c:pt idx="373">
                  <c:v>1170.8536701918706</c:v>
                </c:pt>
                <c:pt idx="374">
                  <c:v>1287.6555697412123</c:v>
                </c:pt>
                <c:pt idx="375">
                  <c:v>1245.9415295858435</c:v>
                </c:pt>
                <c:pt idx="376">
                  <c:v>1388.4780977331234</c:v>
                </c:pt>
                <c:pt idx="377">
                  <c:v>1389.7226821217923</c:v>
                </c:pt>
                <c:pt idx="378">
                  <c:v>1424.0679152748419</c:v>
                </c:pt>
                <c:pt idx="379">
                  <c:v>1186.6339619182431</c:v>
                </c:pt>
                <c:pt idx="380">
                  <c:v>1332.2676908707647</c:v>
                </c:pt>
                <c:pt idx="381">
                  <c:v>1277.0263742537759</c:v>
                </c:pt>
                <c:pt idx="382">
                  <c:v>1275.2028689994841</c:v>
                </c:pt>
                <c:pt idx="383">
                  <c:v>1352.5994614007691</c:v>
                </c:pt>
                <c:pt idx="384">
                  <c:v>1157.9290058084205</c:v>
                </c:pt>
                <c:pt idx="385">
                  <c:v>1282.7173992911578</c:v>
                </c:pt>
                <c:pt idx="386">
                  <c:v>1343.9768177373458</c:v>
                </c:pt>
                <c:pt idx="387">
                  <c:v>1305.4710000404752</c:v>
                </c:pt>
                <c:pt idx="388">
                  <c:v>1304.507223335419</c:v>
                </c:pt>
                <c:pt idx="389">
                  <c:v>1304.6921794113991</c:v>
                </c:pt>
                <c:pt idx="390">
                  <c:v>1322.4536561851487</c:v>
                </c:pt>
                <c:pt idx="391">
                  <c:v>1104.3045460462452</c:v>
                </c:pt>
                <c:pt idx="392">
                  <c:v>1272.4286274421756</c:v>
                </c:pt>
                <c:pt idx="393">
                  <c:v>1277.2803825301187</c:v>
                </c:pt>
                <c:pt idx="394">
                  <c:v>1398.1965925295819</c:v>
                </c:pt>
                <c:pt idx="395">
                  <c:v>1319.059944223472</c:v>
                </c:pt>
                <c:pt idx="396">
                  <c:v>1368.8749333363198</c:v>
                </c:pt>
                <c:pt idx="397">
                  <c:v>1258.0232465114445</c:v>
                </c:pt>
                <c:pt idx="398">
                  <c:v>1371.1735544626522</c:v>
                </c:pt>
                <c:pt idx="399">
                  <c:v>1295.2684585203856</c:v>
                </c:pt>
                <c:pt idx="400">
                  <c:v>1302.7931134379437</c:v>
                </c:pt>
                <c:pt idx="401">
                  <c:v>1375.0764420202511</c:v>
                </c:pt>
                <c:pt idx="402">
                  <c:v>1242.5493443244991</c:v>
                </c:pt>
                <c:pt idx="403">
                  <c:v>1330.0258547886515</c:v>
                </c:pt>
                <c:pt idx="404">
                  <c:v>1358.3046910322855</c:v>
                </c:pt>
                <c:pt idx="405">
                  <c:v>1258.1800006761246</c:v>
                </c:pt>
                <c:pt idx="406">
                  <c:v>1365.5662912915636</c:v>
                </c:pt>
                <c:pt idx="407">
                  <c:v>1188.9610291418094</c:v>
                </c:pt>
                <c:pt idx="408">
                  <c:v>1304.1175387721669</c:v>
                </c:pt>
                <c:pt idx="409">
                  <c:v>1228.7712358774866</c:v>
                </c:pt>
                <c:pt idx="410">
                  <c:v>1351.5437309261904</c:v>
                </c:pt>
                <c:pt idx="411">
                  <c:v>1224.2400278635789</c:v>
                </c:pt>
                <c:pt idx="412">
                  <c:v>1337.5770184363191</c:v>
                </c:pt>
                <c:pt idx="413">
                  <c:v>1291.391530572686</c:v>
                </c:pt>
                <c:pt idx="414">
                  <c:v>1330.2662675242873</c:v>
                </c:pt>
                <c:pt idx="415">
                  <c:v>1319.0018183115938</c:v>
                </c:pt>
                <c:pt idx="416">
                  <c:v>1295.6139709845766</c:v>
                </c:pt>
                <c:pt idx="417">
                  <c:v>1332.7983165785884</c:v>
                </c:pt>
                <c:pt idx="418">
                  <c:v>1303.9095676312656</c:v>
                </c:pt>
                <c:pt idx="419">
                  <c:v>1387.8563532162329</c:v>
                </c:pt>
                <c:pt idx="420">
                  <c:v>1274.7064061754211</c:v>
                </c:pt>
                <c:pt idx="421">
                  <c:v>1327.4566986161947</c:v>
                </c:pt>
                <c:pt idx="422">
                  <c:v>1351.2645888330462</c:v>
                </c:pt>
                <c:pt idx="423">
                  <c:v>1379.4128078695194</c:v>
                </c:pt>
                <c:pt idx="424">
                  <c:v>1360.3121919577509</c:v>
                </c:pt>
                <c:pt idx="425">
                  <c:v>1361.53334689032</c:v>
                </c:pt>
                <c:pt idx="426">
                  <c:v>1329.0685408870841</c:v>
                </c:pt>
                <c:pt idx="427">
                  <c:v>1353.1764806850622</c:v>
                </c:pt>
                <c:pt idx="428">
                  <c:v>1312.2064530280859</c:v>
                </c:pt>
                <c:pt idx="429">
                  <c:v>1293.7032813232827</c:v>
                </c:pt>
                <c:pt idx="430">
                  <c:v>1230.671309208657</c:v>
                </c:pt>
                <c:pt idx="431">
                  <c:v>1330.8067378038377</c:v>
                </c:pt>
                <c:pt idx="432">
                  <c:v>1270.9065856575335</c:v>
                </c:pt>
                <c:pt idx="433">
                  <c:v>1270.9256070681081</c:v>
                </c:pt>
                <c:pt idx="434">
                  <c:v>1362.0406761844463</c:v>
                </c:pt>
                <c:pt idx="435">
                  <c:v>1270.0154647509962</c:v>
                </c:pt>
                <c:pt idx="436">
                  <c:v>1364.1949726602106</c:v>
                </c:pt>
                <c:pt idx="437">
                  <c:v>1290.2000567248642</c:v>
                </c:pt>
                <c:pt idx="438">
                  <c:v>1097.6506154113536</c:v>
                </c:pt>
                <c:pt idx="439">
                  <c:v>1279.7922897916399</c:v>
                </c:pt>
                <c:pt idx="440">
                  <c:v>1347.3884088340333</c:v>
                </c:pt>
                <c:pt idx="441">
                  <c:v>1376.8098805209479</c:v>
                </c:pt>
                <c:pt idx="442">
                  <c:v>1392.9642331660668</c:v>
                </c:pt>
                <c:pt idx="443">
                  <c:v>1362.0764201776963</c:v>
                </c:pt>
                <c:pt idx="444">
                  <c:v>1344.937221934526</c:v>
                </c:pt>
                <c:pt idx="445">
                  <c:v>1278.5271454185779</c:v>
                </c:pt>
                <c:pt idx="446">
                  <c:v>1250.4461693743594</c:v>
                </c:pt>
                <c:pt idx="447">
                  <c:v>1205.703587651423</c:v>
                </c:pt>
                <c:pt idx="448">
                  <c:v>1343.498556387374</c:v>
                </c:pt>
                <c:pt idx="449">
                  <c:v>1237.6506900043778</c:v>
                </c:pt>
                <c:pt idx="450">
                  <c:v>1302.1518234806158</c:v>
                </c:pt>
                <c:pt idx="451">
                  <c:v>1269.5572718344772</c:v>
                </c:pt>
                <c:pt idx="452">
                  <c:v>1337.8768448305154</c:v>
                </c:pt>
                <c:pt idx="453">
                  <c:v>1318.9848775014641</c:v>
                </c:pt>
                <c:pt idx="454">
                  <c:v>1331.4463512146376</c:v>
                </c:pt>
                <c:pt idx="455">
                  <c:v>1273.5733273695228</c:v>
                </c:pt>
                <c:pt idx="456">
                  <c:v>1280.5743689116769</c:v>
                </c:pt>
                <c:pt idx="457">
                  <c:v>1406.9042022215599</c:v>
                </c:pt>
                <c:pt idx="458">
                  <c:v>1339.3253948038282</c:v>
                </c:pt>
                <c:pt idx="459">
                  <c:v>1335.879802364723</c:v>
                </c:pt>
                <c:pt idx="460">
                  <c:v>1300.7189420338016</c:v>
                </c:pt>
                <c:pt idx="461">
                  <c:v>1353.0017942975674</c:v>
                </c:pt>
                <c:pt idx="462">
                  <c:v>1310.8083458870622</c:v>
                </c:pt>
                <c:pt idx="463">
                  <c:v>1237.1932968705992</c:v>
                </c:pt>
                <c:pt idx="464">
                  <c:v>1291.2829376975164</c:v>
                </c:pt>
                <c:pt idx="465">
                  <c:v>1275.3149854887051</c:v>
                </c:pt>
                <c:pt idx="466">
                  <c:v>1366.1527891484229</c:v>
                </c:pt>
                <c:pt idx="467">
                  <c:v>1267.5739133988561</c:v>
                </c:pt>
                <c:pt idx="468">
                  <c:v>1239.7715453508558</c:v>
                </c:pt>
                <c:pt idx="469">
                  <c:v>1275.9670867344273</c:v>
                </c:pt>
                <c:pt idx="470">
                  <c:v>1244.3581371816663</c:v>
                </c:pt>
                <c:pt idx="471">
                  <c:v>1226.7515659359199</c:v>
                </c:pt>
                <c:pt idx="472">
                  <c:v>1404.0175837626082</c:v>
                </c:pt>
                <c:pt idx="473">
                  <c:v>1282.9728121641542</c:v>
                </c:pt>
                <c:pt idx="474">
                  <c:v>1307.7144121327644</c:v>
                </c:pt>
                <c:pt idx="475">
                  <c:v>1324.0084462196601</c:v>
                </c:pt>
                <c:pt idx="476">
                  <c:v>1340.8952182179157</c:v>
                </c:pt>
                <c:pt idx="477">
                  <c:v>1390.2948050568989</c:v>
                </c:pt>
                <c:pt idx="478">
                  <c:v>1405.610654744635</c:v>
                </c:pt>
                <c:pt idx="479">
                  <c:v>1384.7137268917813</c:v>
                </c:pt>
                <c:pt idx="480">
                  <c:v>1381.4720508230228</c:v>
                </c:pt>
                <c:pt idx="481">
                  <c:v>1411.0271229769755</c:v>
                </c:pt>
                <c:pt idx="482">
                  <c:v>1288.3527576308459</c:v>
                </c:pt>
                <c:pt idx="483">
                  <c:v>1329.6435408043194</c:v>
                </c:pt>
                <c:pt idx="484">
                  <c:v>1120.8151901082988</c:v>
                </c:pt>
                <c:pt idx="485">
                  <c:v>1294.6027666908951</c:v>
                </c:pt>
                <c:pt idx="486">
                  <c:v>1396.9064135064732</c:v>
                </c:pt>
                <c:pt idx="487">
                  <c:v>1301.5716398964587</c:v>
                </c:pt>
                <c:pt idx="488">
                  <c:v>1319.6651413831707</c:v>
                </c:pt>
                <c:pt idx="489">
                  <c:v>1365.4337032719727</c:v>
                </c:pt>
                <c:pt idx="490">
                  <c:v>1246.1646817523235</c:v>
                </c:pt>
                <c:pt idx="491">
                  <c:v>1304.5699142019421</c:v>
                </c:pt>
                <c:pt idx="492">
                  <c:v>1306.6834144585819</c:v>
                </c:pt>
                <c:pt idx="493">
                  <c:v>1305.4106778627843</c:v>
                </c:pt>
                <c:pt idx="494">
                  <c:v>1300.5896610040149</c:v>
                </c:pt>
                <c:pt idx="495">
                  <c:v>1295.4581163656421</c:v>
                </c:pt>
                <c:pt idx="496">
                  <c:v>1350.8704437872213</c:v>
                </c:pt>
                <c:pt idx="497">
                  <c:v>1260.8917080905826</c:v>
                </c:pt>
                <c:pt idx="498">
                  <c:v>1390.8076005450002</c:v>
                </c:pt>
                <c:pt idx="499">
                  <c:v>1276.8480508657556</c:v>
                </c:pt>
                <c:pt idx="500">
                  <c:v>1385.272179249022</c:v>
                </c:pt>
                <c:pt idx="501">
                  <c:v>1332.6312317272127</c:v>
                </c:pt>
                <c:pt idx="502">
                  <c:v>1321.8346110523119</c:v>
                </c:pt>
                <c:pt idx="503">
                  <c:v>1315.8966712217641</c:v>
                </c:pt>
                <c:pt idx="504">
                  <c:v>1349.0274670884148</c:v>
                </c:pt>
                <c:pt idx="505">
                  <c:v>1301.4916074419232</c:v>
                </c:pt>
                <c:pt idx="506">
                  <c:v>1312.9674213604374</c:v>
                </c:pt>
                <c:pt idx="507">
                  <c:v>1317.0907300449626</c:v>
                </c:pt>
                <c:pt idx="508">
                  <c:v>1354.2532052968722</c:v>
                </c:pt>
                <c:pt idx="509">
                  <c:v>1291.8396676321017</c:v>
                </c:pt>
                <c:pt idx="510">
                  <c:v>1353.0754475370782</c:v>
                </c:pt>
                <c:pt idx="511">
                  <c:v>1333.9274865199757</c:v>
                </c:pt>
                <c:pt idx="512">
                  <c:v>1321.3142737632631</c:v>
                </c:pt>
                <c:pt idx="513">
                  <c:v>1161.4150752535163</c:v>
                </c:pt>
                <c:pt idx="514">
                  <c:v>1272.0019783577079</c:v>
                </c:pt>
                <c:pt idx="515">
                  <c:v>1281.7037289181003</c:v>
                </c:pt>
                <c:pt idx="516">
                  <c:v>1248.0997792919397</c:v>
                </c:pt>
                <c:pt idx="517">
                  <c:v>1274.1249720464693</c:v>
                </c:pt>
                <c:pt idx="518">
                  <c:v>1317.1740162849412</c:v>
                </c:pt>
                <c:pt idx="519">
                  <c:v>1365.9463205411319</c:v>
                </c:pt>
                <c:pt idx="520">
                  <c:v>1333.451034459456</c:v>
                </c:pt>
                <c:pt idx="521">
                  <c:v>1346.6096776498055</c:v>
                </c:pt>
                <c:pt idx="522">
                  <c:v>1390.9728862998625</c:v>
                </c:pt>
                <c:pt idx="523">
                  <c:v>1246.4878284294705</c:v>
                </c:pt>
                <c:pt idx="524">
                  <c:v>1147.8699230396646</c:v>
                </c:pt>
                <c:pt idx="525">
                  <c:v>1305.9030788896464</c:v>
                </c:pt>
                <c:pt idx="526">
                  <c:v>1320.999617324012</c:v>
                </c:pt>
                <c:pt idx="527">
                  <c:v>1306.6802450090331</c:v>
                </c:pt>
                <c:pt idx="528">
                  <c:v>1370.8397309039751</c:v>
                </c:pt>
                <c:pt idx="529">
                  <c:v>1195.090062258987</c:v>
                </c:pt>
                <c:pt idx="530">
                  <c:v>1325.7351748247929</c:v>
                </c:pt>
                <c:pt idx="531">
                  <c:v>1379.3587070308718</c:v>
                </c:pt>
                <c:pt idx="532">
                  <c:v>1311.7929940344904</c:v>
                </c:pt>
              </c:numCache>
            </c:numRef>
          </c:yVal>
          <c:smooth val="0"/>
        </c:ser>
        <c:dLbls>
          <c:showLegendKey val="0"/>
          <c:showVal val="0"/>
          <c:showCatName val="0"/>
          <c:showSerName val="0"/>
          <c:showPercent val="0"/>
          <c:showBubbleSize val="0"/>
        </c:dLbls>
        <c:axId val="545718368"/>
        <c:axId val="545718760"/>
      </c:scatterChart>
      <c:valAx>
        <c:axId val="545718368"/>
        <c:scaling>
          <c:orientation val="minMax"/>
        </c:scaling>
        <c:delete val="0"/>
        <c:axPos val="b"/>
        <c:title>
          <c:tx>
            <c:rich>
              <a:bodyPr/>
              <a:lstStyle/>
              <a:p>
                <a:pPr>
                  <a:defRPr/>
                </a:pPr>
                <a:r>
                  <a:rPr lang="en-US"/>
                  <a:t>FT_Teachers_Avg</a:t>
                </a:r>
              </a:p>
            </c:rich>
          </c:tx>
          <c:layout/>
          <c:overlay val="0"/>
        </c:title>
        <c:numFmt formatCode="_(\$* #,##0.00_);_(\$* \(#,##0.00\);_(\$* \-??_);_(@_)" sourceLinked="1"/>
        <c:majorTickMark val="out"/>
        <c:minorTickMark val="none"/>
        <c:tickLblPos val="nextTo"/>
        <c:crossAx val="545718760"/>
        <c:crosses val="autoZero"/>
        <c:crossBetween val="midCat"/>
      </c:valAx>
      <c:valAx>
        <c:axId val="545718760"/>
        <c:scaling>
          <c:orientation val="minMax"/>
        </c:scaling>
        <c:delete val="0"/>
        <c:axPos val="l"/>
        <c:title>
          <c:tx>
            <c:rich>
              <a:bodyPr/>
              <a:lstStyle/>
              <a:p>
                <a:pPr>
                  <a:defRPr/>
                </a:pPr>
                <a:r>
                  <a:rPr lang="en-US"/>
                  <a:t>PSSA_SCALED_SCORES_MATH_DISTRICT_Gr11</a:t>
                </a:r>
              </a:p>
            </c:rich>
          </c:tx>
          <c:layout/>
          <c:overlay val="0"/>
        </c:title>
        <c:numFmt formatCode="General" sourceLinked="1"/>
        <c:majorTickMark val="out"/>
        <c:minorTickMark val="none"/>
        <c:tickLblPos val="nextTo"/>
        <c:crossAx val="545718368"/>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Students/ Teacher Line Fit  Plot</a:t>
            </a:r>
          </a:p>
        </c:rich>
      </c:tx>
      <c:layout/>
      <c:overlay val="0"/>
    </c:title>
    <c:autoTitleDeleted val="0"/>
    <c:plotArea>
      <c:layout/>
      <c:scatterChart>
        <c:scatterStyle val="lineMarker"/>
        <c:varyColors val="0"/>
        <c:ser>
          <c:idx val="0"/>
          <c:order val="0"/>
          <c:tx>
            <c:v>PSSA_SCALED_SCORES_MATH_DISTRICT_Gr11</c:v>
          </c:tx>
          <c:spPr>
            <a:ln w="28575">
              <a:noFill/>
            </a:ln>
          </c:spPr>
          <c:xVal>
            <c:numRef>
              <c:f>schooldistricts!$F$4:$F$536</c:f>
              <c:numCache>
                <c:formatCode>_(* #,##0.00_);_(* \(#,##0.00\);_(* \-??_);_(@_)</c:formatCode>
                <c:ptCount val="533"/>
                <c:pt idx="0">
                  <c:v>16.644444444444446</c:v>
                </c:pt>
                <c:pt idx="1">
                  <c:v>15.991228070175438</c:v>
                </c:pt>
                <c:pt idx="2">
                  <c:v>16.55952380952381</c:v>
                </c:pt>
                <c:pt idx="3">
                  <c:v>13.487603305785123</c:v>
                </c:pt>
                <c:pt idx="4">
                  <c:v>16.048780487804876</c:v>
                </c:pt>
                <c:pt idx="5">
                  <c:v>14.808219178082192</c:v>
                </c:pt>
                <c:pt idx="6">
                  <c:v>18.939110070257613</c:v>
                </c:pt>
                <c:pt idx="7">
                  <c:v>16.607279693486589</c:v>
                </c:pt>
                <c:pt idx="8">
                  <c:v>14.943127962085308</c:v>
                </c:pt>
                <c:pt idx="9">
                  <c:v>15.847619047619048</c:v>
                </c:pt>
                <c:pt idx="10">
                  <c:v>14.41095890410959</c:v>
                </c:pt>
                <c:pt idx="11">
                  <c:v>16.505050505050505</c:v>
                </c:pt>
                <c:pt idx="12">
                  <c:v>15.180778032036613</c:v>
                </c:pt>
                <c:pt idx="13">
                  <c:v>13.717391304347826</c:v>
                </c:pt>
                <c:pt idx="14">
                  <c:v>11.772727272727273</c:v>
                </c:pt>
                <c:pt idx="15">
                  <c:v>13.456140350877194</c:v>
                </c:pt>
                <c:pt idx="16">
                  <c:v>17.547794117647058</c:v>
                </c:pt>
                <c:pt idx="17">
                  <c:v>16.304878048780488</c:v>
                </c:pt>
                <c:pt idx="18">
                  <c:v>16.110294117647058</c:v>
                </c:pt>
                <c:pt idx="19">
                  <c:v>17.514285714285716</c:v>
                </c:pt>
                <c:pt idx="20">
                  <c:v>17.384236453201972</c:v>
                </c:pt>
                <c:pt idx="21">
                  <c:v>16.691056910569106</c:v>
                </c:pt>
                <c:pt idx="22">
                  <c:v>15.896551724137931</c:v>
                </c:pt>
                <c:pt idx="23">
                  <c:v>18.835443037974684</c:v>
                </c:pt>
                <c:pt idx="24">
                  <c:v>15.278350515463918</c:v>
                </c:pt>
                <c:pt idx="25">
                  <c:v>15.47191011235955</c:v>
                </c:pt>
                <c:pt idx="26">
                  <c:v>16.923076923076923</c:v>
                </c:pt>
                <c:pt idx="27">
                  <c:v>11.984375</c:v>
                </c:pt>
                <c:pt idx="28">
                  <c:v>17.861111111111111</c:v>
                </c:pt>
                <c:pt idx="29">
                  <c:v>14.560606060606061</c:v>
                </c:pt>
                <c:pt idx="30">
                  <c:v>16.740157480314959</c:v>
                </c:pt>
                <c:pt idx="31">
                  <c:v>14.65702479338843</c:v>
                </c:pt>
                <c:pt idx="32">
                  <c:v>15.059659090909092</c:v>
                </c:pt>
                <c:pt idx="33">
                  <c:v>15.186119873817034</c:v>
                </c:pt>
                <c:pt idx="34">
                  <c:v>13.785046728971963</c:v>
                </c:pt>
                <c:pt idx="35">
                  <c:v>13.923611111111111</c:v>
                </c:pt>
                <c:pt idx="36">
                  <c:v>14.853211009174313</c:v>
                </c:pt>
                <c:pt idx="37">
                  <c:v>16.952941176470588</c:v>
                </c:pt>
                <c:pt idx="38">
                  <c:v>14.84</c:v>
                </c:pt>
                <c:pt idx="39">
                  <c:v>15.901408450704226</c:v>
                </c:pt>
                <c:pt idx="40">
                  <c:v>14.357142857142858</c:v>
                </c:pt>
                <c:pt idx="41">
                  <c:v>18.347560975609756</c:v>
                </c:pt>
                <c:pt idx="42">
                  <c:v>15.654320987654321</c:v>
                </c:pt>
                <c:pt idx="43">
                  <c:v>16.807500000000001</c:v>
                </c:pt>
                <c:pt idx="44">
                  <c:v>15.850515463917526</c:v>
                </c:pt>
                <c:pt idx="45">
                  <c:v>15.253731343283581</c:v>
                </c:pt>
                <c:pt idx="46">
                  <c:v>15.164835164835164</c:v>
                </c:pt>
                <c:pt idx="47">
                  <c:v>14.285714285714286</c:v>
                </c:pt>
                <c:pt idx="48">
                  <c:v>15.109677419354838</c:v>
                </c:pt>
                <c:pt idx="49">
                  <c:v>15.569620253164556</c:v>
                </c:pt>
                <c:pt idx="50">
                  <c:v>15.031007751937985</c:v>
                </c:pt>
                <c:pt idx="51">
                  <c:v>16.349206349206348</c:v>
                </c:pt>
                <c:pt idx="52">
                  <c:v>13.947368421052632</c:v>
                </c:pt>
                <c:pt idx="53">
                  <c:v>16.106382978723403</c:v>
                </c:pt>
                <c:pt idx="54">
                  <c:v>17.323076923076922</c:v>
                </c:pt>
                <c:pt idx="55">
                  <c:v>16.14396887159533</c:v>
                </c:pt>
                <c:pt idx="56">
                  <c:v>15.6</c:v>
                </c:pt>
                <c:pt idx="57">
                  <c:v>14.301724137931034</c:v>
                </c:pt>
                <c:pt idx="58">
                  <c:v>16.328358208955223</c:v>
                </c:pt>
                <c:pt idx="59">
                  <c:v>13.887499999999999</c:v>
                </c:pt>
                <c:pt idx="60">
                  <c:v>15.592452830188678</c:v>
                </c:pt>
                <c:pt idx="61">
                  <c:v>14.784810126582279</c:v>
                </c:pt>
                <c:pt idx="62">
                  <c:v>9.8787878787878789</c:v>
                </c:pt>
                <c:pt idx="63">
                  <c:v>18.102272727272727</c:v>
                </c:pt>
                <c:pt idx="64">
                  <c:v>10.1</c:v>
                </c:pt>
                <c:pt idx="65">
                  <c:v>13.922190201729107</c:v>
                </c:pt>
                <c:pt idx="66">
                  <c:v>15.904761904761905</c:v>
                </c:pt>
                <c:pt idx="67">
                  <c:v>14.654320987654321</c:v>
                </c:pt>
                <c:pt idx="68">
                  <c:v>15.307017543859649</c:v>
                </c:pt>
                <c:pt idx="69">
                  <c:v>16.388888888888889</c:v>
                </c:pt>
                <c:pt idx="70">
                  <c:v>16.666666666666668</c:v>
                </c:pt>
                <c:pt idx="71">
                  <c:v>20.918032786885245</c:v>
                </c:pt>
                <c:pt idx="72">
                  <c:v>22</c:v>
                </c:pt>
                <c:pt idx="73">
                  <c:v>17.834825870646767</c:v>
                </c:pt>
                <c:pt idx="74">
                  <c:v>15.4251968503937</c:v>
                </c:pt>
                <c:pt idx="75">
                  <c:v>16.507575757575758</c:v>
                </c:pt>
                <c:pt idx="76">
                  <c:v>14.420707732634337</c:v>
                </c:pt>
                <c:pt idx="77">
                  <c:v>12.710526315789474</c:v>
                </c:pt>
                <c:pt idx="78">
                  <c:v>13.887573964497042</c:v>
                </c:pt>
                <c:pt idx="79">
                  <c:v>17.120622568093385</c:v>
                </c:pt>
                <c:pt idx="80">
                  <c:v>16.931769722814497</c:v>
                </c:pt>
                <c:pt idx="81">
                  <c:v>19.131313131313131</c:v>
                </c:pt>
                <c:pt idx="82">
                  <c:v>15.383928571428571</c:v>
                </c:pt>
                <c:pt idx="83">
                  <c:v>16.217948717948719</c:v>
                </c:pt>
                <c:pt idx="84">
                  <c:v>14.048710601719197</c:v>
                </c:pt>
                <c:pt idx="85">
                  <c:v>14.639705882352942</c:v>
                </c:pt>
                <c:pt idx="86">
                  <c:v>16.660550458715598</c:v>
                </c:pt>
                <c:pt idx="87">
                  <c:v>15.794117647058824</c:v>
                </c:pt>
                <c:pt idx="88">
                  <c:v>12.168674698795181</c:v>
                </c:pt>
                <c:pt idx="89">
                  <c:v>13.848484848484848</c:v>
                </c:pt>
                <c:pt idx="90">
                  <c:v>14.946666666666667</c:v>
                </c:pt>
                <c:pt idx="91">
                  <c:v>15.39344262295082</c:v>
                </c:pt>
                <c:pt idx="92">
                  <c:v>16.202127659574469</c:v>
                </c:pt>
                <c:pt idx="93">
                  <c:v>14.851782363977486</c:v>
                </c:pt>
                <c:pt idx="94">
                  <c:v>16.264423076923077</c:v>
                </c:pt>
                <c:pt idx="95">
                  <c:v>13.521865889212828</c:v>
                </c:pt>
                <c:pt idx="96">
                  <c:v>15.520408163265307</c:v>
                </c:pt>
                <c:pt idx="97">
                  <c:v>14.043478260869565</c:v>
                </c:pt>
                <c:pt idx="98">
                  <c:v>14.42</c:v>
                </c:pt>
                <c:pt idx="99">
                  <c:v>22.05263157894737</c:v>
                </c:pt>
                <c:pt idx="100">
                  <c:v>15.519480519480519</c:v>
                </c:pt>
                <c:pt idx="101">
                  <c:v>12.945945945945946</c:v>
                </c:pt>
                <c:pt idx="102">
                  <c:v>15.629166666666666</c:v>
                </c:pt>
                <c:pt idx="103">
                  <c:v>19.994505494505493</c:v>
                </c:pt>
                <c:pt idx="104">
                  <c:v>15.51530612244898</c:v>
                </c:pt>
                <c:pt idx="105">
                  <c:v>16.297222222222221</c:v>
                </c:pt>
                <c:pt idx="106">
                  <c:v>14.529411764705882</c:v>
                </c:pt>
                <c:pt idx="107">
                  <c:v>13.706896551724139</c:v>
                </c:pt>
                <c:pt idx="108">
                  <c:v>15.96245733788396</c:v>
                </c:pt>
                <c:pt idx="109">
                  <c:v>14.196629213483146</c:v>
                </c:pt>
                <c:pt idx="110">
                  <c:v>17.5</c:v>
                </c:pt>
                <c:pt idx="111">
                  <c:v>16.500678426051561</c:v>
                </c:pt>
                <c:pt idx="112">
                  <c:v>15.37</c:v>
                </c:pt>
                <c:pt idx="113">
                  <c:v>14.079872204472844</c:v>
                </c:pt>
                <c:pt idx="114">
                  <c:v>20.375</c:v>
                </c:pt>
                <c:pt idx="115">
                  <c:v>15.736082474226803</c:v>
                </c:pt>
                <c:pt idx="116">
                  <c:v>15.843373493975903</c:v>
                </c:pt>
                <c:pt idx="117">
                  <c:v>16.432432432432432</c:v>
                </c:pt>
                <c:pt idx="118">
                  <c:v>16.045731707317074</c:v>
                </c:pt>
                <c:pt idx="119">
                  <c:v>16.989247311827956</c:v>
                </c:pt>
                <c:pt idx="120">
                  <c:v>15.114130434782609</c:v>
                </c:pt>
                <c:pt idx="121">
                  <c:v>12.093333333333334</c:v>
                </c:pt>
                <c:pt idx="122">
                  <c:v>15.173913043478262</c:v>
                </c:pt>
                <c:pt idx="123">
                  <c:v>23.44736842105263</c:v>
                </c:pt>
                <c:pt idx="124">
                  <c:v>32.363636363636367</c:v>
                </c:pt>
                <c:pt idx="125">
                  <c:v>15.686335403726709</c:v>
                </c:pt>
                <c:pt idx="126">
                  <c:v>16.166666666666668</c:v>
                </c:pt>
                <c:pt idx="127">
                  <c:v>16.018691588785046</c:v>
                </c:pt>
                <c:pt idx="128">
                  <c:v>15.69811320754717</c:v>
                </c:pt>
                <c:pt idx="129">
                  <c:v>17.415094339622641</c:v>
                </c:pt>
                <c:pt idx="130">
                  <c:v>15.48936170212766</c:v>
                </c:pt>
                <c:pt idx="131">
                  <c:v>16.30344827586207</c:v>
                </c:pt>
                <c:pt idx="132">
                  <c:v>18.296703296703296</c:v>
                </c:pt>
                <c:pt idx="133">
                  <c:v>12.025974025974026</c:v>
                </c:pt>
                <c:pt idx="134">
                  <c:v>15.853658536585366</c:v>
                </c:pt>
                <c:pt idx="135">
                  <c:v>14.203007518796992</c:v>
                </c:pt>
                <c:pt idx="136">
                  <c:v>16.832923832923832</c:v>
                </c:pt>
                <c:pt idx="137">
                  <c:v>14.875</c:v>
                </c:pt>
                <c:pt idx="138">
                  <c:v>14.613034623217922</c:v>
                </c:pt>
                <c:pt idx="139">
                  <c:v>16.008928571428573</c:v>
                </c:pt>
                <c:pt idx="140">
                  <c:v>16.638888888888889</c:v>
                </c:pt>
                <c:pt idx="141">
                  <c:v>13.8</c:v>
                </c:pt>
                <c:pt idx="142">
                  <c:v>15.296089385474861</c:v>
                </c:pt>
                <c:pt idx="143">
                  <c:v>16.243243243243242</c:v>
                </c:pt>
                <c:pt idx="144">
                  <c:v>17.588235294117649</c:v>
                </c:pt>
                <c:pt idx="145">
                  <c:v>14.648148148148149</c:v>
                </c:pt>
                <c:pt idx="146">
                  <c:v>16.489208633093526</c:v>
                </c:pt>
                <c:pt idx="147">
                  <c:v>16.237547892720308</c:v>
                </c:pt>
                <c:pt idx="148">
                  <c:v>15.544028950542822</c:v>
                </c:pt>
                <c:pt idx="149">
                  <c:v>16.752688172043012</c:v>
                </c:pt>
                <c:pt idx="150">
                  <c:v>16.969565217391306</c:v>
                </c:pt>
                <c:pt idx="151">
                  <c:v>15.792682926829269</c:v>
                </c:pt>
                <c:pt idx="152">
                  <c:v>15.057142857142857</c:v>
                </c:pt>
                <c:pt idx="153">
                  <c:v>14.375</c:v>
                </c:pt>
                <c:pt idx="154">
                  <c:v>13.7875</c:v>
                </c:pt>
                <c:pt idx="155">
                  <c:v>13.275862068965518</c:v>
                </c:pt>
                <c:pt idx="156">
                  <c:v>15.478260869565217</c:v>
                </c:pt>
                <c:pt idx="157">
                  <c:v>13</c:v>
                </c:pt>
                <c:pt idx="158">
                  <c:v>13.272727272727273</c:v>
                </c:pt>
                <c:pt idx="159">
                  <c:v>14.737704918032787</c:v>
                </c:pt>
                <c:pt idx="160">
                  <c:v>16.468085106382979</c:v>
                </c:pt>
                <c:pt idx="161">
                  <c:v>14.956043956043956</c:v>
                </c:pt>
                <c:pt idx="162">
                  <c:v>17.355072463768117</c:v>
                </c:pt>
                <c:pt idx="163">
                  <c:v>12.534246575342467</c:v>
                </c:pt>
                <c:pt idx="164">
                  <c:v>14.476470588235294</c:v>
                </c:pt>
                <c:pt idx="165">
                  <c:v>16.193133047210299</c:v>
                </c:pt>
                <c:pt idx="166">
                  <c:v>17.589743589743591</c:v>
                </c:pt>
                <c:pt idx="167">
                  <c:v>15.256410256410257</c:v>
                </c:pt>
                <c:pt idx="168">
                  <c:v>16.601851851851851</c:v>
                </c:pt>
                <c:pt idx="169">
                  <c:v>15.192</c:v>
                </c:pt>
                <c:pt idx="170">
                  <c:v>11.302325581395349</c:v>
                </c:pt>
                <c:pt idx="171">
                  <c:v>14.2015503875969</c:v>
                </c:pt>
                <c:pt idx="172">
                  <c:v>14.287128712871286</c:v>
                </c:pt>
                <c:pt idx="173">
                  <c:v>15.650602409638553</c:v>
                </c:pt>
                <c:pt idx="174">
                  <c:v>14.940425531914894</c:v>
                </c:pt>
                <c:pt idx="175">
                  <c:v>16.362903225806452</c:v>
                </c:pt>
                <c:pt idx="176">
                  <c:v>12.513888888888889</c:v>
                </c:pt>
                <c:pt idx="177">
                  <c:v>15.826923076923077</c:v>
                </c:pt>
                <c:pt idx="178">
                  <c:v>14.726141078838173</c:v>
                </c:pt>
                <c:pt idx="179">
                  <c:v>9.9761904761904763</c:v>
                </c:pt>
                <c:pt idx="180">
                  <c:v>13.75</c:v>
                </c:pt>
                <c:pt idx="181">
                  <c:v>17.600823045267489</c:v>
                </c:pt>
                <c:pt idx="182">
                  <c:v>19.263157894736842</c:v>
                </c:pt>
                <c:pt idx="183">
                  <c:v>18.448275862068964</c:v>
                </c:pt>
                <c:pt idx="184">
                  <c:v>18.065000000000001</c:v>
                </c:pt>
                <c:pt idx="185">
                  <c:v>14.714285714285714</c:v>
                </c:pt>
                <c:pt idx="186">
                  <c:v>15.053571428571429</c:v>
                </c:pt>
                <c:pt idx="187">
                  <c:v>15.718390804597702</c:v>
                </c:pt>
                <c:pt idx="188">
                  <c:v>12.773195876288661</c:v>
                </c:pt>
                <c:pt idx="189">
                  <c:v>17.062111801242235</c:v>
                </c:pt>
                <c:pt idx="190">
                  <c:v>15.950738916256158</c:v>
                </c:pt>
                <c:pt idx="191">
                  <c:v>16.367999999999999</c:v>
                </c:pt>
                <c:pt idx="192">
                  <c:v>14.632478632478632</c:v>
                </c:pt>
                <c:pt idx="193">
                  <c:v>15.821917808219178</c:v>
                </c:pt>
                <c:pt idx="194">
                  <c:v>10</c:v>
                </c:pt>
                <c:pt idx="195">
                  <c:v>14.404669260700389</c:v>
                </c:pt>
                <c:pt idx="196">
                  <c:v>15.156862745098039</c:v>
                </c:pt>
                <c:pt idx="197">
                  <c:v>16.002958579881657</c:v>
                </c:pt>
                <c:pt idx="198">
                  <c:v>19.107142857142858</c:v>
                </c:pt>
                <c:pt idx="199">
                  <c:v>17.510843373493977</c:v>
                </c:pt>
                <c:pt idx="200">
                  <c:v>15.700712589073634</c:v>
                </c:pt>
                <c:pt idx="201">
                  <c:v>16.4822695035461</c:v>
                </c:pt>
                <c:pt idx="202">
                  <c:v>14.871287128712872</c:v>
                </c:pt>
                <c:pt idx="203">
                  <c:v>15.24901185770751</c:v>
                </c:pt>
                <c:pt idx="204">
                  <c:v>14.408450704225352</c:v>
                </c:pt>
                <c:pt idx="205">
                  <c:v>15.044776119402986</c:v>
                </c:pt>
                <c:pt idx="206">
                  <c:v>14.304597701149426</c:v>
                </c:pt>
                <c:pt idx="207">
                  <c:v>21.9</c:v>
                </c:pt>
                <c:pt idx="208">
                  <c:v>13.581967213114755</c:v>
                </c:pt>
                <c:pt idx="209">
                  <c:v>15.226053639846743</c:v>
                </c:pt>
                <c:pt idx="210">
                  <c:v>15.536585365853659</c:v>
                </c:pt>
                <c:pt idx="211">
                  <c:v>16.533333333333335</c:v>
                </c:pt>
                <c:pt idx="212">
                  <c:v>18.11627906976744</c:v>
                </c:pt>
                <c:pt idx="213">
                  <c:v>13.666666666666666</c:v>
                </c:pt>
                <c:pt idx="214">
                  <c:v>13.442857142857143</c:v>
                </c:pt>
                <c:pt idx="215">
                  <c:v>11.607843137254902</c:v>
                </c:pt>
                <c:pt idx="216">
                  <c:v>16.534031413612567</c:v>
                </c:pt>
                <c:pt idx="217">
                  <c:v>17.319587628865978</c:v>
                </c:pt>
                <c:pt idx="218">
                  <c:v>14.148148148148149</c:v>
                </c:pt>
                <c:pt idx="219">
                  <c:v>16.688442211055275</c:v>
                </c:pt>
                <c:pt idx="220">
                  <c:v>14.203125</c:v>
                </c:pt>
                <c:pt idx="221">
                  <c:v>15.280898876404494</c:v>
                </c:pt>
                <c:pt idx="222">
                  <c:v>15.655462184873949</c:v>
                </c:pt>
                <c:pt idx="223">
                  <c:v>16.654867256637168</c:v>
                </c:pt>
                <c:pt idx="224">
                  <c:v>13.53763440860215</c:v>
                </c:pt>
                <c:pt idx="225">
                  <c:v>13.281842818428185</c:v>
                </c:pt>
                <c:pt idx="226">
                  <c:v>9.6666666666666661</c:v>
                </c:pt>
                <c:pt idx="227">
                  <c:v>14.737430167597765</c:v>
                </c:pt>
                <c:pt idx="228">
                  <c:v>20.043668122270741</c:v>
                </c:pt>
                <c:pt idx="229">
                  <c:v>13.316176470588236</c:v>
                </c:pt>
                <c:pt idx="230">
                  <c:v>12.857142857142858</c:v>
                </c:pt>
                <c:pt idx="231">
                  <c:v>15.136842105263158</c:v>
                </c:pt>
                <c:pt idx="232">
                  <c:v>18.857142857142858</c:v>
                </c:pt>
                <c:pt idx="233">
                  <c:v>17.4609375</c:v>
                </c:pt>
                <c:pt idx="234">
                  <c:v>15.827586206896552</c:v>
                </c:pt>
                <c:pt idx="235">
                  <c:v>16.036458333333332</c:v>
                </c:pt>
                <c:pt idx="236">
                  <c:v>14.428950863213812</c:v>
                </c:pt>
                <c:pt idx="237">
                  <c:v>16.65909090909091</c:v>
                </c:pt>
                <c:pt idx="238">
                  <c:v>16.831818181818182</c:v>
                </c:pt>
                <c:pt idx="239">
                  <c:v>12.515151515151516</c:v>
                </c:pt>
                <c:pt idx="240">
                  <c:v>17.504545454545454</c:v>
                </c:pt>
                <c:pt idx="241">
                  <c:v>14.046875</c:v>
                </c:pt>
                <c:pt idx="242">
                  <c:v>25.551282051282051</c:v>
                </c:pt>
                <c:pt idx="243">
                  <c:v>14.940119760479043</c:v>
                </c:pt>
                <c:pt idx="244">
                  <c:v>13.666666666666666</c:v>
                </c:pt>
                <c:pt idx="245">
                  <c:v>14.71774193548387</c:v>
                </c:pt>
                <c:pt idx="246">
                  <c:v>16.992307692307691</c:v>
                </c:pt>
                <c:pt idx="247">
                  <c:v>13.346938775510203</c:v>
                </c:pt>
                <c:pt idx="248">
                  <c:v>17.386363636363637</c:v>
                </c:pt>
                <c:pt idx="249">
                  <c:v>15.282945736434108</c:v>
                </c:pt>
                <c:pt idx="250">
                  <c:v>12.156015037593985</c:v>
                </c:pt>
                <c:pt idx="251">
                  <c:v>14.765765765765765</c:v>
                </c:pt>
                <c:pt idx="252">
                  <c:v>15.376344086021506</c:v>
                </c:pt>
                <c:pt idx="253">
                  <c:v>14.541176470588235</c:v>
                </c:pt>
                <c:pt idx="254">
                  <c:v>15.517587939698492</c:v>
                </c:pt>
                <c:pt idx="255">
                  <c:v>15.712574850299401</c:v>
                </c:pt>
                <c:pt idx="256">
                  <c:v>14.872881355932204</c:v>
                </c:pt>
                <c:pt idx="257">
                  <c:v>13.140684410646388</c:v>
                </c:pt>
                <c:pt idx="258">
                  <c:v>16.2</c:v>
                </c:pt>
                <c:pt idx="259">
                  <c:v>17.149999999999999</c:v>
                </c:pt>
                <c:pt idx="260">
                  <c:v>16.153846153846153</c:v>
                </c:pt>
                <c:pt idx="261">
                  <c:v>14.092485549132949</c:v>
                </c:pt>
                <c:pt idx="262">
                  <c:v>16.607382550335572</c:v>
                </c:pt>
                <c:pt idx="263">
                  <c:v>14.473251028806585</c:v>
                </c:pt>
                <c:pt idx="264">
                  <c:v>15.948453608247423</c:v>
                </c:pt>
                <c:pt idx="265">
                  <c:v>14.431034482758621</c:v>
                </c:pt>
                <c:pt idx="266">
                  <c:v>14.925000000000001</c:v>
                </c:pt>
                <c:pt idx="267">
                  <c:v>14.952380952380953</c:v>
                </c:pt>
                <c:pt idx="268">
                  <c:v>13.9375</c:v>
                </c:pt>
                <c:pt idx="269">
                  <c:v>13.989189189189188</c:v>
                </c:pt>
                <c:pt idx="270">
                  <c:v>14.430232558139535</c:v>
                </c:pt>
                <c:pt idx="271">
                  <c:v>16.902597402597401</c:v>
                </c:pt>
                <c:pt idx="272">
                  <c:v>15.897321428571429</c:v>
                </c:pt>
                <c:pt idx="273">
                  <c:v>12.35064935064935</c:v>
                </c:pt>
                <c:pt idx="274">
                  <c:v>11.594202898550725</c:v>
                </c:pt>
                <c:pt idx="275">
                  <c:v>14.897142857142857</c:v>
                </c:pt>
                <c:pt idx="276">
                  <c:v>16.594202898550726</c:v>
                </c:pt>
                <c:pt idx="277">
                  <c:v>16.201612903225808</c:v>
                </c:pt>
                <c:pt idx="278">
                  <c:v>15.636363636363637</c:v>
                </c:pt>
                <c:pt idx="279">
                  <c:v>13.805194805194805</c:v>
                </c:pt>
                <c:pt idx="280">
                  <c:v>18.763440860215052</c:v>
                </c:pt>
                <c:pt idx="281">
                  <c:v>14.506849315068493</c:v>
                </c:pt>
                <c:pt idx="282">
                  <c:v>16.939393939393938</c:v>
                </c:pt>
                <c:pt idx="283">
                  <c:v>16.485507246376812</c:v>
                </c:pt>
                <c:pt idx="284">
                  <c:v>15.571428571428571</c:v>
                </c:pt>
                <c:pt idx="285">
                  <c:v>14.188000000000001</c:v>
                </c:pt>
                <c:pt idx="286">
                  <c:v>15.703125</c:v>
                </c:pt>
                <c:pt idx="287">
                  <c:v>17.041095890410958</c:v>
                </c:pt>
                <c:pt idx="288">
                  <c:v>15.592592592592593</c:v>
                </c:pt>
                <c:pt idx="289">
                  <c:v>17.50344827586207</c:v>
                </c:pt>
                <c:pt idx="290">
                  <c:v>12.536</c:v>
                </c:pt>
                <c:pt idx="291">
                  <c:v>15.56989247311828</c:v>
                </c:pt>
                <c:pt idx="292">
                  <c:v>14.613577023498694</c:v>
                </c:pt>
                <c:pt idx="293">
                  <c:v>15.684210526315789</c:v>
                </c:pt>
                <c:pt idx="294">
                  <c:v>20.625</c:v>
                </c:pt>
                <c:pt idx="295">
                  <c:v>15.276315789473685</c:v>
                </c:pt>
                <c:pt idx="296">
                  <c:v>16.958847736625515</c:v>
                </c:pt>
                <c:pt idx="297">
                  <c:v>16.745704467353953</c:v>
                </c:pt>
                <c:pt idx="298">
                  <c:v>17.46153846153846</c:v>
                </c:pt>
                <c:pt idx="299">
                  <c:v>15.984</c:v>
                </c:pt>
                <c:pt idx="300">
                  <c:v>16.716738197424892</c:v>
                </c:pt>
                <c:pt idx="301">
                  <c:v>14.022222222222222</c:v>
                </c:pt>
                <c:pt idx="302">
                  <c:v>16.512820512820515</c:v>
                </c:pt>
                <c:pt idx="303">
                  <c:v>12.359223300970873</c:v>
                </c:pt>
                <c:pt idx="304">
                  <c:v>13.818181818181818</c:v>
                </c:pt>
                <c:pt idx="305">
                  <c:v>16.407920792079207</c:v>
                </c:pt>
                <c:pt idx="306">
                  <c:v>13.403846153846153</c:v>
                </c:pt>
                <c:pt idx="307">
                  <c:v>18.5625</c:v>
                </c:pt>
                <c:pt idx="308">
                  <c:v>14.462908011869436</c:v>
                </c:pt>
                <c:pt idx="309">
                  <c:v>24.391304347826086</c:v>
                </c:pt>
                <c:pt idx="310">
                  <c:v>16.178784266984504</c:v>
                </c:pt>
                <c:pt idx="311">
                  <c:v>16.877551020408163</c:v>
                </c:pt>
                <c:pt idx="312">
                  <c:v>18.173913043478262</c:v>
                </c:pt>
                <c:pt idx="313">
                  <c:v>14.425742574257425</c:v>
                </c:pt>
                <c:pt idx="314">
                  <c:v>16.481927710843372</c:v>
                </c:pt>
                <c:pt idx="315">
                  <c:v>13.528571428571428</c:v>
                </c:pt>
                <c:pt idx="316">
                  <c:v>9.8333333333333339</c:v>
                </c:pt>
                <c:pt idx="317">
                  <c:v>16.351351351351351</c:v>
                </c:pt>
                <c:pt idx="318">
                  <c:v>14.564102564102564</c:v>
                </c:pt>
                <c:pt idx="319">
                  <c:v>15.345238095238095</c:v>
                </c:pt>
                <c:pt idx="320">
                  <c:v>15.564102564102564</c:v>
                </c:pt>
                <c:pt idx="321">
                  <c:v>16.828125</c:v>
                </c:pt>
                <c:pt idx="322">
                  <c:v>13.79245283018868</c:v>
                </c:pt>
                <c:pt idx="323">
                  <c:v>13.690721649484535</c:v>
                </c:pt>
                <c:pt idx="324">
                  <c:v>15.762376237623762</c:v>
                </c:pt>
                <c:pt idx="325">
                  <c:v>14.841121495327103</c:v>
                </c:pt>
                <c:pt idx="326">
                  <c:v>14.214285714285714</c:v>
                </c:pt>
                <c:pt idx="327">
                  <c:v>15.166666666666666</c:v>
                </c:pt>
                <c:pt idx="328">
                  <c:v>17.924528301886792</c:v>
                </c:pt>
                <c:pt idx="329">
                  <c:v>15.820689655172414</c:v>
                </c:pt>
                <c:pt idx="330">
                  <c:v>18.172661870503596</c:v>
                </c:pt>
                <c:pt idx="331">
                  <c:v>14.573033707865168</c:v>
                </c:pt>
                <c:pt idx="332">
                  <c:v>16.50632911392405</c:v>
                </c:pt>
                <c:pt idx="333">
                  <c:v>16.677966101694917</c:v>
                </c:pt>
                <c:pt idx="334">
                  <c:v>15.676470588235293</c:v>
                </c:pt>
                <c:pt idx="335">
                  <c:v>16.076923076923077</c:v>
                </c:pt>
                <c:pt idx="336">
                  <c:v>16.25</c:v>
                </c:pt>
                <c:pt idx="337">
                  <c:v>15.578740157480315</c:v>
                </c:pt>
                <c:pt idx="338">
                  <c:v>16.393034825870647</c:v>
                </c:pt>
                <c:pt idx="339">
                  <c:v>15.328571428571429</c:v>
                </c:pt>
                <c:pt idx="340">
                  <c:v>18.054545454545455</c:v>
                </c:pt>
                <c:pt idx="341">
                  <c:v>15.776470588235295</c:v>
                </c:pt>
                <c:pt idx="342">
                  <c:v>14.9</c:v>
                </c:pt>
                <c:pt idx="343">
                  <c:v>17.141666666666666</c:v>
                </c:pt>
                <c:pt idx="344">
                  <c:v>17.392857142857142</c:v>
                </c:pt>
                <c:pt idx="345">
                  <c:v>15.13076923076923</c:v>
                </c:pt>
                <c:pt idx="346">
                  <c:v>14.639225181598063</c:v>
                </c:pt>
                <c:pt idx="347">
                  <c:v>16.898089171974522</c:v>
                </c:pt>
                <c:pt idx="348">
                  <c:v>15.8</c:v>
                </c:pt>
                <c:pt idx="349">
                  <c:v>16.134615384615383</c:v>
                </c:pt>
                <c:pt idx="350">
                  <c:v>17.44080604534005</c:v>
                </c:pt>
                <c:pt idx="351">
                  <c:v>14.594594594594595</c:v>
                </c:pt>
                <c:pt idx="352">
                  <c:v>14.72072072072072</c:v>
                </c:pt>
                <c:pt idx="353">
                  <c:v>16.098265895953759</c:v>
                </c:pt>
                <c:pt idx="354">
                  <c:v>19.254032258064516</c:v>
                </c:pt>
                <c:pt idx="355">
                  <c:v>14.937984496124031</c:v>
                </c:pt>
                <c:pt idx="356">
                  <c:v>16.036101083032491</c:v>
                </c:pt>
                <c:pt idx="357">
                  <c:v>17.183962264150942</c:v>
                </c:pt>
                <c:pt idx="358">
                  <c:v>18.403492389578858</c:v>
                </c:pt>
                <c:pt idx="359">
                  <c:v>14.23076923076923</c:v>
                </c:pt>
                <c:pt idx="360">
                  <c:v>13.411016949152541</c:v>
                </c:pt>
                <c:pt idx="361">
                  <c:v>17.095238095238095</c:v>
                </c:pt>
                <c:pt idx="362">
                  <c:v>14.268774703557312</c:v>
                </c:pt>
                <c:pt idx="363">
                  <c:v>13.505206463195691</c:v>
                </c:pt>
                <c:pt idx="364">
                  <c:v>16.791443850267381</c:v>
                </c:pt>
                <c:pt idx="365">
                  <c:v>17.652777777777779</c:v>
                </c:pt>
                <c:pt idx="366">
                  <c:v>16.91015625</c:v>
                </c:pt>
                <c:pt idx="367">
                  <c:v>15.588744588744589</c:v>
                </c:pt>
                <c:pt idx="368">
                  <c:v>16.791666666666668</c:v>
                </c:pt>
                <c:pt idx="369">
                  <c:v>14.211267605633802</c:v>
                </c:pt>
                <c:pt idx="370">
                  <c:v>16.009852216748769</c:v>
                </c:pt>
                <c:pt idx="371">
                  <c:v>14.627272727272727</c:v>
                </c:pt>
                <c:pt idx="372">
                  <c:v>20.149350649350648</c:v>
                </c:pt>
                <c:pt idx="373">
                  <c:v>21.333333333333332</c:v>
                </c:pt>
                <c:pt idx="374">
                  <c:v>13.8</c:v>
                </c:pt>
                <c:pt idx="375">
                  <c:v>12.858585858585858</c:v>
                </c:pt>
                <c:pt idx="376">
                  <c:v>14.345864661654135</c:v>
                </c:pt>
                <c:pt idx="377">
                  <c:v>18.591397849462364</c:v>
                </c:pt>
                <c:pt idx="378">
                  <c:v>12.246153846153845</c:v>
                </c:pt>
                <c:pt idx="379">
                  <c:v>17.848283499446289</c:v>
                </c:pt>
                <c:pt idx="380">
                  <c:v>16.673913043478262</c:v>
                </c:pt>
                <c:pt idx="381">
                  <c:v>16.118279569892472</c:v>
                </c:pt>
                <c:pt idx="382">
                  <c:v>16.367346938775512</c:v>
                </c:pt>
                <c:pt idx="383">
                  <c:v>16.447916666666668</c:v>
                </c:pt>
                <c:pt idx="384">
                  <c:v>2.5526315789473686</c:v>
                </c:pt>
                <c:pt idx="385">
                  <c:v>12.775280898876405</c:v>
                </c:pt>
                <c:pt idx="386">
                  <c:v>13.961070559610706</c:v>
                </c:pt>
                <c:pt idx="387">
                  <c:v>16.158119658119659</c:v>
                </c:pt>
                <c:pt idx="388">
                  <c:v>16.933333333333334</c:v>
                </c:pt>
                <c:pt idx="389">
                  <c:v>16.295999999999999</c:v>
                </c:pt>
                <c:pt idx="390">
                  <c:v>13.41</c:v>
                </c:pt>
                <c:pt idx="391">
                  <c:v>12.3</c:v>
                </c:pt>
                <c:pt idx="392">
                  <c:v>14.2875</c:v>
                </c:pt>
                <c:pt idx="393">
                  <c:v>13.764705882352942</c:v>
                </c:pt>
                <c:pt idx="394">
                  <c:v>13.883161512027492</c:v>
                </c:pt>
                <c:pt idx="395">
                  <c:v>16.966666666666665</c:v>
                </c:pt>
                <c:pt idx="396">
                  <c:v>15.288135593220339</c:v>
                </c:pt>
                <c:pt idx="397">
                  <c:v>11.558823529411764</c:v>
                </c:pt>
                <c:pt idx="398">
                  <c:v>15.271523178807946</c:v>
                </c:pt>
                <c:pt idx="399">
                  <c:v>14.093023255813954</c:v>
                </c:pt>
                <c:pt idx="400">
                  <c:v>17.473684210526315</c:v>
                </c:pt>
                <c:pt idx="401">
                  <c:v>15.272</c:v>
                </c:pt>
                <c:pt idx="402">
                  <c:v>14.308702791461412</c:v>
                </c:pt>
                <c:pt idx="403">
                  <c:v>16.081967213114755</c:v>
                </c:pt>
                <c:pt idx="404">
                  <c:v>15.951578947368422</c:v>
                </c:pt>
                <c:pt idx="405">
                  <c:v>15.547619047619047</c:v>
                </c:pt>
                <c:pt idx="406">
                  <c:v>14.612565445026178</c:v>
                </c:pt>
                <c:pt idx="407">
                  <c:v>18.766423357664234</c:v>
                </c:pt>
                <c:pt idx="408">
                  <c:v>14.636363636363637</c:v>
                </c:pt>
                <c:pt idx="409">
                  <c:v>14.841463414634147</c:v>
                </c:pt>
                <c:pt idx="410">
                  <c:v>17.144736842105264</c:v>
                </c:pt>
                <c:pt idx="411">
                  <c:v>14.953125</c:v>
                </c:pt>
                <c:pt idx="412">
                  <c:v>16.964285714285715</c:v>
                </c:pt>
                <c:pt idx="413">
                  <c:v>15.985915492957746</c:v>
                </c:pt>
                <c:pt idx="414">
                  <c:v>17.100000000000001</c:v>
                </c:pt>
                <c:pt idx="415">
                  <c:v>16.643312101910826</c:v>
                </c:pt>
                <c:pt idx="416">
                  <c:v>15.840579710144928</c:v>
                </c:pt>
                <c:pt idx="417">
                  <c:v>20.258706467661693</c:v>
                </c:pt>
                <c:pt idx="418">
                  <c:v>16.415204678362574</c:v>
                </c:pt>
                <c:pt idx="419">
                  <c:v>16.119700748129677</c:v>
                </c:pt>
                <c:pt idx="420">
                  <c:v>15.195121951219512</c:v>
                </c:pt>
                <c:pt idx="421">
                  <c:v>17.370588235294118</c:v>
                </c:pt>
                <c:pt idx="422">
                  <c:v>16.769633507853403</c:v>
                </c:pt>
                <c:pt idx="423">
                  <c:v>15.017699115044248</c:v>
                </c:pt>
                <c:pt idx="424">
                  <c:v>14.47972972972973</c:v>
                </c:pt>
                <c:pt idx="425">
                  <c:v>19.067226890756302</c:v>
                </c:pt>
                <c:pt idx="426">
                  <c:v>14.48421052631579</c:v>
                </c:pt>
                <c:pt idx="427">
                  <c:v>16.603375527426159</c:v>
                </c:pt>
                <c:pt idx="428">
                  <c:v>17.021978021978022</c:v>
                </c:pt>
                <c:pt idx="429">
                  <c:v>15.703703703703704</c:v>
                </c:pt>
                <c:pt idx="430">
                  <c:v>15.23076923076923</c:v>
                </c:pt>
                <c:pt idx="431">
                  <c:v>15.239583333333334</c:v>
                </c:pt>
                <c:pt idx="432">
                  <c:v>16.74074074074074</c:v>
                </c:pt>
                <c:pt idx="433">
                  <c:v>15.943181818181818</c:v>
                </c:pt>
                <c:pt idx="434">
                  <c:v>16.561403508771932</c:v>
                </c:pt>
                <c:pt idx="435">
                  <c:v>15.012820512820513</c:v>
                </c:pt>
                <c:pt idx="436">
                  <c:v>15.676190476190476</c:v>
                </c:pt>
                <c:pt idx="437">
                  <c:v>17.12676056338028</c:v>
                </c:pt>
                <c:pt idx="438">
                  <c:v>4.2</c:v>
                </c:pt>
                <c:pt idx="439">
                  <c:v>16.677685950413224</c:v>
                </c:pt>
                <c:pt idx="440">
                  <c:v>16.722222222222221</c:v>
                </c:pt>
                <c:pt idx="441">
                  <c:v>15.100917431192661</c:v>
                </c:pt>
                <c:pt idx="442">
                  <c:v>13.574193548387097</c:v>
                </c:pt>
                <c:pt idx="443">
                  <c:v>16.27027027027027</c:v>
                </c:pt>
                <c:pt idx="444">
                  <c:v>13.99812030075188</c:v>
                </c:pt>
                <c:pt idx="445">
                  <c:v>16.717391304347824</c:v>
                </c:pt>
                <c:pt idx="446">
                  <c:v>13.927835051546392</c:v>
                </c:pt>
                <c:pt idx="447">
                  <c:v>13.482758620689655</c:v>
                </c:pt>
                <c:pt idx="448">
                  <c:v>15.524691358024691</c:v>
                </c:pt>
                <c:pt idx="449">
                  <c:v>12.411764705882353</c:v>
                </c:pt>
                <c:pt idx="450">
                  <c:v>13.538461538461538</c:v>
                </c:pt>
                <c:pt idx="451">
                  <c:v>13.444444444444445</c:v>
                </c:pt>
                <c:pt idx="452">
                  <c:v>16.146596858638745</c:v>
                </c:pt>
                <c:pt idx="453">
                  <c:v>15.967320261437909</c:v>
                </c:pt>
                <c:pt idx="454">
                  <c:v>16.829457364341085</c:v>
                </c:pt>
                <c:pt idx="455">
                  <c:v>15.666666666666666</c:v>
                </c:pt>
                <c:pt idx="456">
                  <c:v>15.881355932203389</c:v>
                </c:pt>
                <c:pt idx="457">
                  <c:v>14.424479166666666</c:v>
                </c:pt>
                <c:pt idx="458">
                  <c:v>15.748971193415638</c:v>
                </c:pt>
                <c:pt idx="459">
                  <c:v>15.149253731343284</c:v>
                </c:pt>
                <c:pt idx="460">
                  <c:v>16.399999999999999</c:v>
                </c:pt>
                <c:pt idx="461">
                  <c:v>14.94017094017094</c:v>
                </c:pt>
                <c:pt idx="462">
                  <c:v>14.625550660792952</c:v>
                </c:pt>
                <c:pt idx="463">
                  <c:v>11.028571428571428</c:v>
                </c:pt>
                <c:pt idx="464">
                  <c:v>15.44378698224852</c:v>
                </c:pt>
                <c:pt idx="465">
                  <c:v>13.586956521739131</c:v>
                </c:pt>
                <c:pt idx="466">
                  <c:v>14.830097087378642</c:v>
                </c:pt>
                <c:pt idx="467">
                  <c:v>15.068181818181818</c:v>
                </c:pt>
                <c:pt idx="468">
                  <c:v>14.45</c:v>
                </c:pt>
                <c:pt idx="469">
                  <c:v>15.481481481481481</c:v>
                </c:pt>
                <c:pt idx="470">
                  <c:v>14.89247311827957</c:v>
                </c:pt>
                <c:pt idx="471">
                  <c:v>15.233183856502242</c:v>
                </c:pt>
                <c:pt idx="472">
                  <c:v>15.230158730158729</c:v>
                </c:pt>
                <c:pt idx="473">
                  <c:v>13.947916666666666</c:v>
                </c:pt>
                <c:pt idx="474">
                  <c:v>16.839622641509433</c:v>
                </c:pt>
                <c:pt idx="475">
                  <c:v>16.865248226950353</c:v>
                </c:pt>
                <c:pt idx="476">
                  <c:v>13.177570093457945</c:v>
                </c:pt>
                <c:pt idx="477">
                  <c:v>16.08664259927798</c:v>
                </c:pt>
                <c:pt idx="478">
                  <c:v>13.161943319838057</c:v>
                </c:pt>
                <c:pt idx="479">
                  <c:v>16.378238341968913</c:v>
                </c:pt>
                <c:pt idx="480">
                  <c:v>16.525510204081634</c:v>
                </c:pt>
                <c:pt idx="481">
                  <c:v>16.136186770428015</c:v>
                </c:pt>
                <c:pt idx="482">
                  <c:v>15.735294117647058</c:v>
                </c:pt>
                <c:pt idx="483">
                  <c:v>17.463087248322147</c:v>
                </c:pt>
                <c:pt idx="484">
                  <c:v>15.214285714285714</c:v>
                </c:pt>
                <c:pt idx="485">
                  <c:v>14.154135338345865</c:v>
                </c:pt>
                <c:pt idx="486">
                  <c:v>13.891999999999999</c:v>
                </c:pt>
                <c:pt idx="487">
                  <c:v>15.596618357487923</c:v>
                </c:pt>
                <c:pt idx="488">
                  <c:v>14.299270072992702</c:v>
                </c:pt>
                <c:pt idx="489">
                  <c:v>15.817869415807561</c:v>
                </c:pt>
                <c:pt idx="490">
                  <c:v>14.844155844155845</c:v>
                </c:pt>
                <c:pt idx="491">
                  <c:v>19.100000000000001</c:v>
                </c:pt>
                <c:pt idx="492">
                  <c:v>15.481132075471699</c:v>
                </c:pt>
                <c:pt idx="493">
                  <c:v>16.261904761904763</c:v>
                </c:pt>
                <c:pt idx="494">
                  <c:v>15.717391304347826</c:v>
                </c:pt>
                <c:pt idx="495">
                  <c:v>13.984251968503937</c:v>
                </c:pt>
                <c:pt idx="496">
                  <c:v>15.224880382775119</c:v>
                </c:pt>
                <c:pt idx="497">
                  <c:v>16.047619047619047</c:v>
                </c:pt>
                <c:pt idx="498">
                  <c:v>15.890277777777778</c:v>
                </c:pt>
                <c:pt idx="499">
                  <c:v>12.146067415730338</c:v>
                </c:pt>
                <c:pt idx="500">
                  <c:v>17.842424242424244</c:v>
                </c:pt>
                <c:pt idx="501">
                  <c:v>17.542857142857144</c:v>
                </c:pt>
                <c:pt idx="502">
                  <c:v>19.040229885057471</c:v>
                </c:pt>
                <c:pt idx="503">
                  <c:v>13.450236966824644</c:v>
                </c:pt>
                <c:pt idx="504">
                  <c:v>16.217821782178216</c:v>
                </c:pt>
                <c:pt idx="505">
                  <c:v>14.722222222222221</c:v>
                </c:pt>
                <c:pt idx="506">
                  <c:v>16.237837837837837</c:v>
                </c:pt>
                <c:pt idx="507">
                  <c:v>14.384615384615385</c:v>
                </c:pt>
                <c:pt idx="508">
                  <c:v>12.1</c:v>
                </c:pt>
                <c:pt idx="509">
                  <c:v>14.695652173913043</c:v>
                </c:pt>
                <c:pt idx="510">
                  <c:v>16.637254901960784</c:v>
                </c:pt>
                <c:pt idx="511">
                  <c:v>17.934883720930234</c:v>
                </c:pt>
                <c:pt idx="512">
                  <c:v>15.25108225108225</c:v>
                </c:pt>
                <c:pt idx="513">
                  <c:v>13.534883720930232</c:v>
                </c:pt>
                <c:pt idx="514">
                  <c:v>15.704545454545455</c:v>
                </c:pt>
                <c:pt idx="515">
                  <c:v>16.307692307692307</c:v>
                </c:pt>
                <c:pt idx="516">
                  <c:v>13.818181818181818</c:v>
                </c:pt>
                <c:pt idx="517">
                  <c:v>14.898104265402843</c:v>
                </c:pt>
                <c:pt idx="518">
                  <c:v>16.434343434343436</c:v>
                </c:pt>
                <c:pt idx="519">
                  <c:v>16.885135135135137</c:v>
                </c:pt>
                <c:pt idx="520">
                  <c:v>16.446808510638299</c:v>
                </c:pt>
                <c:pt idx="521">
                  <c:v>17.430232558139537</c:v>
                </c:pt>
                <c:pt idx="522">
                  <c:v>14.258675078864353</c:v>
                </c:pt>
                <c:pt idx="523">
                  <c:v>16.963788300835656</c:v>
                </c:pt>
                <c:pt idx="524">
                  <c:v>18.428571428571427</c:v>
                </c:pt>
                <c:pt idx="525">
                  <c:v>15.959183673469388</c:v>
                </c:pt>
                <c:pt idx="526">
                  <c:v>18.685314685314687</c:v>
                </c:pt>
                <c:pt idx="527">
                  <c:v>16.757377049180327</c:v>
                </c:pt>
                <c:pt idx="528">
                  <c:v>14.739837398373984</c:v>
                </c:pt>
                <c:pt idx="529">
                  <c:v>14.486547085201794</c:v>
                </c:pt>
                <c:pt idx="530">
                  <c:v>13.577319587628866</c:v>
                </c:pt>
                <c:pt idx="531">
                  <c:v>14.274725274725276</c:v>
                </c:pt>
                <c:pt idx="532">
                  <c:v>16.794871794871796</c:v>
                </c:pt>
              </c:numCache>
            </c:numRef>
          </c:xVal>
          <c:yVal>
            <c:numRef>
              <c:f>schooldistricts!$G$4:$G$536</c:f>
              <c:numCache>
                <c:formatCode>General</c:formatCode>
                <c:ptCount val="533"/>
                <c:pt idx="0">
                  <c:v>1410</c:v>
                </c:pt>
                <c:pt idx="1">
                  <c:v>1360</c:v>
                </c:pt>
                <c:pt idx="2">
                  <c:v>1220</c:v>
                </c:pt>
                <c:pt idx="3">
                  <c:v>1140</c:v>
                </c:pt>
                <c:pt idx="4">
                  <c:v>1330</c:v>
                </c:pt>
                <c:pt idx="5">
                  <c:v>1230</c:v>
                </c:pt>
                <c:pt idx="6">
                  <c:v>1220</c:v>
                </c:pt>
                <c:pt idx="7">
                  <c:v>1310</c:v>
                </c:pt>
                <c:pt idx="8">
                  <c:v>1270</c:v>
                </c:pt>
                <c:pt idx="9">
                  <c:v>1430</c:v>
                </c:pt>
                <c:pt idx="10">
                  <c:v>1360</c:v>
                </c:pt>
                <c:pt idx="11">
                  <c:v>1310</c:v>
                </c:pt>
                <c:pt idx="12">
                  <c:v>1290</c:v>
                </c:pt>
                <c:pt idx="13">
                  <c:v>1280</c:v>
                </c:pt>
                <c:pt idx="14">
                  <c:v>1150</c:v>
                </c:pt>
                <c:pt idx="15">
                  <c:v>1330</c:v>
                </c:pt>
                <c:pt idx="16">
                  <c:v>1370</c:v>
                </c:pt>
                <c:pt idx="17">
                  <c:v>1330</c:v>
                </c:pt>
                <c:pt idx="18">
                  <c:v>1250</c:v>
                </c:pt>
                <c:pt idx="19">
                  <c:v>1390</c:v>
                </c:pt>
                <c:pt idx="20">
                  <c:v>1270</c:v>
                </c:pt>
                <c:pt idx="21">
                  <c:v>1410</c:v>
                </c:pt>
                <c:pt idx="22">
                  <c:v>1340</c:v>
                </c:pt>
                <c:pt idx="23">
                  <c:v>1320</c:v>
                </c:pt>
                <c:pt idx="24">
                  <c:v>1320</c:v>
                </c:pt>
                <c:pt idx="25">
                  <c:v>1350</c:v>
                </c:pt>
                <c:pt idx="26">
                  <c:v>1250</c:v>
                </c:pt>
                <c:pt idx="27">
                  <c:v>1280</c:v>
                </c:pt>
                <c:pt idx="28">
                  <c:v>1330</c:v>
                </c:pt>
                <c:pt idx="29">
                  <c:v>1310</c:v>
                </c:pt>
                <c:pt idx="30">
                  <c:v>1380</c:v>
                </c:pt>
                <c:pt idx="31">
                  <c:v>1290</c:v>
                </c:pt>
                <c:pt idx="32">
                  <c:v>1420</c:v>
                </c:pt>
                <c:pt idx="33">
                  <c:v>1300</c:v>
                </c:pt>
                <c:pt idx="34">
                  <c:v>1290</c:v>
                </c:pt>
                <c:pt idx="35">
                  <c:v>1200</c:v>
                </c:pt>
                <c:pt idx="36">
                  <c:v>1300</c:v>
                </c:pt>
                <c:pt idx="37">
                  <c:v>1340</c:v>
                </c:pt>
                <c:pt idx="38">
                  <c:v>1370</c:v>
                </c:pt>
                <c:pt idx="39">
                  <c:v>1360</c:v>
                </c:pt>
                <c:pt idx="40">
                  <c:v>1370</c:v>
                </c:pt>
                <c:pt idx="41">
                  <c:v>1390</c:v>
                </c:pt>
                <c:pt idx="42">
                  <c:v>1310</c:v>
                </c:pt>
                <c:pt idx="43">
                  <c:v>1340</c:v>
                </c:pt>
                <c:pt idx="44">
                  <c:v>1270</c:v>
                </c:pt>
                <c:pt idx="45">
                  <c:v>1340</c:v>
                </c:pt>
                <c:pt idx="46">
                  <c:v>1290</c:v>
                </c:pt>
                <c:pt idx="47">
                  <c:v>1210</c:v>
                </c:pt>
                <c:pt idx="48">
                  <c:v>1230</c:v>
                </c:pt>
                <c:pt idx="49">
                  <c:v>1280</c:v>
                </c:pt>
                <c:pt idx="50">
                  <c:v>1280</c:v>
                </c:pt>
                <c:pt idx="51">
                  <c:v>1260</c:v>
                </c:pt>
                <c:pt idx="52">
                  <c:v>1160</c:v>
                </c:pt>
                <c:pt idx="53">
                  <c:v>1290</c:v>
                </c:pt>
                <c:pt idx="54">
                  <c:v>1330</c:v>
                </c:pt>
                <c:pt idx="55">
                  <c:v>1360</c:v>
                </c:pt>
                <c:pt idx="56">
                  <c:v>1280</c:v>
                </c:pt>
                <c:pt idx="57">
                  <c:v>1260</c:v>
                </c:pt>
                <c:pt idx="58">
                  <c:v>1230</c:v>
                </c:pt>
                <c:pt idx="59">
                  <c:v>1430</c:v>
                </c:pt>
                <c:pt idx="60">
                  <c:v>1340</c:v>
                </c:pt>
                <c:pt idx="61">
                  <c:v>1200</c:v>
                </c:pt>
                <c:pt idx="62">
                  <c:v>1140</c:v>
                </c:pt>
                <c:pt idx="63">
                  <c:v>1240</c:v>
                </c:pt>
                <c:pt idx="64">
                  <c:v>1050</c:v>
                </c:pt>
                <c:pt idx="65">
                  <c:v>1360</c:v>
                </c:pt>
                <c:pt idx="66">
                  <c:v>1330</c:v>
                </c:pt>
                <c:pt idx="67">
                  <c:v>1270</c:v>
                </c:pt>
                <c:pt idx="68">
                  <c:v>1320</c:v>
                </c:pt>
                <c:pt idx="69">
                  <c:v>1350</c:v>
                </c:pt>
                <c:pt idx="70">
                  <c:v>1420</c:v>
                </c:pt>
                <c:pt idx="71">
                  <c:v>1120</c:v>
                </c:pt>
                <c:pt idx="72">
                  <c:v>1060</c:v>
                </c:pt>
                <c:pt idx="73">
                  <c:v>1440</c:v>
                </c:pt>
                <c:pt idx="74">
                  <c:v>1320</c:v>
                </c:pt>
                <c:pt idx="75">
                  <c:v>1420</c:v>
                </c:pt>
                <c:pt idx="76">
                  <c:v>1330</c:v>
                </c:pt>
                <c:pt idx="77">
                  <c:v>1290</c:v>
                </c:pt>
                <c:pt idx="78">
                  <c:v>1350</c:v>
                </c:pt>
                <c:pt idx="79">
                  <c:v>1380</c:v>
                </c:pt>
                <c:pt idx="80">
                  <c:v>1320</c:v>
                </c:pt>
                <c:pt idx="81">
                  <c:v>1250</c:v>
                </c:pt>
                <c:pt idx="82">
                  <c:v>1350</c:v>
                </c:pt>
                <c:pt idx="83">
                  <c:v>1260</c:v>
                </c:pt>
                <c:pt idx="84">
                  <c:v>1400</c:v>
                </c:pt>
                <c:pt idx="85">
                  <c:v>1100</c:v>
                </c:pt>
                <c:pt idx="86">
                  <c:v>1290</c:v>
                </c:pt>
                <c:pt idx="87">
                  <c:v>1270</c:v>
                </c:pt>
                <c:pt idx="88">
                  <c:v>1140</c:v>
                </c:pt>
                <c:pt idx="89">
                  <c:v>1340</c:v>
                </c:pt>
                <c:pt idx="90">
                  <c:v>1310</c:v>
                </c:pt>
                <c:pt idx="91">
                  <c:v>1370</c:v>
                </c:pt>
                <c:pt idx="92">
                  <c:v>1270</c:v>
                </c:pt>
                <c:pt idx="93">
                  <c:v>1270</c:v>
                </c:pt>
                <c:pt idx="94">
                  <c:v>1350</c:v>
                </c:pt>
                <c:pt idx="95">
                  <c:v>1350</c:v>
                </c:pt>
                <c:pt idx="96">
                  <c:v>1180</c:v>
                </c:pt>
                <c:pt idx="97">
                  <c:v>1200</c:v>
                </c:pt>
                <c:pt idx="98">
                  <c:v>1320</c:v>
                </c:pt>
                <c:pt idx="99">
                  <c:v>1050</c:v>
                </c:pt>
                <c:pt idx="100">
                  <c:v>1380</c:v>
                </c:pt>
                <c:pt idx="101">
                  <c:v>1290</c:v>
                </c:pt>
                <c:pt idx="102">
                  <c:v>1370</c:v>
                </c:pt>
                <c:pt idx="103">
                  <c:v>1320</c:v>
                </c:pt>
                <c:pt idx="104">
                  <c:v>1290</c:v>
                </c:pt>
                <c:pt idx="105">
                  <c:v>1240</c:v>
                </c:pt>
                <c:pt idx="106">
                  <c:v>1300</c:v>
                </c:pt>
                <c:pt idx="107">
                  <c:v>1200</c:v>
                </c:pt>
                <c:pt idx="108">
                  <c:v>1410</c:v>
                </c:pt>
                <c:pt idx="109">
                  <c:v>1280</c:v>
                </c:pt>
                <c:pt idx="110">
                  <c:v>1280</c:v>
                </c:pt>
                <c:pt idx="111">
                  <c:v>1470</c:v>
                </c:pt>
                <c:pt idx="112">
                  <c:v>1310</c:v>
                </c:pt>
                <c:pt idx="113">
                  <c:v>1340</c:v>
                </c:pt>
                <c:pt idx="114">
                  <c:v>1340</c:v>
                </c:pt>
                <c:pt idx="115">
                  <c:v>1430</c:v>
                </c:pt>
                <c:pt idx="116">
                  <c:v>1230</c:v>
                </c:pt>
                <c:pt idx="117">
                  <c:v>1350</c:v>
                </c:pt>
                <c:pt idx="118">
                  <c:v>1350</c:v>
                </c:pt>
                <c:pt idx="119">
                  <c:v>1340</c:v>
                </c:pt>
                <c:pt idx="120">
                  <c:v>1400</c:v>
                </c:pt>
                <c:pt idx="121">
                  <c:v>1170</c:v>
                </c:pt>
                <c:pt idx="122">
                  <c:v>1290</c:v>
                </c:pt>
                <c:pt idx="123">
                  <c:v>1300</c:v>
                </c:pt>
                <c:pt idx="124">
                  <c:v>1080</c:v>
                </c:pt>
                <c:pt idx="125">
                  <c:v>1330</c:v>
                </c:pt>
                <c:pt idx="126">
                  <c:v>1350</c:v>
                </c:pt>
                <c:pt idx="127">
                  <c:v>1450</c:v>
                </c:pt>
                <c:pt idx="128">
                  <c:v>1320</c:v>
                </c:pt>
                <c:pt idx="129">
                  <c:v>1380</c:v>
                </c:pt>
                <c:pt idx="130">
                  <c:v>1380</c:v>
                </c:pt>
                <c:pt idx="131">
                  <c:v>1320</c:v>
                </c:pt>
                <c:pt idx="132">
                  <c:v>1300</c:v>
                </c:pt>
                <c:pt idx="133">
                  <c:v>1090</c:v>
                </c:pt>
                <c:pt idx="134">
                  <c:v>1240</c:v>
                </c:pt>
                <c:pt idx="135">
                  <c:v>1330</c:v>
                </c:pt>
                <c:pt idx="136">
                  <c:v>1420</c:v>
                </c:pt>
                <c:pt idx="137">
                  <c:v>1330</c:v>
                </c:pt>
                <c:pt idx="138">
                  <c:v>1240</c:v>
                </c:pt>
                <c:pt idx="139">
                  <c:v>1360</c:v>
                </c:pt>
                <c:pt idx="140">
                  <c:v>1320</c:v>
                </c:pt>
                <c:pt idx="141">
                  <c:v>1300</c:v>
                </c:pt>
                <c:pt idx="142">
                  <c:v>1280</c:v>
                </c:pt>
                <c:pt idx="143">
                  <c:v>1270</c:v>
                </c:pt>
                <c:pt idx="144">
                  <c:v>1370</c:v>
                </c:pt>
                <c:pt idx="145">
                  <c:v>1220</c:v>
                </c:pt>
                <c:pt idx="146">
                  <c:v>1360</c:v>
                </c:pt>
                <c:pt idx="147">
                  <c:v>1430</c:v>
                </c:pt>
                <c:pt idx="148">
                  <c:v>1250</c:v>
                </c:pt>
                <c:pt idx="149">
                  <c:v>1330</c:v>
                </c:pt>
                <c:pt idx="150">
                  <c:v>1350</c:v>
                </c:pt>
                <c:pt idx="151">
                  <c:v>1260</c:v>
                </c:pt>
                <c:pt idx="152">
                  <c:v>1440</c:v>
                </c:pt>
                <c:pt idx="153">
                  <c:v>1220</c:v>
                </c:pt>
                <c:pt idx="154">
                  <c:v>1190</c:v>
                </c:pt>
                <c:pt idx="155">
                  <c:v>1170</c:v>
                </c:pt>
                <c:pt idx="156">
                  <c:v>1290</c:v>
                </c:pt>
                <c:pt idx="157">
                  <c:v>1310</c:v>
                </c:pt>
                <c:pt idx="158">
                  <c:v>1320</c:v>
                </c:pt>
                <c:pt idx="159">
                  <c:v>1330</c:v>
                </c:pt>
                <c:pt idx="160">
                  <c:v>1310</c:v>
                </c:pt>
                <c:pt idx="161">
                  <c:v>1250</c:v>
                </c:pt>
                <c:pt idx="162">
                  <c:v>1310</c:v>
                </c:pt>
                <c:pt idx="163">
                  <c:v>1430</c:v>
                </c:pt>
                <c:pt idx="164">
                  <c:v>1230</c:v>
                </c:pt>
                <c:pt idx="165">
                  <c:v>1480</c:v>
                </c:pt>
                <c:pt idx="166">
                  <c:v>1140</c:v>
                </c:pt>
                <c:pt idx="167">
                  <c:v>1380</c:v>
                </c:pt>
                <c:pt idx="168">
                  <c:v>1320</c:v>
                </c:pt>
                <c:pt idx="169">
                  <c:v>1380</c:v>
                </c:pt>
                <c:pt idx="170">
                  <c:v>1220</c:v>
                </c:pt>
                <c:pt idx="171">
                  <c:v>1400</c:v>
                </c:pt>
                <c:pt idx="172">
                  <c:v>1280</c:v>
                </c:pt>
                <c:pt idx="173">
                  <c:v>1400</c:v>
                </c:pt>
                <c:pt idx="174">
                  <c:v>1350</c:v>
                </c:pt>
                <c:pt idx="175">
                  <c:v>1370</c:v>
                </c:pt>
                <c:pt idx="176">
                  <c:v>1250</c:v>
                </c:pt>
                <c:pt idx="177">
                  <c:v>1390</c:v>
                </c:pt>
                <c:pt idx="178">
                  <c:v>1400</c:v>
                </c:pt>
                <c:pt idx="179">
                  <c:v>1080</c:v>
                </c:pt>
                <c:pt idx="180">
                  <c:v>1230</c:v>
                </c:pt>
                <c:pt idx="181">
                  <c:v>1390</c:v>
                </c:pt>
                <c:pt idx="182">
                  <c:v>1240</c:v>
                </c:pt>
                <c:pt idx="183">
                  <c:v>1350</c:v>
                </c:pt>
                <c:pt idx="184">
                  <c:v>1400</c:v>
                </c:pt>
                <c:pt idx="185">
                  <c:v>1320</c:v>
                </c:pt>
                <c:pt idx="186">
                  <c:v>1280</c:v>
                </c:pt>
                <c:pt idx="187">
                  <c:v>1350</c:v>
                </c:pt>
                <c:pt idx="188">
                  <c:v>1350</c:v>
                </c:pt>
                <c:pt idx="189">
                  <c:v>1320</c:v>
                </c:pt>
                <c:pt idx="190">
                  <c:v>1460</c:v>
                </c:pt>
                <c:pt idx="191">
                  <c:v>1210</c:v>
                </c:pt>
                <c:pt idx="192">
                  <c:v>1320</c:v>
                </c:pt>
                <c:pt idx="193">
                  <c:v>1360</c:v>
                </c:pt>
                <c:pt idx="194">
                  <c:v>1250</c:v>
                </c:pt>
                <c:pt idx="195">
                  <c:v>1080</c:v>
                </c:pt>
                <c:pt idx="196">
                  <c:v>1370</c:v>
                </c:pt>
                <c:pt idx="197">
                  <c:v>1430</c:v>
                </c:pt>
                <c:pt idx="198">
                  <c:v>1270</c:v>
                </c:pt>
                <c:pt idx="199">
                  <c:v>1440</c:v>
                </c:pt>
                <c:pt idx="200">
                  <c:v>1410</c:v>
                </c:pt>
                <c:pt idx="201">
                  <c:v>1310</c:v>
                </c:pt>
                <c:pt idx="202">
                  <c:v>1360</c:v>
                </c:pt>
                <c:pt idx="203">
                  <c:v>1360</c:v>
                </c:pt>
                <c:pt idx="204">
                  <c:v>1330</c:v>
                </c:pt>
                <c:pt idx="205">
                  <c:v>1320</c:v>
                </c:pt>
                <c:pt idx="206">
                  <c:v>1350</c:v>
                </c:pt>
                <c:pt idx="207">
                  <c:v>1110</c:v>
                </c:pt>
                <c:pt idx="208">
                  <c:v>1400</c:v>
                </c:pt>
                <c:pt idx="209">
                  <c:v>1280</c:v>
                </c:pt>
                <c:pt idx="210">
                  <c:v>1270</c:v>
                </c:pt>
                <c:pt idx="211">
                  <c:v>1390</c:v>
                </c:pt>
                <c:pt idx="212">
                  <c:v>1310</c:v>
                </c:pt>
                <c:pt idx="213">
                  <c:v>1130</c:v>
                </c:pt>
                <c:pt idx="214">
                  <c:v>1220</c:v>
                </c:pt>
                <c:pt idx="215">
                  <c:v>1440</c:v>
                </c:pt>
                <c:pt idx="216">
                  <c:v>1340</c:v>
                </c:pt>
                <c:pt idx="217">
                  <c:v>1350</c:v>
                </c:pt>
                <c:pt idx="218">
                  <c:v>1280</c:v>
                </c:pt>
                <c:pt idx="219">
                  <c:v>1290</c:v>
                </c:pt>
                <c:pt idx="220">
                  <c:v>1250</c:v>
                </c:pt>
                <c:pt idx="221">
                  <c:v>1310</c:v>
                </c:pt>
                <c:pt idx="222">
                  <c:v>1280</c:v>
                </c:pt>
                <c:pt idx="223">
                  <c:v>1350</c:v>
                </c:pt>
                <c:pt idx="224">
                  <c:v>1300</c:v>
                </c:pt>
                <c:pt idx="225">
                  <c:v>1270</c:v>
                </c:pt>
                <c:pt idx="226">
                  <c:v>1060</c:v>
                </c:pt>
                <c:pt idx="227">
                  <c:v>1340</c:v>
                </c:pt>
                <c:pt idx="228">
                  <c:v>1330</c:v>
                </c:pt>
                <c:pt idx="229">
                  <c:v>1390</c:v>
                </c:pt>
                <c:pt idx="230">
                  <c:v>1020</c:v>
                </c:pt>
                <c:pt idx="231">
                  <c:v>1360</c:v>
                </c:pt>
                <c:pt idx="232">
                  <c:v>1250</c:v>
                </c:pt>
                <c:pt idx="233">
                  <c:v>1320</c:v>
                </c:pt>
                <c:pt idx="234">
                  <c:v>1330</c:v>
                </c:pt>
                <c:pt idx="235">
                  <c:v>1370</c:v>
                </c:pt>
                <c:pt idx="236">
                  <c:v>1220</c:v>
                </c:pt>
                <c:pt idx="237">
                  <c:v>1340</c:v>
                </c:pt>
                <c:pt idx="238">
                  <c:v>1300</c:v>
                </c:pt>
                <c:pt idx="239">
                  <c:v>1110</c:v>
                </c:pt>
                <c:pt idx="240">
                  <c:v>1250</c:v>
                </c:pt>
                <c:pt idx="241">
                  <c:v>1270</c:v>
                </c:pt>
                <c:pt idx="242">
                  <c:v>1090</c:v>
                </c:pt>
                <c:pt idx="243">
                  <c:v>1300</c:v>
                </c:pt>
                <c:pt idx="244">
                  <c:v>1170</c:v>
                </c:pt>
                <c:pt idx="245">
                  <c:v>1360</c:v>
                </c:pt>
                <c:pt idx="246">
                  <c:v>1380</c:v>
                </c:pt>
                <c:pt idx="247">
                  <c:v>1280</c:v>
                </c:pt>
                <c:pt idx="248">
                  <c:v>1290</c:v>
                </c:pt>
                <c:pt idx="249">
                  <c:v>1440</c:v>
                </c:pt>
                <c:pt idx="250">
                  <c:v>1510</c:v>
                </c:pt>
                <c:pt idx="251">
                  <c:v>1490</c:v>
                </c:pt>
                <c:pt idx="252">
                  <c:v>1400</c:v>
                </c:pt>
                <c:pt idx="253">
                  <c:v>1300</c:v>
                </c:pt>
                <c:pt idx="254">
                  <c:v>1360</c:v>
                </c:pt>
                <c:pt idx="255">
                  <c:v>1430</c:v>
                </c:pt>
                <c:pt idx="256">
                  <c:v>1230</c:v>
                </c:pt>
                <c:pt idx="257">
                  <c:v>1440</c:v>
                </c:pt>
                <c:pt idx="258">
                  <c:v>1400</c:v>
                </c:pt>
                <c:pt idx="259">
                  <c:v>1240</c:v>
                </c:pt>
                <c:pt idx="260">
                  <c:v>1100</c:v>
                </c:pt>
                <c:pt idx="261">
                  <c:v>1220</c:v>
                </c:pt>
                <c:pt idx="262">
                  <c:v>1280</c:v>
                </c:pt>
                <c:pt idx="263">
                  <c:v>1410</c:v>
                </c:pt>
                <c:pt idx="264">
                  <c:v>1330</c:v>
                </c:pt>
                <c:pt idx="265">
                  <c:v>1440</c:v>
                </c:pt>
                <c:pt idx="266">
                  <c:v>1230</c:v>
                </c:pt>
                <c:pt idx="267">
                  <c:v>1220</c:v>
                </c:pt>
                <c:pt idx="268">
                  <c:v>1260</c:v>
                </c:pt>
                <c:pt idx="269">
                  <c:v>1290</c:v>
                </c:pt>
                <c:pt idx="270">
                  <c:v>1300</c:v>
                </c:pt>
                <c:pt idx="271">
                  <c:v>1320</c:v>
                </c:pt>
                <c:pt idx="272">
                  <c:v>1330</c:v>
                </c:pt>
                <c:pt idx="273">
                  <c:v>1330</c:v>
                </c:pt>
                <c:pt idx="274">
                  <c:v>1310</c:v>
                </c:pt>
                <c:pt idx="275">
                  <c:v>1250</c:v>
                </c:pt>
                <c:pt idx="276">
                  <c:v>1290</c:v>
                </c:pt>
                <c:pt idx="277">
                  <c:v>1300</c:v>
                </c:pt>
                <c:pt idx="278">
                  <c:v>1270</c:v>
                </c:pt>
                <c:pt idx="279">
                  <c:v>1370</c:v>
                </c:pt>
                <c:pt idx="280">
                  <c:v>1260</c:v>
                </c:pt>
                <c:pt idx="281">
                  <c:v>1400</c:v>
                </c:pt>
                <c:pt idx="282">
                  <c:v>1320</c:v>
                </c:pt>
                <c:pt idx="283">
                  <c:v>1370</c:v>
                </c:pt>
                <c:pt idx="284">
                  <c:v>1280</c:v>
                </c:pt>
                <c:pt idx="285">
                  <c:v>1390</c:v>
                </c:pt>
                <c:pt idx="286">
                  <c:v>1190</c:v>
                </c:pt>
                <c:pt idx="287">
                  <c:v>1230</c:v>
                </c:pt>
                <c:pt idx="288">
                  <c:v>1250</c:v>
                </c:pt>
                <c:pt idx="289">
                  <c:v>1350</c:v>
                </c:pt>
                <c:pt idx="290">
                  <c:v>1200</c:v>
                </c:pt>
                <c:pt idx="291">
                  <c:v>1290</c:v>
                </c:pt>
                <c:pt idx="292">
                  <c:v>1520</c:v>
                </c:pt>
                <c:pt idx="293">
                  <c:v>1350</c:v>
                </c:pt>
                <c:pt idx="294">
                  <c:v>1080</c:v>
                </c:pt>
                <c:pt idx="295">
                  <c:v>1340</c:v>
                </c:pt>
                <c:pt idx="296">
                  <c:v>1360</c:v>
                </c:pt>
                <c:pt idx="297">
                  <c:v>1340</c:v>
                </c:pt>
                <c:pt idx="298">
                  <c:v>1430</c:v>
                </c:pt>
                <c:pt idx="299">
                  <c:v>1310</c:v>
                </c:pt>
                <c:pt idx="300">
                  <c:v>1330</c:v>
                </c:pt>
                <c:pt idx="301">
                  <c:v>1470</c:v>
                </c:pt>
                <c:pt idx="302">
                  <c:v>1220</c:v>
                </c:pt>
                <c:pt idx="303">
                  <c:v>1290</c:v>
                </c:pt>
                <c:pt idx="304">
                  <c:v>1250</c:v>
                </c:pt>
                <c:pt idx="305">
                  <c:v>1470</c:v>
                </c:pt>
                <c:pt idx="306">
                  <c:v>1270</c:v>
                </c:pt>
                <c:pt idx="307">
                  <c:v>1350</c:v>
                </c:pt>
                <c:pt idx="308">
                  <c:v>1410</c:v>
                </c:pt>
                <c:pt idx="309">
                  <c:v>1210</c:v>
                </c:pt>
                <c:pt idx="310">
                  <c:v>1380</c:v>
                </c:pt>
                <c:pt idx="311">
                  <c:v>1380</c:v>
                </c:pt>
                <c:pt idx="312">
                  <c:v>1310</c:v>
                </c:pt>
                <c:pt idx="313">
                  <c:v>1260</c:v>
                </c:pt>
                <c:pt idx="314">
                  <c:v>1320</c:v>
                </c:pt>
                <c:pt idx="315">
                  <c:v>1270</c:v>
                </c:pt>
                <c:pt idx="316">
                  <c:v>1030</c:v>
                </c:pt>
                <c:pt idx="317">
                  <c:v>1340</c:v>
                </c:pt>
                <c:pt idx="318">
                  <c:v>1310</c:v>
                </c:pt>
                <c:pt idx="319">
                  <c:v>1290</c:v>
                </c:pt>
                <c:pt idx="320">
                  <c:v>1310</c:v>
                </c:pt>
                <c:pt idx="321">
                  <c:v>1250</c:v>
                </c:pt>
                <c:pt idx="322">
                  <c:v>1290</c:v>
                </c:pt>
                <c:pt idx="323">
                  <c:v>1250</c:v>
                </c:pt>
                <c:pt idx="324">
                  <c:v>1340</c:v>
                </c:pt>
                <c:pt idx="325">
                  <c:v>1340</c:v>
                </c:pt>
                <c:pt idx="326">
                  <c:v>1150</c:v>
                </c:pt>
                <c:pt idx="327">
                  <c:v>1290</c:v>
                </c:pt>
                <c:pt idx="328">
                  <c:v>1320</c:v>
                </c:pt>
                <c:pt idx="329">
                  <c:v>1330</c:v>
                </c:pt>
                <c:pt idx="330">
                  <c:v>1360</c:v>
                </c:pt>
                <c:pt idx="331">
                  <c:v>1330</c:v>
                </c:pt>
                <c:pt idx="332">
                  <c:v>1330</c:v>
                </c:pt>
                <c:pt idx="333">
                  <c:v>1280</c:v>
                </c:pt>
                <c:pt idx="334">
                  <c:v>1370</c:v>
                </c:pt>
                <c:pt idx="335">
                  <c:v>1330</c:v>
                </c:pt>
                <c:pt idx="336">
                  <c:v>1260</c:v>
                </c:pt>
                <c:pt idx="337">
                  <c:v>1380</c:v>
                </c:pt>
                <c:pt idx="338">
                  <c:v>1280</c:v>
                </c:pt>
                <c:pt idx="339">
                  <c:v>1410</c:v>
                </c:pt>
                <c:pt idx="340">
                  <c:v>1360</c:v>
                </c:pt>
                <c:pt idx="341">
                  <c:v>1280</c:v>
                </c:pt>
                <c:pt idx="342">
                  <c:v>1270</c:v>
                </c:pt>
                <c:pt idx="343">
                  <c:v>1400</c:v>
                </c:pt>
                <c:pt idx="344">
                  <c:v>1290</c:v>
                </c:pt>
                <c:pt idx="345">
                  <c:v>1270</c:v>
                </c:pt>
                <c:pt idx="346">
                  <c:v>1200</c:v>
                </c:pt>
                <c:pt idx="347">
                  <c:v>1370</c:v>
                </c:pt>
                <c:pt idx="348">
                  <c:v>1400</c:v>
                </c:pt>
                <c:pt idx="349">
                  <c:v>1330</c:v>
                </c:pt>
                <c:pt idx="350">
                  <c:v>1380</c:v>
                </c:pt>
                <c:pt idx="351">
                  <c:v>1300</c:v>
                </c:pt>
                <c:pt idx="352">
                  <c:v>1310</c:v>
                </c:pt>
                <c:pt idx="353">
                  <c:v>1400</c:v>
                </c:pt>
                <c:pt idx="354">
                  <c:v>1370</c:v>
                </c:pt>
                <c:pt idx="355">
                  <c:v>1340</c:v>
                </c:pt>
                <c:pt idx="356">
                  <c:v>1320</c:v>
                </c:pt>
                <c:pt idx="357">
                  <c:v>1440</c:v>
                </c:pt>
                <c:pt idx="358">
                  <c:v>1180</c:v>
                </c:pt>
                <c:pt idx="359">
                  <c:v>1290</c:v>
                </c:pt>
                <c:pt idx="360">
                  <c:v>1380</c:v>
                </c:pt>
                <c:pt idx="361">
                  <c:v>1270</c:v>
                </c:pt>
                <c:pt idx="362">
                  <c:v>1420</c:v>
                </c:pt>
                <c:pt idx="363">
                  <c:v>1260</c:v>
                </c:pt>
                <c:pt idx="364">
                  <c:v>1330</c:v>
                </c:pt>
                <c:pt idx="365">
                  <c:v>1330</c:v>
                </c:pt>
                <c:pt idx="366">
                  <c:v>1370</c:v>
                </c:pt>
                <c:pt idx="367">
                  <c:v>1260</c:v>
                </c:pt>
                <c:pt idx="368">
                  <c:v>1250</c:v>
                </c:pt>
                <c:pt idx="369">
                  <c:v>1360</c:v>
                </c:pt>
                <c:pt idx="370">
                  <c:v>1370</c:v>
                </c:pt>
                <c:pt idx="371">
                  <c:v>1260</c:v>
                </c:pt>
                <c:pt idx="372">
                  <c:v>1310</c:v>
                </c:pt>
                <c:pt idx="373">
                  <c:v>1210</c:v>
                </c:pt>
                <c:pt idx="374">
                  <c:v>1330</c:v>
                </c:pt>
                <c:pt idx="375">
                  <c:v>1270</c:v>
                </c:pt>
                <c:pt idx="376">
                  <c:v>1420</c:v>
                </c:pt>
                <c:pt idx="377">
                  <c:v>1310</c:v>
                </c:pt>
                <c:pt idx="378">
                  <c:v>1510</c:v>
                </c:pt>
                <c:pt idx="379">
                  <c:v>1160</c:v>
                </c:pt>
                <c:pt idx="380">
                  <c:v>1360</c:v>
                </c:pt>
                <c:pt idx="381">
                  <c:v>1280</c:v>
                </c:pt>
                <c:pt idx="382">
                  <c:v>1300</c:v>
                </c:pt>
                <c:pt idx="383">
                  <c:v>1380</c:v>
                </c:pt>
                <c:pt idx="384">
                  <c:v>1090</c:v>
                </c:pt>
                <c:pt idx="385">
                  <c:v>1330</c:v>
                </c:pt>
                <c:pt idx="386">
                  <c:v>1300</c:v>
                </c:pt>
                <c:pt idx="387">
                  <c:v>1240</c:v>
                </c:pt>
                <c:pt idx="388">
                  <c:v>1340</c:v>
                </c:pt>
                <c:pt idx="389">
                  <c:v>1310</c:v>
                </c:pt>
                <c:pt idx="390">
                  <c:v>1350</c:v>
                </c:pt>
                <c:pt idx="391">
                  <c:v>1230</c:v>
                </c:pt>
                <c:pt idx="392">
                  <c:v>1240</c:v>
                </c:pt>
                <c:pt idx="393">
                  <c:v>1280</c:v>
                </c:pt>
                <c:pt idx="394">
                  <c:v>1420</c:v>
                </c:pt>
                <c:pt idx="395">
                  <c:v>1280</c:v>
                </c:pt>
                <c:pt idx="396">
                  <c:v>1310</c:v>
                </c:pt>
                <c:pt idx="397">
                  <c:v>1270</c:v>
                </c:pt>
                <c:pt idx="398">
                  <c:v>1380</c:v>
                </c:pt>
                <c:pt idx="399">
                  <c:v>1410</c:v>
                </c:pt>
                <c:pt idx="400">
                  <c:v>1310</c:v>
                </c:pt>
                <c:pt idx="401">
                  <c:v>1360</c:v>
                </c:pt>
                <c:pt idx="402">
                  <c:v>1240</c:v>
                </c:pt>
                <c:pt idx="403">
                  <c:v>1320</c:v>
                </c:pt>
                <c:pt idx="404">
                  <c:v>1330</c:v>
                </c:pt>
                <c:pt idx="405">
                  <c:v>1360</c:v>
                </c:pt>
                <c:pt idx="406">
                  <c:v>1350</c:v>
                </c:pt>
                <c:pt idx="407">
                  <c:v>1240</c:v>
                </c:pt>
                <c:pt idx="408">
                  <c:v>1280</c:v>
                </c:pt>
                <c:pt idx="409">
                  <c:v>1280</c:v>
                </c:pt>
                <c:pt idx="410">
                  <c:v>1290</c:v>
                </c:pt>
                <c:pt idx="411">
                  <c:v>1310</c:v>
                </c:pt>
                <c:pt idx="412">
                  <c:v>1300</c:v>
                </c:pt>
                <c:pt idx="413">
                  <c:v>1290</c:v>
                </c:pt>
                <c:pt idx="414">
                  <c:v>1300</c:v>
                </c:pt>
                <c:pt idx="415">
                  <c:v>1340</c:v>
                </c:pt>
                <c:pt idx="416">
                  <c:v>1300</c:v>
                </c:pt>
                <c:pt idx="417">
                  <c:v>1330</c:v>
                </c:pt>
                <c:pt idx="418">
                  <c:v>1310</c:v>
                </c:pt>
                <c:pt idx="419">
                  <c:v>1390</c:v>
                </c:pt>
                <c:pt idx="420">
                  <c:v>1250</c:v>
                </c:pt>
                <c:pt idx="421">
                  <c:v>1320</c:v>
                </c:pt>
                <c:pt idx="422">
                  <c:v>1260</c:v>
                </c:pt>
                <c:pt idx="423">
                  <c:v>1330</c:v>
                </c:pt>
                <c:pt idx="424">
                  <c:v>1340</c:v>
                </c:pt>
                <c:pt idx="425">
                  <c:v>1320</c:v>
                </c:pt>
                <c:pt idx="426">
                  <c:v>1320</c:v>
                </c:pt>
                <c:pt idx="427">
                  <c:v>1330</c:v>
                </c:pt>
                <c:pt idx="428">
                  <c:v>1320</c:v>
                </c:pt>
                <c:pt idx="429">
                  <c:v>1150</c:v>
                </c:pt>
                <c:pt idx="430">
                  <c:v>1180</c:v>
                </c:pt>
                <c:pt idx="431">
                  <c:v>1340</c:v>
                </c:pt>
                <c:pt idx="432">
                  <c:v>1300</c:v>
                </c:pt>
                <c:pt idx="433">
                  <c:v>1250</c:v>
                </c:pt>
                <c:pt idx="434">
                  <c:v>1390</c:v>
                </c:pt>
                <c:pt idx="435">
                  <c:v>1230</c:v>
                </c:pt>
                <c:pt idx="436">
                  <c:v>1310</c:v>
                </c:pt>
                <c:pt idx="437">
                  <c:v>1370</c:v>
                </c:pt>
                <c:pt idx="438">
                  <c:v>1430</c:v>
                </c:pt>
                <c:pt idx="439">
                  <c:v>1300</c:v>
                </c:pt>
                <c:pt idx="440">
                  <c:v>1350</c:v>
                </c:pt>
                <c:pt idx="441">
                  <c:v>1390</c:v>
                </c:pt>
                <c:pt idx="442">
                  <c:v>1390</c:v>
                </c:pt>
                <c:pt idx="443">
                  <c:v>1410</c:v>
                </c:pt>
                <c:pt idx="444">
                  <c:v>1470</c:v>
                </c:pt>
                <c:pt idx="445">
                  <c:v>1280</c:v>
                </c:pt>
                <c:pt idx="446">
                  <c:v>1190</c:v>
                </c:pt>
                <c:pt idx="447">
                  <c:v>1150</c:v>
                </c:pt>
                <c:pt idx="448">
                  <c:v>1290</c:v>
                </c:pt>
                <c:pt idx="449">
                  <c:v>1130</c:v>
                </c:pt>
                <c:pt idx="450">
                  <c:v>1320</c:v>
                </c:pt>
                <c:pt idx="451">
                  <c:v>1250</c:v>
                </c:pt>
                <c:pt idx="452">
                  <c:v>1410</c:v>
                </c:pt>
                <c:pt idx="453">
                  <c:v>1280</c:v>
                </c:pt>
                <c:pt idx="454">
                  <c:v>1340</c:v>
                </c:pt>
                <c:pt idx="455">
                  <c:v>1330</c:v>
                </c:pt>
                <c:pt idx="456">
                  <c:v>1250</c:v>
                </c:pt>
                <c:pt idx="457">
                  <c:v>1520</c:v>
                </c:pt>
                <c:pt idx="458">
                  <c:v>1290</c:v>
                </c:pt>
                <c:pt idx="459">
                  <c:v>1270</c:v>
                </c:pt>
                <c:pt idx="460">
                  <c:v>1270</c:v>
                </c:pt>
                <c:pt idx="461">
                  <c:v>1320</c:v>
                </c:pt>
                <c:pt idx="462">
                  <c:v>1270</c:v>
                </c:pt>
                <c:pt idx="463">
                  <c:v>1160</c:v>
                </c:pt>
                <c:pt idx="464">
                  <c:v>1300</c:v>
                </c:pt>
                <c:pt idx="465">
                  <c:v>1330</c:v>
                </c:pt>
                <c:pt idx="466">
                  <c:v>1320</c:v>
                </c:pt>
                <c:pt idx="467">
                  <c:v>1400</c:v>
                </c:pt>
                <c:pt idx="468">
                  <c:v>1250</c:v>
                </c:pt>
                <c:pt idx="469">
                  <c:v>1290</c:v>
                </c:pt>
                <c:pt idx="470">
                  <c:v>1270</c:v>
                </c:pt>
                <c:pt idx="471">
                  <c:v>1260</c:v>
                </c:pt>
                <c:pt idx="472">
                  <c:v>1470</c:v>
                </c:pt>
                <c:pt idx="473">
                  <c:v>1290</c:v>
                </c:pt>
                <c:pt idx="474">
                  <c:v>1320</c:v>
                </c:pt>
                <c:pt idx="475">
                  <c:v>1300</c:v>
                </c:pt>
                <c:pt idx="476">
                  <c:v>1250</c:v>
                </c:pt>
                <c:pt idx="477">
                  <c:v>1490</c:v>
                </c:pt>
                <c:pt idx="478">
                  <c:v>1360</c:v>
                </c:pt>
                <c:pt idx="479">
                  <c:v>1400</c:v>
                </c:pt>
                <c:pt idx="480">
                  <c:v>1440</c:v>
                </c:pt>
                <c:pt idx="481">
                  <c:v>1550</c:v>
                </c:pt>
                <c:pt idx="482">
                  <c:v>1310</c:v>
                </c:pt>
                <c:pt idx="483">
                  <c:v>1270</c:v>
                </c:pt>
                <c:pt idx="484">
                  <c:v>1010</c:v>
                </c:pt>
                <c:pt idx="485">
                  <c:v>1320</c:v>
                </c:pt>
                <c:pt idx="486">
                  <c:v>1460</c:v>
                </c:pt>
                <c:pt idx="487">
                  <c:v>1320</c:v>
                </c:pt>
                <c:pt idx="488">
                  <c:v>1320</c:v>
                </c:pt>
                <c:pt idx="489">
                  <c:v>1360</c:v>
                </c:pt>
                <c:pt idx="490">
                  <c:v>1260</c:v>
                </c:pt>
                <c:pt idx="491">
                  <c:v>1390</c:v>
                </c:pt>
                <c:pt idx="492">
                  <c:v>1400</c:v>
                </c:pt>
                <c:pt idx="493">
                  <c:v>1270</c:v>
                </c:pt>
                <c:pt idx="494">
                  <c:v>1290</c:v>
                </c:pt>
                <c:pt idx="495">
                  <c:v>1340</c:v>
                </c:pt>
                <c:pt idx="496">
                  <c:v>1360</c:v>
                </c:pt>
                <c:pt idx="497">
                  <c:v>1310</c:v>
                </c:pt>
                <c:pt idx="498">
                  <c:v>1420</c:v>
                </c:pt>
                <c:pt idx="499">
                  <c:v>1240</c:v>
                </c:pt>
                <c:pt idx="500">
                  <c:v>1390</c:v>
                </c:pt>
                <c:pt idx="501">
                  <c:v>1360</c:v>
                </c:pt>
                <c:pt idx="502">
                  <c:v>1270</c:v>
                </c:pt>
                <c:pt idx="503">
                  <c:v>1310</c:v>
                </c:pt>
                <c:pt idx="504">
                  <c:v>1300</c:v>
                </c:pt>
                <c:pt idx="505">
                  <c:v>1110</c:v>
                </c:pt>
                <c:pt idx="506">
                  <c:v>1310</c:v>
                </c:pt>
                <c:pt idx="507">
                  <c:v>1290</c:v>
                </c:pt>
                <c:pt idx="508">
                  <c:v>1160</c:v>
                </c:pt>
                <c:pt idx="509">
                  <c:v>1290</c:v>
                </c:pt>
                <c:pt idx="510">
                  <c:v>1380</c:v>
                </c:pt>
                <c:pt idx="511">
                  <c:v>1340</c:v>
                </c:pt>
                <c:pt idx="512">
                  <c:v>1370</c:v>
                </c:pt>
                <c:pt idx="513">
                  <c:v>1120</c:v>
                </c:pt>
                <c:pt idx="514">
                  <c:v>1150</c:v>
                </c:pt>
                <c:pt idx="515">
                  <c:v>1250</c:v>
                </c:pt>
                <c:pt idx="516">
                  <c:v>1180</c:v>
                </c:pt>
                <c:pt idx="517">
                  <c:v>1310</c:v>
                </c:pt>
                <c:pt idx="518">
                  <c:v>1400</c:v>
                </c:pt>
                <c:pt idx="519">
                  <c:v>1400</c:v>
                </c:pt>
                <c:pt idx="520">
                  <c:v>1270</c:v>
                </c:pt>
                <c:pt idx="521">
                  <c:v>1440</c:v>
                </c:pt>
                <c:pt idx="522">
                  <c:v>1420</c:v>
                </c:pt>
                <c:pt idx="523">
                  <c:v>1260</c:v>
                </c:pt>
                <c:pt idx="524">
                  <c:v>1470</c:v>
                </c:pt>
                <c:pt idx="525">
                  <c:v>1310</c:v>
                </c:pt>
                <c:pt idx="526">
                  <c:v>1350</c:v>
                </c:pt>
                <c:pt idx="527">
                  <c:v>1300</c:v>
                </c:pt>
                <c:pt idx="528">
                  <c:v>1450</c:v>
                </c:pt>
                <c:pt idx="529">
                  <c:v>1180</c:v>
                </c:pt>
                <c:pt idx="530">
                  <c:v>1170</c:v>
                </c:pt>
                <c:pt idx="531">
                  <c:v>1470</c:v>
                </c:pt>
                <c:pt idx="532">
                  <c:v>1280</c:v>
                </c:pt>
              </c:numCache>
            </c:numRef>
          </c:yVal>
          <c:smooth val="0"/>
        </c:ser>
        <c:ser>
          <c:idx val="1"/>
          <c:order val="1"/>
          <c:tx>
            <c:v>Predicted PSSA_SCALED_SCORES_MATH_DISTRICT_Gr11</c:v>
          </c:tx>
          <c:spPr>
            <a:ln w="28575">
              <a:noFill/>
            </a:ln>
          </c:spPr>
          <c:xVal>
            <c:numRef>
              <c:f>schooldistricts!$F$4:$F$536</c:f>
              <c:numCache>
                <c:formatCode>_(* #,##0.00_);_(* \(#,##0.00\);_(* \-??_);_(@_)</c:formatCode>
                <c:ptCount val="533"/>
                <c:pt idx="0">
                  <c:v>16.644444444444446</c:v>
                </c:pt>
                <c:pt idx="1">
                  <c:v>15.991228070175438</c:v>
                </c:pt>
                <c:pt idx="2">
                  <c:v>16.55952380952381</c:v>
                </c:pt>
                <c:pt idx="3">
                  <c:v>13.487603305785123</c:v>
                </c:pt>
                <c:pt idx="4">
                  <c:v>16.048780487804876</c:v>
                </c:pt>
                <c:pt idx="5">
                  <c:v>14.808219178082192</c:v>
                </c:pt>
                <c:pt idx="6">
                  <c:v>18.939110070257613</c:v>
                </c:pt>
                <c:pt idx="7">
                  <c:v>16.607279693486589</c:v>
                </c:pt>
                <c:pt idx="8">
                  <c:v>14.943127962085308</c:v>
                </c:pt>
                <c:pt idx="9">
                  <c:v>15.847619047619048</c:v>
                </c:pt>
                <c:pt idx="10">
                  <c:v>14.41095890410959</c:v>
                </c:pt>
                <c:pt idx="11">
                  <c:v>16.505050505050505</c:v>
                </c:pt>
                <c:pt idx="12">
                  <c:v>15.180778032036613</c:v>
                </c:pt>
                <c:pt idx="13">
                  <c:v>13.717391304347826</c:v>
                </c:pt>
                <c:pt idx="14">
                  <c:v>11.772727272727273</c:v>
                </c:pt>
                <c:pt idx="15">
                  <c:v>13.456140350877194</c:v>
                </c:pt>
                <c:pt idx="16">
                  <c:v>17.547794117647058</c:v>
                </c:pt>
                <c:pt idx="17">
                  <c:v>16.304878048780488</c:v>
                </c:pt>
                <c:pt idx="18">
                  <c:v>16.110294117647058</c:v>
                </c:pt>
                <c:pt idx="19">
                  <c:v>17.514285714285716</c:v>
                </c:pt>
                <c:pt idx="20">
                  <c:v>17.384236453201972</c:v>
                </c:pt>
                <c:pt idx="21">
                  <c:v>16.691056910569106</c:v>
                </c:pt>
                <c:pt idx="22">
                  <c:v>15.896551724137931</c:v>
                </c:pt>
                <c:pt idx="23">
                  <c:v>18.835443037974684</c:v>
                </c:pt>
                <c:pt idx="24">
                  <c:v>15.278350515463918</c:v>
                </c:pt>
                <c:pt idx="25">
                  <c:v>15.47191011235955</c:v>
                </c:pt>
                <c:pt idx="26">
                  <c:v>16.923076923076923</c:v>
                </c:pt>
                <c:pt idx="27">
                  <c:v>11.984375</c:v>
                </c:pt>
                <c:pt idx="28">
                  <c:v>17.861111111111111</c:v>
                </c:pt>
                <c:pt idx="29">
                  <c:v>14.560606060606061</c:v>
                </c:pt>
                <c:pt idx="30">
                  <c:v>16.740157480314959</c:v>
                </c:pt>
                <c:pt idx="31">
                  <c:v>14.65702479338843</c:v>
                </c:pt>
                <c:pt idx="32">
                  <c:v>15.059659090909092</c:v>
                </c:pt>
                <c:pt idx="33">
                  <c:v>15.186119873817034</c:v>
                </c:pt>
                <c:pt idx="34">
                  <c:v>13.785046728971963</c:v>
                </c:pt>
                <c:pt idx="35">
                  <c:v>13.923611111111111</c:v>
                </c:pt>
                <c:pt idx="36">
                  <c:v>14.853211009174313</c:v>
                </c:pt>
                <c:pt idx="37">
                  <c:v>16.952941176470588</c:v>
                </c:pt>
                <c:pt idx="38">
                  <c:v>14.84</c:v>
                </c:pt>
                <c:pt idx="39">
                  <c:v>15.901408450704226</c:v>
                </c:pt>
                <c:pt idx="40">
                  <c:v>14.357142857142858</c:v>
                </c:pt>
                <c:pt idx="41">
                  <c:v>18.347560975609756</c:v>
                </c:pt>
                <c:pt idx="42">
                  <c:v>15.654320987654321</c:v>
                </c:pt>
                <c:pt idx="43">
                  <c:v>16.807500000000001</c:v>
                </c:pt>
                <c:pt idx="44">
                  <c:v>15.850515463917526</c:v>
                </c:pt>
                <c:pt idx="45">
                  <c:v>15.253731343283581</c:v>
                </c:pt>
                <c:pt idx="46">
                  <c:v>15.164835164835164</c:v>
                </c:pt>
                <c:pt idx="47">
                  <c:v>14.285714285714286</c:v>
                </c:pt>
                <c:pt idx="48">
                  <c:v>15.109677419354838</c:v>
                </c:pt>
                <c:pt idx="49">
                  <c:v>15.569620253164556</c:v>
                </c:pt>
                <c:pt idx="50">
                  <c:v>15.031007751937985</c:v>
                </c:pt>
                <c:pt idx="51">
                  <c:v>16.349206349206348</c:v>
                </c:pt>
                <c:pt idx="52">
                  <c:v>13.947368421052632</c:v>
                </c:pt>
                <c:pt idx="53">
                  <c:v>16.106382978723403</c:v>
                </c:pt>
                <c:pt idx="54">
                  <c:v>17.323076923076922</c:v>
                </c:pt>
                <c:pt idx="55">
                  <c:v>16.14396887159533</c:v>
                </c:pt>
                <c:pt idx="56">
                  <c:v>15.6</c:v>
                </c:pt>
                <c:pt idx="57">
                  <c:v>14.301724137931034</c:v>
                </c:pt>
                <c:pt idx="58">
                  <c:v>16.328358208955223</c:v>
                </c:pt>
                <c:pt idx="59">
                  <c:v>13.887499999999999</c:v>
                </c:pt>
                <c:pt idx="60">
                  <c:v>15.592452830188678</c:v>
                </c:pt>
                <c:pt idx="61">
                  <c:v>14.784810126582279</c:v>
                </c:pt>
                <c:pt idx="62">
                  <c:v>9.8787878787878789</c:v>
                </c:pt>
                <c:pt idx="63">
                  <c:v>18.102272727272727</c:v>
                </c:pt>
                <c:pt idx="64">
                  <c:v>10.1</c:v>
                </c:pt>
                <c:pt idx="65">
                  <c:v>13.922190201729107</c:v>
                </c:pt>
                <c:pt idx="66">
                  <c:v>15.904761904761905</c:v>
                </c:pt>
                <c:pt idx="67">
                  <c:v>14.654320987654321</c:v>
                </c:pt>
                <c:pt idx="68">
                  <c:v>15.307017543859649</c:v>
                </c:pt>
                <c:pt idx="69">
                  <c:v>16.388888888888889</c:v>
                </c:pt>
                <c:pt idx="70">
                  <c:v>16.666666666666668</c:v>
                </c:pt>
                <c:pt idx="71">
                  <c:v>20.918032786885245</c:v>
                </c:pt>
                <c:pt idx="72">
                  <c:v>22</c:v>
                </c:pt>
                <c:pt idx="73">
                  <c:v>17.834825870646767</c:v>
                </c:pt>
                <c:pt idx="74">
                  <c:v>15.4251968503937</c:v>
                </c:pt>
                <c:pt idx="75">
                  <c:v>16.507575757575758</c:v>
                </c:pt>
                <c:pt idx="76">
                  <c:v>14.420707732634337</c:v>
                </c:pt>
                <c:pt idx="77">
                  <c:v>12.710526315789474</c:v>
                </c:pt>
                <c:pt idx="78">
                  <c:v>13.887573964497042</c:v>
                </c:pt>
                <c:pt idx="79">
                  <c:v>17.120622568093385</c:v>
                </c:pt>
                <c:pt idx="80">
                  <c:v>16.931769722814497</c:v>
                </c:pt>
                <c:pt idx="81">
                  <c:v>19.131313131313131</c:v>
                </c:pt>
                <c:pt idx="82">
                  <c:v>15.383928571428571</c:v>
                </c:pt>
                <c:pt idx="83">
                  <c:v>16.217948717948719</c:v>
                </c:pt>
                <c:pt idx="84">
                  <c:v>14.048710601719197</c:v>
                </c:pt>
                <c:pt idx="85">
                  <c:v>14.639705882352942</c:v>
                </c:pt>
                <c:pt idx="86">
                  <c:v>16.660550458715598</c:v>
                </c:pt>
                <c:pt idx="87">
                  <c:v>15.794117647058824</c:v>
                </c:pt>
                <c:pt idx="88">
                  <c:v>12.168674698795181</c:v>
                </c:pt>
                <c:pt idx="89">
                  <c:v>13.848484848484848</c:v>
                </c:pt>
                <c:pt idx="90">
                  <c:v>14.946666666666667</c:v>
                </c:pt>
                <c:pt idx="91">
                  <c:v>15.39344262295082</c:v>
                </c:pt>
                <c:pt idx="92">
                  <c:v>16.202127659574469</c:v>
                </c:pt>
                <c:pt idx="93">
                  <c:v>14.851782363977486</c:v>
                </c:pt>
                <c:pt idx="94">
                  <c:v>16.264423076923077</c:v>
                </c:pt>
                <c:pt idx="95">
                  <c:v>13.521865889212828</c:v>
                </c:pt>
                <c:pt idx="96">
                  <c:v>15.520408163265307</c:v>
                </c:pt>
                <c:pt idx="97">
                  <c:v>14.043478260869565</c:v>
                </c:pt>
                <c:pt idx="98">
                  <c:v>14.42</c:v>
                </c:pt>
                <c:pt idx="99">
                  <c:v>22.05263157894737</c:v>
                </c:pt>
                <c:pt idx="100">
                  <c:v>15.519480519480519</c:v>
                </c:pt>
                <c:pt idx="101">
                  <c:v>12.945945945945946</c:v>
                </c:pt>
                <c:pt idx="102">
                  <c:v>15.629166666666666</c:v>
                </c:pt>
                <c:pt idx="103">
                  <c:v>19.994505494505493</c:v>
                </c:pt>
                <c:pt idx="104">
                  <c:v>15.51530612244898</c:v>
                </c:pt>
                <c:pt idx="105">
                  <c:v>16.297222222222221</c:v>
                </c:pt>
                <c:pt idx="106">
                  <c:v>14.529411764705882</c:v>
                </c:pt>
                <c:pt idx="107">
                  <c:v>13.706896551724139</c:v>
                </c:pt>
                <c:pt idx="108">
                  <c:v>15.96245733788396</c:v>
                </c:pt>
                <c:pt idx="109">
                  <c:v>14.196629213483146</c:v>
                </c:pt>
                <c:pt idx="110">
                  <c:v>17.5</c:v>
                </c:pt>
                <c:pt idx="111">
                  <c:v>16.500678426051561</c:v>
                </c:pt>
                <c:pt idx="112">
                  <c:v>15.37</c:v>
                </c:pt>
                <c:pt idx="113">
                  <c:v>14.079872204472844</c:v>
                </c:pt>
                <c:pt idx="114">
                  <c:v>20.375</c:v>
                </c:pt>
                <c:pt idx="115">
                  <c:v>15.736082474226803</c:v>
                </c:pt>
                <c:pt idx="116">
                  <c:v>15.843373493975903</c:v>
                </c:pt>
                <c:pt idx="117">
                  <c:v>16.432432432432432</c:v>
                </c:pt>
                <c:pt idx="118">
                  <c:v>16.045731707317074</c:v>
                </c:pt>
                <c:pt idx="119">
                  <c:v>16.989247311827956</c:v>
                </c:pt>
                <c:pt idx="120">
                  <c:v>15.114130434782609</c:v>
                </c:pt>
                <c:pt idx="121">
                  <c:v>12.093333333333334</c:v>
                </c:pt>
                <c:pt idx="122">
                  <c:v>15.173913043478262</c:v>
                </c:pt>
                <c:pt idx="123">
                  <c:v>23.44736842105263</c:v>
                </c:pt>
                <c:pt idx="124">
                  <c:v>32.363636363636367</c:v>
                </c:pt>
                <c:pt idx="125">
                  <c:v>15.686335403726709</c:v>
                </c:pt>
                <c:pt idx="126">
                  <c:v>16.166666666666668</c:v>
                </c:pt>
                <c:pt idx="127">
                  <c:v>16.018691588785046</c:v>
                </c:pt>
                <c:pt idx="128">
                  <c:v>15.69811320754717</c:v>
                </c:pt>
                <c:pt idx="129">
                  <c:v>17.415094339622641</c:v>
                </c:pt>
                <c:pt idx="130">
                  <c:v>15.48936170212766</c:v>
                </c:pt>
                <c:pt idx="131">
                  <c:v>16.30344827586207</c:v>
                </c:pt>
                <c:pt idx="132">
                  <c:v>18.296703296703296</c:v>
                </c:pt>
                <c:pt idx="133">
                  <c:v>12.025974025974026</c:v>
                </c:pt>
                <c:pt idx="134">
                  <c:v>15.853658536585366</c:v>
                </c:pt>
                <c:pt idx="135">
                  <c:v>14.203007518796992</c:v>
                </c:pt>
                <c:pt idx="136">
                  <c:v>16.832923832923832</c:v>
                </c:pt>
                <c:pt idx="137">
                  <c:v>14.875</c:v>
                </c:pt>
                <c:pt idx="138">
                  <c:v>14.613034623217922</c:v>
                </c:pt>
                <c:pt idx="139">
                  <c:v>16.008928571428573</c:v>
                </c:pt>
                <c:pt idx="140">
                  <c:v>16.638888888888889</c:v>
                </c:pt>
                <c:pt idx="141">
                  <c:v>13.8</c:v>
                </c:pt>
                <c:pt idx="142">
                  <c:v>15.296089385474861</c:v>
                </c:pt>
                <c:pt idx="143">
                  <c:v>16.243243243243242</c:v>
                </c:pt>
                <c:pt idx="144">
                  <c:v>17.588235294117649</c:v>
                </c:pt>
                <c:pt idx="145">
                  <c:v>14.648148148148149</c:v>
                </c:pt>
                <c:pt idx="146">
                  <c:v>16.489208633093526</c:v>
                </c:pt>
                <c:pt idx="147">
                  <c:v>16.237547892720308</c:v>
                </c:pt>
                <c:pt idx="148">
                  <c:v>15.544028950542822</c:v>
                </c:pt>
                <c:pt idx="149">
                  <c:v>16.752688172043012</c:v>
                </c:pt>
                <c:pt idx="150">
                  <c:v>16.969565217391306</c:v>
                </c:pt>
                <c:pt idx="151">
                  <c:v>15.792682926829269</c:v>
                </c:pt>
                <c:pt idx="152">
                  <c:v>15.057142857142857</c:v>
                </c:pt>
                <c:pt idx="153">
                  <c:v>14.375</c:v>
                </c:pt>
                <c:pt idx="154">
                  <c:v>13.7875</c:v>
                </c:pt>
                <c:pt idx="155">
                  <c:v>13.275862068965518</c:v>
                </c:pt>
                <c:pt idx="156">
                  <c:v>15.478260869565217</c:v>
                </c:pt>
                <c:pt idx="157">
                  <c:v>13</c:v>
                </c:pt>
                <c:pt idx="158">
                  <c:v>13.272727272727273</c:v>
                </c:pt>
                <c:pt idx="159">
                  <c:v>14.737704918032787</c:v>
                </c:pt>
                <c:pt idx="160">
                  <c:v>16.468085106382979</c:v>
                </c:pt>
                <c:pt idx="161">
                  <c:v>14.956043956043956</c:v>
                </c:pt>
                <c:pt idx="162">
                  <c:v>17.355072463768117</c:v>
                </c:pt>
                <c:pt idx="163">
                  <c:v>12.534246575342467</c:v>
                </c:pt>
                <c:pt idx="164">
                  <c:v>14.476470588235294</c:v>
                </c:pt>
                <c:pt idx="165">
                  <c:v>16.193133047210299</c:v>
                </c:pt>
                <c:pt idx="166">
                  <c:v>17.589743589743591</c:v>
                </c:pt>
                <c:pt idx="167">
                  <c:v>15.256410256410257</c:v>
                </c:pt>
                <c:pt idx="168">
                  <c:v>16.601851851851851</c:v>
                </c:pt>
                <c:pt idx="169">
                  <c:v>15.192</c:v>
                </c:pt>
                <c:pt idx="170">
                  <c:v>11.302325581395349</c:v>
                </c:pt>
                <c:pt idx="171">
                  <c:v>14.2015503875969</c:v>
                </c:pt>
                <c:pt idx="172">
                  <c:v>14.287128712871286</c:v>
                </c:pt>
                <c:pt idx="173">
                  <c:v>15.650602409638553</c:v>
                </c:pt>
                <c:pt idx="174">
                  <c:v>14.940425531914894</c:v>
                </c:pt>
                <c:pt idx="175">
                  <c:v>16.362903225806452</c:v>
                </c:pt>
                <c:pt idx="176">
                  <c:v>12.513888888888889</c:v>
                </c:pt>
                <c:pt idx="177">
                  <c:v>15.826923076923077</c:v>
                </c:pt>
                <c:pt idx="178">
                  <c:v>14.726141078838173</c:v>
                </c:pt>
                <c:pt idx="179">
                  <c:v>9.9761904761904763</c:v>
                </c:pt>
                <c:pt idx="180">
                  <c:v>13.75</c:v>
                </c:pt>
                <c:pt idx="181">
                  <c:v>17.600823045267489</c:v>
                </c:pt>
                <c:pt idx="182">
                  <c:v>19.263157894736842</c:v>
                </c:pt>
                <c:pt idx="183">
                  <c:v>18.448275862068964</c:v>
                </c:pt>
                <c:pt idx="184">
                  <c:v>18.065000000000001</c:v>
                </c:pt>
                <c:pt idx="185">
                  <c:v>14.714285714285714</c:v>
                </c:pt>
                <c:pt idx="186">
                  <c:v>15.053571428571429</c:v>
                </c:pt>
                <c:pt idx="187">
                  <c:v>15.718390804597702</c:v>
                </c:pt>
                <c:pt idx="188">
                  <c:v>12.773195876288661</c:v>
                </c:pt>
                <c:pt idx="189">
                  <c:v>17.062111801242235</c:v>
                </c:pt>
                <c:pt idx="190">
                  <c:v>15.950738916256158</c:v>
                </c:pt>
                <c:pt idx="191">
                  <c:v>16.367999999999999</c:v>
                </c:pt>
                <c:pt idx="192">
                  <c:v>14.632478632478632</c:v>
                </c:pt>
                <c:pt idx="193">
                  <c:v>15.821917808219178</c:v>
                </c:pt>
                <c:pt idx="194">
                  <c:v>10</c:v>
                </c:pt>
                <c:pt idx="195">
                  <c:v>14.404669260700389</c:v>
                </c:pt>
                <c:pt idx="196">
                  <c:v>15.156862745098039</c:v>
                </c:pt>
                <c:pt idx="197">
                  <c:v>16.002958579881657</c:v>
                </c:pt>
                <c:pt idx="198">
                  <c:v>19.107142857142858</c:v>
                </c:pt>
                <c:pt idx="199">
                  <c:v>17.510843373493977</c:v>
                </c:pt>
                <c:pt idx="200">
                  <c:v>15.700712589073634</c:v>
                </c:pt>
                <c:pt idx="201">
                  <c:v>16.4822695035461</c:v>
                </c:pt>
                <c:pt idx="202">
                  <c:v>14.871287128712872</c:v>
                </c:pt>
                <c:pt idx="203">
                  <c:v>15.24901185770751</c:v>
                </c:pt>
                <c:pt idx="204">
                  <c:v>14.408450704225352</c:v>
                </c:pt>
                <c:pt idx="205">
                  <c:v>15.044776119402986</c:v>
                </c:pt>
                <c:pt idx="206">
                  <c:v>14.304597701149426</c:v>
                </c:pt>
                <c:pt idx="207">
                  <c:v>21.9</c:v>
                </c:pt>
                <c:pt idx="208">
                  <c:v>13.581967213114755</c:v>
                </c:pt>
                <c:pt idx="209">
                  <c:v>15.226053639846743</c:v>
                </c:pt>
                <c:pt idx="210">
                  <c:v>15.536585365853659</c:v>
                </c:pt>
                <c:pt idx="211">
                  <c:v>16.533333333333335</c:v>
                </c:pt>
                <c:pt idx="212">
                  <c:v>18.11627906976744</c:v>
                </c:pt>
                <c:pt idx="213">
                  <c:v>13.666666666666666</c:v>
                </c:pt>
                <c:pt idx="214">
                  <c:v>13.442857142857143</c:v>
                </c:pt>
                <c:pt idx="215">
                  <c:v>11.607843137254902</c:v>
                </c:pt>
                <c:pt idx="216">
                  <c:v>16.534031413612567</c:v>
                </c:pt>
                <c:pt idx="217">
                  <c:v>17.319587628865978</c:v>
                </c:pt>
                <c:pt idx="218">
                  <c:v>14.148148148148149</c:v>
                </c:pt>
                <c:pt idx="219">
                  <c:v>16.688442211055275</c:v>
                </c:pt>
                <c:pt idx="220">
                  <c:v>14.203125</c:v>
                </c:pt>
                <c:pt idx="221">
                  <c:v>15.280898876404494</c:v>
                </c:pt>
                <c:pt idx="222">
                  <c:v>15.655462184873949</c:v>
                </c:pt>
                <c:pt idx="223">
                  <c:v>16.654867256637168</c:v>
                </c:pt>
                <c:pt idx="224">
                  <c:v>13.53763440860215</c:v>
                </c:pt>
                <c:pt idx="225">
                  <c:v>13.281842818428185</c:v>
                </c:pt>
                <c:pt idx="226">
                  <c:v>9.6666666666666661</c:v>
                </c:pt>
                <c:pt idx="227">
                  <c:v>14.737430167597765</c:v>
                </c:pt>
                <c:pt idx="228">
                  <c:v>20.043668122270741</c:v>
                </c:pt>
                <c:pt idx="229">
                  <c:v>13.316176470588236</c:v>
                </c:pt>
                <c:pt idx="230">
                  <c:v>12.857142857142858</c:v>
                </c:pt>
                <c:pt idx="231">
                  <c:v>15.136842105263158</c:v>
                </c:pt>
                <c:pt idx="232">
                  <c:v>18.857142857142858</c:v>
                </c:pt>
                <c:pt idx="233">
                  <c:v>17.4609375</c:v>
                </c:pt>
                <c:pt idx="234">
                  <c:v>15.827586206896552</c:v>
                </c:pt>
                <c:pt idx="235">
                  <c:v>16.036458333333332</c:v>
                </c:pt>
                <c:pt idx="236">
                  <c:v>14.428950863213812</c:v>
                </c:pt>
                <c:pt idx="237">
                  <c:v>16.65909090909091</c:v>
                </c:pt>
                <c:pt idx="238">
                  <c:v>16.831818181818182</c:v>
                </c:pt>
                <c:pt idx="239">
                  <c:v>12.515151515151516</c:v>
                </c:pt>
                <c:pt idx="240">
                  <c:v>17.504545454545454</c:v>
                </c:pt>
                <c:pt idx="241">
                  <c:v>14.046875</c:v>
                </c:pt>
                <c:pt idx="242">
                  <c:v>25.551282051282051</c:v>
                </c:pt>
                <c:pt idx="243">
                  <c:v>14.940119760479043</c:v>
                </c:pt>
                <c:pt idx="244">
                  <c:v>13.666666666666666</c:v>
                </c:pt>
                <c:pt idx="245">
                  <c:v>14.71774193548387</c:v>
                </c:pt>
                <c:pt idx="246">
                  <c:v>16.992307692307691</c:v>
                </c:pt>
                <c:pt idx="247">
                  <c:v>13.346938775510203</c:v>
                </c:pt>
                <c:pt idx="248">
                  <c:v>17.386363636363637</c:v>
                </c:pt>
                <c:pt idx="249">
                  <c:v>15.282945736434108</c:v>
                </c:pt>
                <c:pt idx="250">
                  <c:v>12.156015037593985</c:v>
                </c:pt>
                <c:pt idx="251">
                  <c:v>14.765765765765765</c:v>
                </c:pt>
                <c:pt idx="252">
                  <c:v>15.376344086021506</c:v>
                </c:pt>
                <c:pt idx="253">
                  <c:v>14.541176470588235</c:v>
                </c:pt>
                <c:pt idx="254">
                  <c:v>15.517587939698492</c:v>
                </c:pt>
                <c:pt idx="255">
                  <c:v>15.712574850299401</c:v>
                </c:pt>
                <c:pt idx="256">
                  <c:v>14.872881355932204</c:v>
                </c:pt>
                <c:pt idx="257">
                  <c:v>13.140684410646388</c:v>
                </c:pt>
                <c:pt idx="258">
                  <c:v>16.2</c:v>
                </c:pt>
                <c:pt idx="259">
                  <c:v>17.149999999999999</c:v>
                </c:pt>
                <c:pt idx="260">
                  <c:v>16.153846153846153</c:v>
                </c:pt>
                <c:pt idx="261">
                  <c:v>14.092485549132949</c:v>
                </c:pt>
                <c:pt idx="262">
                  <c:v>16.607382550335572</c:v>
                </c:pt>
                <c:pt idx="263">
                  <c:v>14.473251028806585</c:v>
                </c:pt>
                <c:pt idx="264">
                  <c:v>15.948453608247423</c:v>
                </c:pt>
                <c:pt idx="265">
                  <c:v>14.431034482758621</c:v>
                </c:pt>
                <c:pt idx="266">
                  <c:v>14.925000000000001</c:v>
                </c:pt>
                <c:pt idx="267">
                  <c:v>14.952380952380953</c:v>
                </c:pt>
                <c:pt idx="268">
                  <c:v>13.9375</c:v>
                </c:pt>
                <c:pt idx="269">
                  <c:v>13.989189189189188</c:v>
                </c:pt>
                <c:pt idx="270">
                  <c:v>14.430232558139535</c:v>
                </c:pt>
                <c:pt idx="271">
                  <c:v>16.902597402597401</c:v>
                </c:pt>
                <c:pt idx="272">
                  <c:v>15.897321428571429</c:v>
                </c:pt>
                <c:pt idx="273">
                  <c:v>12.35064935064935</c:v>
                </c:pt>
                <c:pt idx="274">
                  <c:v>11.594202898550725</c:v>
                </c:pt>
                <c:pt idx="275">
                  <c:v>14.897142857142857</c:v>
                </c:pt>
                <c:pt idx="276">
                  <c:v>16.594202898550726</c:v>
                </c:pt>
                <c:pt idx="277">
                  <c:v>16.201612903225808</c:v>
                </c:pt>
                <c:pt idx="278">
                  <c:v>15.636363636363637</c:v>
                </c:pt>
                <c:pt idx="279">
                  <c:v>13.805194805194805</c:v>
                </c:pt>
                <c:pt idx="280">
                  <c:v>18.763440860215052</c:v>
                </c:pt>
                <c:pt idx="281">
                  <c:v>14.506849315068493</c:v>
                </c:pt>
                <c:pt idx="282">
                  <c:v>16.939393939393938</c:v>
                </c:pt>
                <c:pt idx="283">
                  <c:v>16.485507246376812</c:v>
                </c:pt>
                <c:pt idx="284">
                  <c:v>15.571428571428571</c:v>
                </c:pt>
                <c:pt idx="285">
                  <c:v>14.188000000000001</c:v>
                </c:pt>
                <c:pt idx="286">
                  <c:v>15.703125</c:v>
                </c:pt>
                <c:pt idx="287">
                  <c:v>17.041095890410958</c:v>
                </c:pt>
                <c:pt idx="288">
                  <c:v>15.592592592592593</c:v>
                </c:pt>
                <c:pt idx="289">
                  <c:v>17.50344827586207</c:v>
                </c:pt>
                <c:pt idx="290">
                  <c:v>12.536</c:v>
                </c:pt>
                <c:pt idx="291">
                  <c:v>15.56989247311828</c:v>
                </c:pt>
                <c:pt idx="292">
                  <c:v>14.613577023498694</c:v>
                </c:pt>
                <c:pt idx="293">
                  <c:v>15.684210526315789</c:v>
                </c:pt>
                <c:pt idx="294">
                  <c:v>20.625</c:v>
                </c:pt>
                <c:pt idx="295">
                  <c:v>15.276315789473685</c:v>
                </c:pt>
                <c:pt idx="296">
                  <c:v>16.958847736625515</c:v>
                </c:pt>
                <c:pt idx="297">
                  <c:v>16.745704467353953</c:v>
                </c:pt>
                <c:pt idx="298">
                  <c:v>17.46153846153846</c:v>
                </c:pt>
                <c:pt idx="299">
                  <c:v>15.984</c:v>
                </c:pt>
                <c:pt idx="300">
                  <c:v>16.716738197424892</c:v>
                </c:pt>
                <c:pt idx="301">
                  <c:v>14.022222222222222</c:v>
                </c:pt>
                <c:pt idx="302">
                  <c:v>16.512820512820515</c:v>
                </c:pt>
                <c:pt idx="303">
                  <c:v>12.359223300970873</c:v>
                </c:pt>
                <c:pt idx="304">
                  <c:v>13.818181818181818</c:v>
                </c:pt>
                <c:pt idx="305">
                  <c:v>16.407920792079207</c:v>
                </c:pt>
                <c:pt idx="306">
                  <c:v>13.403846153846153</c:v>
                </c:pt>
                <c:pt idx="307">
                  <c:v>18.5625</c:v>
                </c:pt>
                <c:pt idx="308">
                  <c:v>14.462908011869436</c:v>
                </c:pt>
                <c:pt idx="309">
                  <c:v>24.391304347826086</c:v>
                </c:pt>
                <c:pt idx="310">
                  <c:v>16.178784266984504</c:v>
                </c:pt>
                <c:pt idx="311">
                  <c:v>16.877551020408163</c:v>
                </c:pt>
                <c:pt idx="312">
                  <c:v>18.173913043478262</c:v>
                </c:pt>
                <c:pt idx="313">
                  <c:v>14.425742574257425</c:v>
                </c:pt>
                <c:pt idx="314">
                  <c:v>16.481927710843372</c:v>
                </c:pt>
                <c:pt idx="315">
                  <c:v>13.528571428571428</c:v>
                </c:pt>
                <c:pt idx="316">
                  <c:v>9.8333333333333339</c:v>
                </c:pt>
                <c:pt idx="317">
                  <c:v>16.351351351351351</c:v>
                </c:pt>
                <c:pt idx="318">
                  <c:v>14.564102564102564</c:v>
                </c:pt>
                <c:pt idx="319">
                  <c:v>15.345238095238095</c:v>
                </c:pt>
                <c:pt idx="320">
                  <c:v>15.564102564102564</c:v>
                </c:pt>
                <c:pt idx="321">
                  <c:v>16.828125</c:v>
                </c:pt>
                <c:pt idx="322">
                  <c:v>13.79245283018868</c:v>
                </c:pt>
                <c:pt idx="323">
                  <c:v>13.690721649484535</c:v>
                </c:pt>
                <c:pt idx="324">
                  <c:v>15.762376237623762</c:v>
                </c:pt>
                <c:pt idx="325">
                  <c:v>14.841121495327103</c:v>
                </c:pt>
                <c:pt idx="326">
                  <c:v>14.214285714285714</c:v>
                </c:pt>
                <c:pt idx="327">
                  <c:v>15.166666666666666</c:v>
                </c:pt>
                <c:pt idx="328">
                  <c:v>17.924528301886792</c:v>
                </c:pt>
                <c:pt idx="329">
                  <c:v>15.820689655172414</c:v>
                </c:pt>
                <c:pt idx="330">
                  <c:v>18.172661870503596</c:v>
                </c:pt>
                <c:pt idx="331">
                  <c:v>14.573033707865168</c:v>
                </c:pt>
                <c:pt idx="332">
                  <c:v>16.50632911392405</c:v>
                </c:pt>
                <c:pt idx="333">
                  <c:v>16.677966101694917</c:v>
                </c:pt>
                <c:pt idx="334">
                  <c:v>15.676470588235293</c:v>
                </c:pt>
                <c:pt idx="335">
                  <c:v>16.076923076923077</c:v>
                </c:pt>
                <c:pt idx="336">
                  <c:v>16.25</c:v>
                </c:pt>
                <c:pt idx="337">
                  <c:v>15.578740157480315</c:v>
                </c:pt>
                <c:pt idx="338">
                  <c:v>16.393034825870647</c:v>
                </c:pt>
                <c:pt idx="339">
                  <c:v>15.328571428571429</c:v>
                </c:pt>
                <c:pt idx="340">
                  <c:v>18.054545454545455</c:v>
                </c:pt>
                <c:pt idx="341">
                  <c:v>15.776470588235295</c:v>
                </c:pt>
                <c:pt idx="342">
                  <c:v>14.9</c:v>
                </c:pt>
                <c:pt idx="343">
                  <c:v>17.141666666666666</c:v>
                </c:pt>
                <c:pt idx="344">
                  <c:v>17.392857142857142</c:v>
                </c:pt>
                <c:pt idx="345">
                  <c:v>15.13076923076923</c:v>
                </c:pt>
                <c:pt idx="346">
                  <c:v>14.639225181598063</c:v>
                </c:pt>
                <c:pt idx="347">
                  <c:v>16.898089171974522</c:v>
                </c:pt>
                <c:pt idx="348">
                  <c:v>15.8</c:v>
                </c:pt>
                <c:pt idx="349">
                  <c:v>16.134615384615383</c:v>
                </c:pt>
                <c:pt idx="350">
                  <c:v>17.44080604534005</c:v>
                </c:pt>
                <c:pt idx="351">
                  <c:v>14.594594594594595</c:v>
                </c:pt>
                <c:pt idx="352">
                  <c:v>14.72072072072072</c:v>
                </c:pt>
                <c:pt idx="353">
                  <c:v>16.098265895953759</c:v>
                </c:pt>
                <c:pt idx="354">
                  <c:v>19.254032258064516</c:v>
                </c:pt>
                <c:pt idx="355">
                  <c:v>14.937984496124031</c:v>
                </c:pt>
                <c:pt idx="356">
                  <c:v>16.036101083032491</c:v>
                </c:pt>
                <c:pt idx="357">
                  <c:v>17.183962264150942</c:v>
                </c:pt>
                <c:pt idx="358">
                  <c:v>18.403492389578858</c:v>
                </c:pt>
                <c:pt idx="359">
                  <c:v>14.23076923076923</c:v>
                </c:pt>
                <c:pt idx="360">
                  <c:v>13.411016949152541</c:v>
                </c:pt>
                <c:pt idx="361">
                  <c:v>17.095238095238095</c:v>
                </c:pt>
                <c:pt idx="362">
                  <c:v>14.268774703557312</c:v>
                </c:pt>
                <c:pt idx="363">
                  <c:v>13.505206463195691</c:v>
                </c:pt>
                <c:pt idx="364">
                  <c:v>16.791443850267381</c:v>
                </c:pt>
                <c:pt idx="365">
                  <c:v>17.652777777777779</c:v>
                </c:pt>
                <c:pt idx="366">
                  <c:v>16.91015625</c:v>
                </c:pt>
                <c:pt idx="367">
                  <c:v>15.588744588744589</c:v>
                </c:pt>
                <c:pt idx="368">
                  <c:v>16.791666666666668</c:v>
                </c:pt>
                <c:pt idx="369">
                  <c:v>14.211267605633802</c:v>
                </c:pt>
                <c:pt idx="370">
                  <c:v>16.009852216748769</c:v>
                </c:pt>
                <c:pt idx="371">
                  <c:v>14.627272727272727</c:v>
                </c:pt>
                <c:pt idx="372">
                  <c:v>20.149350649350648</c:v>
                </c:pt>
                <c:pt idx="373">
                  <c:v>21.333333333333332</c:v>
                </c:pt>
                <c:pt idx="374">
                  <c:v>13.8</c:v>
                </c:pt>
                <c:pt idx="375">
                  <c:v>12.858585858585858</c:v>
                </c:pt>
                <c:pt idx="376">
                  <c:v>14.345864661654135</c:v>
                </c:pt>
                <c:pt idx="377">
                  <c:v>18.591397849462364</c:v>
                </c:pt>
                <c:pt idx="378">
                  <c:v>12.246153846153845</c:v>
                </c:pt>
                <c:pt idx="379">
                  <c:v>17.848283499446289</c:v>
                </c:pt>
                <c:pt idx="380">
                  <c:v>16.673913043478262</c:v>
                </c:pt>
                <c:pt idx="381">
                  <c:v>16.118279569892472</c:v>
                </c:pt>
                <c:pt idx="382">
                  <c:v>16.367346938775512</c:v>
                </c:pt>
                <c:pt idx="383">
                  <c:v>16.447916666666668</c:v>
                </c:pt>
                <c:pt idx="384">
                  <c:v>2.5526315789473686</c:v>
                </c:pt>
                <c:pt idx="385">
                  <c:v>12.775280898876405</c:v>
                </c:pt>
                <c:pt idx="386">
                  <c:v>13.961070559610706</c:v>
                </c:pt>
                <c:pt idx="387">
                  <c:v>16.158119658119659</c:v>
                </c:pt>
                <c:pt idx="388">
                  <c:v>16.933333333333334</c:v>
                </c:pt>
                <c:pt idx="389">
                  <c:v>16.295999999999999</c:v>
                </c:pt>
                <c:pt idx="390">
                  <c:v>13.41</c:v>
                </c:pt>
                <c:pt idx="391">
                  <c:v>12.3</c:v>
                </c:pt>
                <c:pt idx="392">
                  <c:v>14.2875</c:v>
                </c:pt>
                <c:pt idx="393">
                  <c:v>13.764705882352942</c:v>
                </c:pt>
                <c:pt idx="394">
                  <c:v>13.883161512027492</c:v>
                </c:pt>
                <c:pt idx="395">
                  <c:v>16.966666666666665</c:v>
                </c:pt>
                <c:pt idx="396">
                  <c:v>15.288135593220339</c:v>
                </c:pt>
                <c:pt idx="397">
                  <c:v>11.558823529411764</c:v>
                </c:pt>
                <c:pt idx="398">
                  <c:v>15.271523178807946</c:v>
                </c:pt>
                <c:pt idx="399">
                  <c:v>14.093023255813954</c:v>
                </c:pt>
                <c:pt idx="400">
                  <c:v>17.473684210526315</c:v>
                </c:pt>
                <c:pt idx="401">
                  <c:v>15.272</c:v>
                </c:pt>
                <c:pt idx="402">
                  <c:v>14.308702791461412</c:v>
                </c:pt>
                <c:pt idx="403">
                  <c:v>16.081967213114755</c:v>
                </c:pt>
                <c:pt idx="404">
                  <c:v>15.951578947368422</c:v>
                </c:pt>
                <c:pt idx="405">
                  <c:v>15.547619047619047</c:v>
                </c:pt>
                <c:pt idx="406">
                  <c:v>14.612565445026178</c:v>
                </c:pt>
                <c:pt idx="407">
                  <c:v>18.766423357664234</c:v>
                </c:pt>
                <c:pt idx="408">
                  <c:v>14.636363636363637</c:v>
                </c:pt>
                <c:pt idx="409">
                  <c:v>14.841463414634147</c:v>
                </c:pt>
                <c:pt idx="410">
                  <c:v>17.144736842105264</c:v>
                </c:pt>
                <c:pt idx="411">
                  <c:v>14.953125</c:v>
                </c:pt>
                <c:pt idx="412">
                  <c:v>16.964285714285715</c:v>
                </c:pt>
                <c:pt idx="413">
                  <c:v>15.985915492957746</c:v>
                </c:pt>
                <c:pt idx="414">
                  <c:v>17.100000000000001</c:v>
                </c:pt>
                <c:pt idx="415">
                  <c:v>16.643312101910826</c:v>
                </c:pt>
                <c:pt idx="416">
                  <c:v>15.840579710144928</c:v>
                </c:pt>
                <c:pt idx="417">
                  <c:v>20.258706467661693</c:v>
                </c:pt>
                <c:pt idx="418">
                  <c:v>16.415204678362574</c:v>
                </c:pt>
                <c:pt idx="419">
                  <c:v>16.119700748129677</c:v>
                </c:pt>
                <c:pt idx="420">
                  <c:v>15.195121951219512</c:v>
                </c:pt>
                <c:pt idx="421">
                  <c:v>17.370588235294118</c:v>
                </c:pt>
                <c:pt idx="422">
                  <c:v>16.769633507853403</c:v>
                </c:pt>
                <c:pt idx="423">
                  <c:v>15.017699115044248</c:v>
                </c:pt>
                <c:pt idx="424">
                  <c:v>14.47972972972973</c:v>
                </c:pt>
                <c:pt idx="425">
                  <c:v>19.067226890756302</c:v>
                </c:pt>
                <c:pt idx="426">
                  <c:v>14.48421052631579</c:v>
                </c:pt>
                <c:pt idx="427">
                  <c:v>16.603375527426159</c:v>
                </c:pt>
                <c:pt idx="428">
                  <c:v>17.021978021978022</c:v>
                </c:pt>
                <c:pt idx="429">
                  <c:v>15.703703703703704</c:v>
                </c:pt>
                <c:pt idx="430">
                  <c:v>15.23076923076923</c:v>
                </c:pt>
                <c:pt idx="431">
                  <c:v>15.239583333333334</c:v>
                </c:pt>
                <c:pt idx="432">
                  <c:v>16.74074074074074</c:v>
                </c:pt>
                <c:pt idx="433">
                  <c:v>15.943181818181818</c:v>
                </c:pt>
                <c:pt idx="434">
                  <c:v>16.561403508771932</c:v>
                </c:pt>
                <c:pt idx="435">
                  <c:v>15.012820512820513</c:v>
                </c:pt>
                <c:pt idx="436">
                  <c:v>15.676190476190476</c:v>
                </c:pt>
                <c:pt idx="437">
                  <c:v>17.12676056338028</c:v>
                </c:pt>
                <c:pt idx="438">
                  <c:v>4.2</c:v>
                </c:pt>
                <c:pt idx="439">
                  <c:v>16.677685950413224</c:v>
                </c:pt>
                <c:pt idx="440">
                  <c:v>16.722222222222221</c:v>
                </c:pt>
                <c:pt idx="441">
                  <c:v>15.100917431192661</c:v>
                </c:pt>
                <c:pt idx="442">
                  <c:v>13.574193548387097</c:v>
                </c:pt>
                <c:pt idx="443">
                  <c:v>16.27027027027027</c:v>
                </c:pt>
                <c:pt idx="444">
                  <c:v>13.99812030075188</c:v>
                </c:pt>
                <c:pt idx="445">
                  <c:v>16.717391304347824</c:v>
                </c:pt>
                <c:pt idx="446">
                  <c:v>13.927835051546392</c:v>
                </c:pt>
                <c:pt idx="447">
                  <c:v>13.482758620689655</c:v>
                </c:pt>
                <c:pt idx="448">
                  <c:v>15.524691358024691</c:v>
                </c:pt>
                <c:pt idx="449">
                  <c:v>12.411764705882353</c:v>
                </c:pt>
                <c:pt idx="450">
                  <c:v>13.538461538461538</c:v>
                </c:pt>
                <c:pt idx="451">
                  <c:v>13.444444444444445</c:v>
                </c:pt>
                <c:pt idx="452">
                  <c:v>16.146596858638745</c:v>
                </c:pt>
                <c:pt idx="453">
                  <c:v>15.967320261437909</c:v>
                </c:pt>
                <c:pt idx="454">
                  <c:v>16.829457364341085</c:v>
                </c:pt>
                <c:pt idx="455">
                  <c:v>15.666666666666666</c:v>
                </c:pt>
                <c:pt idx="456">
                  <c:v>15.881355932203389</c:v>
                </c:pt>
                <c:pt idx="457">
                  <c:v>14.424479166666666</c:v>
                </c:pt>
                <c:pt idx="458">
                  <c:v>15.748971193415638</c:v>
                </c:pt>
                <c:pt idx="459">
                  <c:v>15.149253731343284</c:v>
                </c:pt>
                <c:pt idx="460">
                  <c:v>16.399999999999999</c:v>
                </c:pt>
                <c:pt idx="461">
                  <c:v>14.94017094017094</c:v>
                </c:pt>
                <c:pt idx="462">
                  <c:v>14.625550660792952</c:v>
                </c:pt>
                <c:pt idx="463">
                  <c:v>11.028571428571428</c:v>
                </c:pt>
                <c:pt idx="464">
                  <c:v>15.44378698224852</c:v>
                </c:pt>
                <c:pt idx="465">
                  <c:v>13.586956521739131</c:v>
                </c:pt>
                <c:pt idx="466">
                  <c:v>14.830097087378642</c:v>
                </c:pt>
                <c:pt idx="467">
                  <c:v>15.068181818181818</c:v>
                </c:pt>
                <c:pt idx="468">
                  <c:v>14.45</c:v>
                </c:pt>
                <c:pt idx="469">
                  <c:v>15.481481481481481</c:v>
                </c:pt>
                <c:pt idx="470">
                  <c:v>14.89247311827957</c:v>
                </c:pt>
                <c:pt idx="471">
                  <c:v>15.233183856502242</c:v>
                </c:pt>
                <c:pt idx="472">
                  <c:v>15.230158730158729</c:v>
                </c:pt>
                <c:pt idx="473">
                  <c:v>13.947916666666666</c:v>
                </c:pt>
                <c:pt idx="474">
                  <c:v>16.839622641509433</c:v>
                </c:pt>
                <c:pt idx="475">
                  <c:v>16.865248226950353</c:v>
                </c:pt>
                <c:pt idx="476">
                  <c:v>13.177570093457945</c:v>
                </c:pt>
                <c:pt idx="477">
                  <c:v>16.08664259927798</c:v>
                </c:pt>
                <c:pt idx="478">
                  <c:v>13.161943319838057</c:v>
                </c:pt>
                <c:pt idx="479">
                  <c:v>16.378238341968913</c:v>
                </c:pt>
                <c:pt idx="480">
                  <c:v>16.525510204081634</c:v>
                </c:pt>
                <c:pt idx="481">
                  <c:v>16.136186770428015</c:v>
                </c:pt>
                <c:pt idx="482">
                  <c:v>15.735294117647058</c:v>
                </c:pt>
                <c:pt idx="483">
                  <c:v>17.463087248322147</c:v>
                </c:pt>
                <c:pt idx="484">
                  <c:v>15.214285714285714</c:v>
                </c:pt>
                <c:pt idx="485">
                  <c:v>14.154135338345865</c:v>
                </c:pt>
                <c:pt idx="486">
                  <c:v>13.891999999999999</c:v>
                </c:pt>
                <c:pt idx="487">
                  <c:v>15.596618357487923</c:v>
                </c:pt>
                <c:pt idx="488">
                  <c:v>14.299270072992702</c:v>
                </c:pt>
                <c:pt idx="489">
                  <c:v>15.817869415807561</c:v>
                </c:pt>
                <c:pt idx="490">
                  <c:v>14.844155844155845</c:v>
                </c:pt>
                <c:pt idx="491">
                  <c:v>19.100000000000001</c:v>
                </c:pt>
                <c:pt idx="492">
                  <c:v>15.481132075471699</c:v>
                </c:pt>
                <c:pt idx="493">
                  <c:v>16.261904761904763</c:v>
                </c:pt>
                <c:pt idx="494">
                  <c:v>15.717391304347826</c:v>
                </c:pt>
                <c:pt idx="495">
                  <c:v>13.984251968503937</c:v>
                </c:pt>
                <c:pt idx="496">
                  <c:v>15.224880382775119</c:v>
                </c:pt>
                <c:pt idx="497">
                  <c:v>16.047619047619047</c:v>
                </c:pt>
                <c:pt idx="498">
                  <c:v>15.890277777777778</c:v>
                </c:pt>
                <c:pt idx="499">
                  <c:v>12.146067415730338</c:v>
                </c:pt>
                <c:pt idx="500">
                  <c:v>17.842424242424244</c:v>
                </c:pt>
                <c:pt idx="501">
                  <c:v>17.542857142857144</c:v>
                </c:pt>
                <c:pt idx="502">
                  <c:v>19.040229885057471</c:v>
                </c:pt>
                <c:pt idx="503">
                  <c:v>13.450236966824644</c:v>
                </c:pt>
                <c:pt idx="504">
                  <c:v>16.217821782178216</c:v>
                </c:pt>
                <c:pt idx="505">
                  <c:v>14.722222222222221</c:v>
                </c:pt>
                <c:pt idx="506">
                  <c:v>16.237837837837837</c:v>
                </c:pt>
                <c:pt idx="507">
                  <c:v>14.384615384615385</c:v>
                </c:pt>
                <c:pt idx="508">
                  <c:v>12.1</c:v>
                </c:pt>
                <c:pt idx="509">
                  <c:v>14.695652173913043</c:v>
                </c:pt>
                <c:pt idx="510">
                  <c:v>16.637254901960784</c:v>
                </c:pt>
                <c:pt idx="511">
                  <c:v>17.934883720930234</c:v>
                </c:pt>
                <c:pt idx="512">
                  <c:v>15.25108225108225</c:v>
                </c:pt>
                <c:pt idx="513">
                  <c:v>13.534883720930232</c:v>
                </c:pt>
                <c:pt idx="514">
                  <c:v>15.704545454545455</c:v>
                </c:pt>
                <c:pt idx="515">
                  <c:v>16.307692307692307</c:v>
                </c:pt>
                <c:pt idx="516">
                  <c:v>13.818181818181818</c:v>
                </c:pt>
                <c:pt idx="517">
                  <c:v>14.898104265402843</c:v>
                </c:pt>
                <c:pt idx="518">
                  <c:v>16.434343434343436</c:v>
                </c:pt>
                <c:pt idx="519">
                  <c:v>16.885135135135137</c:v>
                </c:pt>
                <c:pt idx="520">
                  <c:v>16.446808510638299</c:v>
                </c:pt>
                <c:pt idx="521">
                  <c:v>17.430232558139537</c:v>
                </c:pt>
                <c:pt idx="522">
                  <c:v>14.258675078864353</c:v>
                </c:pt>
                <c:pt idx="523">
                  <c:v>16.963788300835656</c:v>
                </c:pt>
                <c:pt idx="524">
                  <c:v>18.428571428571427</c:v>
                </c:pt>
                <c:pt idx="525">
                  <c:v>15.959183673469388</c:v>
                </c:pt>
                <c:pt idx="526">
                  <c:v>18.685314685314687</c:v>
                </c:pt>
                <c:pt idx="527">
                  <c:v>16.757377049180327</c:v>
                </c:pt>
                <c:pt idx="528">
                  <c:v>14.739837398373984</c:v>
                </c:pt>
                <c:pt idx="529">
                  <c:v>14.486547085201794</c:v>
                </c:pt>
                <c:pt idx="530">
                  <c:v>13.577319587628866</c:v>
                </c:pt>
                <c:pt idx="531">
                  <c:v>14.274725274725276</c:v>
                </c:pt>
                <c:pt idx="532">
                  <c:v>16.794871794871796</c:v>
                </c:pt>
              </c:numCache>
            </c:numRef>
          </c:xVal>
          <c:yVal>
            <c:numRef>
              <c:f>'3varOutput'!$B$27:$B$559</c:f>
              <c:numCache>
                <c:formatCode>General</c:formatCode>
                <c:ptCount val="533"/>
                <c:pt idx="0">
                  <c:v>1387.1935128300233</c:v>
                </c:pt>
                <c:pt idx="1">
                  <c:v>1358.1696460223081</c:v>
                </c:pt>
                <c:pt idx="2">
                  <c:v>1228.2504690197441</c:v>
                </c:pt>
                <c:pt idx="3">
                  <c:v>1182.0832903524847</c:v>
                </c:pt>
                <c:pt idx="4">
                  <c:v>1330.5948130383224</c:v>
                </c:pt>
                <c:pt idx="5">
                  <c:v>1249.4358431143692</c:v>
                </c:pt>
                <c:pt idx="6">
                  <c:v>1224.1224314691515</c:v>
                </c:pt>
                <c:pt idx="7">
                  <c:v>1253.6939712743979</c:v>
                </c:pt>
                <c:pt idx="8">
                  <c:v>1317.4156931703208</c:v>
                </c:pt>
                <c:pt idx="9">
                  <c:v>1346.5711882761075</c:v>
                </c:pt>
                <c:pt idx="10">
                  <c:v>1342.4615668098434</c:v>
                </c:pt>
                <c:pt idx="11">
                  <c:v>1274.2282134036586</c:v>
                </c:pt>
                <c:pt idx="12">
                  <c:v>1309.4938852769562</c:v>
                </c:pt>
                <c:pt idx="13">
                  <c:v>1302.8276916161954</c:v>
                </c:pt>
                <c:pt idx="14">
                  <c:v>1279.0660457433369</c:v>
                </c:pt>
                <c:pt idx="15">
                  <c:v>1301.9700954591274</c:v>
                </c:pt>
                <c:pt idx="16">
                  <c:v>1352.8167529086049</c:v>
                </c:pt>
                <c:pt idx="17">
                  <c:v>1356.8662586023281</c:v>
                </c:pt>
                <c:pt idx="18">
                  <c:v>1270.9561380738742</c:v>
                </c:pt>
                <c:pt idx="19">
                  <c:v>1360.2439415546837</c:v>
                </c:pt>
                <c:pt idx="20">
                  <c:v>1310.1963043289627</c:v>
                </c:pt>
                <c:pt idx="21">
                  <c:v>1363.1842048362339</c:v>
                </c:pt>
                <c:pt idx="22">
                  <c:v>1300.9045794907761</c:v>
                </c:pt>
                <c:pt idx="23">
                  <c:v>1309.2702711198203</c:v>
                </c:pt>
                <c:pt idx="24">
                  <c:v>1311.7887964669858</c:v>
                </c:pt>
                <c:pt idx="25">
                  <c:v>1323.0221627070657</c:v>
                </c:pt>
                <c:pt idx="26">
                  <c:v>1363.7972177672034</c:v>
                </c:pt>
                <c:pt idx="27">
                  <c:v>1283.4379604187775</c:v>
                </c:pt>
                <c:pt idx="28">
                  <c:v>1330.8822874052014</c:v>
                </c:pt>
                <c:pt idx="29">
                  <c:v>1284.1585908475877</c:v>
                </c:pt>
                <c:pt idx="30">
                  <c:v>1327.1339351082004</c:v>
                </c:pt>
                <c:pt idx="31">
                  <c:v>1284.6717349159908</c:v>
                </c:pt>
                <c:pt idx="32">
                  <c:v>1379.9711819134702</c:v>
                </c:pt>
                <c:pt idx="33">
                  <c:v>1298.3668883403543</c:v>
                </c:pt>
                <c:pt idx="34">
                  <c:v>1256.5961201952464</c:v>
                </c:pt>
                <c:pt idx="35">
                  <c:v>1253.3363381766308</c:v>
                </c:pt>
                <c:pt idx="36">
                  <c:v>1324.3642714742123</c:v>
                </c:pt>
                <c:pt idx="37">
                  <c:v>1358.4892137146019</c:v>
                </c:pt>
                <c:pt idx="38">
                  <c:v>1245.9205894559891</c:v>
                </c:pt>
                <c:pt idx="39">
                  <c:v>1276.5981958245602</c:v>
                </c:pt>
                <c:pt idx="40">
                  <c:v>1279.140199600826</c:v>
                </c:pt>
                <c:pt idx="41">
                  <c:v>1346.6965989802015</c:v>
                </c:pt>
                <c:pt idx="42">
                  <c:v>1298.9271248589966</c:v>
                </c:pt>
                <c:pt idx="43">
                  <c:v>1366.8767402622827</c:v>
                </c:pt>
                <c:pt idx="44">
                  <c:v>1289.0453286498619</c:v>
                </c:pt>
                <c:pt idx="45">
                  <c:v>1372.8597752994542</c:v>
                </c:pt>
                <c:pt idx="46">
                  <c:v>1335.8388566333217</c:v>
                </c:pt>
                <c:pt idx="47">
                  <c:v>1264.1863483325944</c:v>
                </c:pt>
                <c:pt idx="48">
                  <c:v>1335.3891051875237</c:v>
                </c:pt>
                <c:pt idx="49">
                  <c:v>1276.2300750232821</c:v>
                </c:pt>
                <c:pt idx="50">
                  <c:v>1268.6059599017847</c:v>
                </c:pt>
                <c:pt idx="51">
                  <c:v>1215.7268929392674</c:v>
                </c:pt>
                <c:pt idx="52">
                  <c:v>1355.6070892415155</c:v>
                </c:pt>
                <c:pt idx="53">
                  <c:v>1306.3291383717731</c:v>
                </c:pt>
                <c:pt idx="54">
                  <c:v>1332.5941483652573</c:v>
                </c:pt>
                <c:pt idx="55">
                  <c:v>1324.3800406518478</c:v>
                </c:pt>
                <c:pt idx="56">
                  <c:v>1292.283659119636</c:v>
                </c:pt>
                <c:pt idx="57">
                  <c:v>1301.5942893563238</c:v>
                </c:pt>
                <c:pt idx="58">
                  <c:v>1270.6565916628599</c:v>
                </c:pt>
                <c:pt idx="59">
                  <c:v>1382.0561163678044</c:v>
                </c:pt>
                <c:pt idx="60">
                  <c:v>1339.3351004733656</c:v>
                </c:pt>
                <c:pt idx="61">
                  <c:v>1267.5005604731264</c:v>
                </c:pt>
                <c:pt idx="62">
                  <c:v>1296.1580286353333</c:v>
                </c:pt>
                <c:pt idx="63">
                  <c:v>1251.9129965649847</c:v>
                </c:pt>
                <c:pt idx="64">
                  <c:v>1143.950600444783</c:v>
                </c:pt>
                <c:pt idx="65">
                  <c:v>1331.5189170697838</c:v>
                </c:pt>
                <c:pt idx="66">
                  <c:v>1346.6021020763019</c:v>
                </c:pt>
                <c:pt idx="67">
                  <c:v>1265.833796397287</c:v>
                </c:pt>
                <c:pt idx="68">
                  <c:v>1341.1027749324123</c:v>
                </c:pt>
                <c:pt idx="69">
                  <c:v>1366.3243575037841</c:v>
                </c:pt>
                <c:pt idx="70">
                  <c:v>1365.8513662549549</c:v>
                </c:pt>
                <c:pt idx="71">
                  <c:v>1386.2674527466284</c:v>
                </c:pt>
                <c:pt idx="72">
                  <c:v>1113.7443284824503</c:v>
                </c:pt>
                <c:pt idx="73">
                  <c:v>1400.7552557092613</c:v>
                </c:pt>
                <c:pt idx="74">
                  <c:v>1293.8419124531972</c:v>
                </c:pt>
                <c:pt idx="75">
                  <c:v>1336.6596664783024</c:v>
                </c:pt>
                <c:pt idx="76">
                  <c:v>1331.8763669008242</c:v>
                </c:pt>
                <c:pt idx="77">
                  <c:v>1275.9203379666733</c:v>
                </c:pt>
                <c:pt idx="78">
                  <c:v>1277.6904470883273</c:v>
                </c:pt>
                <c:pt idx="79">
                  <c:v>1343.6643417096773</c:v>
                </c:pt>
                <c:pt idx="80">
                  <c:v>1317.5843707572888</c:v>
                </c:pt>
                <c:pt idx="81">
                  <c:v>1279.4368255249146</c:v>
                </c:pt>
                <c:pt idx="82">
                  <c:v>1328.9296638978849</c:v>
                </c:pt>
                <c:pt idx="83">
                  <c:v>1309.6031758584907</c:v>
                </c:pt>
                <c:pt idx="84">
                  <c:v>1412.7211970980536</c:v>
                </c:pt>
                <c:pt idx="85">
                  <c:v>1179.0033611560759</c:v>
                </c:pt>
                <c:pt idx="86">
                  <c:v>1265.6295506856586</c:v>
                </c:pt>
                <c:pt idx="87">
                  <c:v>1323.7737425267542</c:v>
                </c:pt>
                <c:pt idx="88">
                  <c:v>1153.5967077484925</c:v>
                </c:pt>
                <c:pt idx="89">
                  <c:v>1316.2800457168614</c:v>
                </c:pt>
                <c:pt idx="90">
                  <c:v>1298.6767465724199</c:v>
                </c:pt>
                <c:pt idx="91">
                  <c:v>1231.3268434213956</c:v>
                </c:pt>
                <c:pt idx="92">
                  <c:v>1231.6103503050413</c:v>
                </c:pt>
                <c:pt idx="93">
                  <c:v>1296.5499122552651</c:v>
                </c:pt>
                <c:pt idx="94">
                  <c:v>1344.6288864524117</c:v>
                </c:pt>
                <c:pt idx="95">
                  <c:v>1378.1956510274001</c:v>
                </c:pt>
                <c:pt idx="96">
                  <c:v>1297.2970700450344</c:v>
                </c:pt>
                <c:pt idx="97">
                  <c:v>1335.3685707018528</c:v>
                </c:pt>
                <c:pt idx="98">
                  <c:v>1324.6599906262954</c:v>
                </c:pt>
                <c:pt idx="99">
                  <c:v>1135.984632384502</c:v>
                </c:pt>
                <c:pt idx="100">
                  <c:v>1289.9978176746843</c:v>
                </c:pt>
                <c:pt idx="101">
                  <c:v>1246.6680392269429</c:v>
                </c:pt>
                <c:pt idx="102">
                  <c:v>1351.7898941293029</c:v>
                </c:pt>
                <c:pt idx="103">
                  <c:v>1314.0025465360466</c:v>
                </c:pt>
                <c:pt idx="104">
                  <c:v>1271.1118903146835</c:v>
                </c:pt>
                <c:pt idx="105">
                  <c:v>1236.5241916588191</c:v>
                </c:pt>
                <c:pt idx="106">
                  <c:v>1356.395698659195</c:v>
                </c:pt>
                <c:pt idx="107">
                  <c:v>1235.9829350963253</c:v>
                </c:pt>
                <c:pt idx="108">
                  <c:v>1348.0849890468019</c:v>
                </c:pt>
                <c:pt idx="109">
                  <c:v>1256.0827557999255</c:v>
                </c:pt>
                <c:pt idx="110">
                  <c:v>1315.9192356340302</c:v>
                </c:pt>
                <c:pt idx="111">
                  <c:v>1441.6515707229196</c:v>
                </c:pt>
                <c:pt idx="112">
                  <c:v>1276.416042024257</c:v>
                </c:pt>
                <c:pt idx="113">
                  <c:v>1306.2806068520276</c:v>
                </c:pt>
                <c:pt idx="114">
                  <c:v>1355.7757175818858</c:v>
                </c:pt>
                <c:pt idx="115">
                  <c:v>1366.5082278847524</c:v>
                </c:pt>
                <c:pt idx="116">
                  <c:v>1281.3556953541918</c:v>
                </c:pt>
                <c:pt idx="117">
                  <c:v>1357.2858479255326</c:v>
                </c:pt>
                <c:pt idx="118">
                  <c:v>1378.96197296696</c:v>
                </c:pt>
                <c:pt idx="119">
                  <c:v>1342.1472884434768</c:v>
                </c:pt>
                <c:pt idx="120">
                  <c:v>1315.3145259502085</c:v>
                </c:pt>
                <c:pt idx="121">
                  <c:v>1339.7861985184361</c:v>
                </c:pt>
                <c:pt idx="122">
                  <c:v>1353.2549748393785</c:v>
                </c:pt>
                <c:pt idx="123">
                  <c:v>1338.8747240918467</c:v>
                </c:pt>
                <c:pt idx="124">
                  <c:v>1121.4285208556273</c:v>
                </c:pt>
                <c:pt idx="125">
                  <c:v>1330.987232115418</c:v>
                </c:pt>
                <c:pt idx="126">
                  <c:v>1274.4202803592918</c:v>
                </c:pt>
                <c:pt idx="127">
                  <c:v>1363.3731686444621</c:v>
                </c:pt>
                <c:pt idx="128">
                  <c:v>1335.8530772967538</c:v>
                </c:pt>
                <c:pt idx="129">
                  <c:v>1339.1570155263644</c:v>
                </c:pt>
                <c:pt idx="130">
                  <c:v>1383.1629020259504</c:v>
                </c:pt>
                <c:pt idx="131">
                  <c:v>1272.2177205196078</c:v>
                </c:pt>
                <c:pt idx="132">
                  <c:v>1329.2442255591106</c:v>
                </c:pt>
                <c:pt idx="133">
                  <c:v>1149.1242644301356</c:v>
                </c:pt>
                <c:pt idx="134">
                  <c:v>1287.5926962197061</c:v>
                </c:pt>
                <c:pt idx="135">
                  <c:v>1310.3439468083204</c:v>
                </c:pt>
                <c:pt idx="136">
                  <c:v>1375.8098395648137</c:v>
                </c:pt>
                <c:pt idx="137">
                  <c:v>1341.280283301777</c:v>
                </c:pt>
                <c:pt idx="138">
                  <c:v>1330.3243101168841</c:v>
                </c:pt>
                <c:pt idx="139">
                  <c:v>1331.9435079362488</c:v>
                </c:pt>
                <c:pt idx="140">
                  <c:v>1357.6947081177652</c:v>
                </c:pt>
                <c:pt idx="141">
                  <c:v>1338.4502955829453</c:v>
                </c:pt>
                <c:pt idx="142">
                  <c:v>1321.1108016073379</c:v>
                </c:pt>
                <c:pt idx="143">
                  <c:v>1333.4992088288261</c:v>
                </c:pt>
                <c:pt idx="144">
                  <c:v>1350.7086544960821</c:v>
                </c:pt>
                <c:pt idx="145">
                  <c:v>1316.2267197584197</c:v>
                </c:pt>
                <c:pt idx="146">
                  <c:v>1294.8876870817669</c:v>
                </c:pt>
                <c:pt idx="147">
                  <c:v>1329.7634749745564</c:v>
                </c:pt>
                <c:pt idx="148">
                  <c:v>1195.6695087201542</c:v>
                </c:pt>
                <c:pt idx="149">
                  <c:v>1263.4052322343846</c:v>
                </c:pt>
                <c:pt idx="150">
                  <c:v>1355.7212451044898</c:v>
                </c:pt>
                <c:pt idx="151">
                  <c:v>1336.0622038950742</c:v>
                </c:pt>
                <c:pt idx="152">
                  <c:v>1355.9419781026636</c:v>
                </c:pt>
                <c:pt idx="153">
                  <c:v>1288.0757812496211</c:v>
                </c:pt>
                <c:pt idx="154">
                  <c:v>1164.9167294906069</c:v>
                </c:pt>
                <c:pt idx="155">
                  <c:v>1238.1161102805806</c:v>
                </c:pt>
                <c:pt idx="156">
                  <c:v>1351.1879102051851</c:v>
                </c:pt>
                <c:pt idx="157">
                  <c:v>1284.4041317265628</c:v>
                </c:pt>
                <c:pt idx="158">
                  <c:v>1277.7265053414646</c:v>
                </c:pt>
                <c:pt idx="159">
                  <c:v>1279.6075851060873</c:v>
                </c:pt>
                <c:pt idx="160">
                  <c:v>1278.7446804159297</c:v>
                </c:pt>
                <c:pt idx="161">
                  <c:v>1300.1427326733192</c:v>
                </c:pt>
                <c:pt idx="162">
                  <c:v>1302.9228508930846</c:v>
                </c:pt>
                <c:pt idx="163">
                  <c:v>1385.7276600299087</c:v>
                </c:pt>
                <c:pt idx="164">
                  <c:v>1294.5494145418998</c:v>
                </c:pt>
                <c:pt idx="165">
                  <c:v>1381.4816512264124</c:v>
                </c:pt>
                <c:pt idx="166">
                  <c:v>1204.3783270071742</c:v>
                </c:pt>
                <c:pt idx="167">
                  <c:v>1300.4570834144286</c:v>
                </c:pt>
                <c:pt idx="168">
                  <c:v>1302.1532866250834</c:v>
                </c:pt>
                <c:pt idx="169">
                  <c:v>1337.3291069486247</c:v>
                </c:pt>
                <c:pt idx="170">
                  <c:v>1231.2719098211169</c:v>
                </c:pt>
                <c:pt idx="171">
                  <c:v>1385.2726822557195</c:v>
                </c:pt>
                <c:pt idx="172">
                  <c:v>1369.5848090539273</c:v>
                </c:pt>
                <c:pt idx="173">
                  <c:v>1332.4809514212025</c:v>
                </c:pt>
                <c:pt idx="174">
                  <c:v>1309.1444106594849</c:v>
                </c:pt>
                <c:pt idx="175">
                  <c:v>1286.0322734169897</c:v>
                </c:pt>
                <c:pt idx="176">
                  <c:v>1224.6792898925855</c:v>
                </c:pt>
                <c:pt idx="177">
                  <c:v>1372.8192918796585</c:v>
                </c:pt>
                <c:pt idx="178">
                  <c:v>1395.6254580757104</c:v>
                </c:pt>
                <c:pt idx="179">
                  <c:v>1249.7644104595927</c:v>
                </c:pt>
                <c:pt idx="180">
                  <c:v>1190.819722031305</c:v>
                </c:pt>
                <c:pt idx="181">
                  <c:v>1328.1302090687991</c:v>
                </c:pt>
                <c:pt idx="182">
                  <c:v>1285.0717686506862</c:v>
                </c:pt>
                <c:pt idx="183">
                  <c:v>1352.8570293524208</c:v>
                </c:pt>
                <c:pt idx="184">
                  <c:v>1298.5259489528271</c:v>
                </c:pt>
                <c:pt idx="185">
                  <c:v>1301.6983191684626</c:v>
                </c:pt>
                <c:pt idx="186">
                  <c:v>1316.7602453910099</c:v>
                </c:pt>
                <c:pt idx="187">
                  <c:v>1300.5462716827155</c:v>
                </c:pt>
                <c:pt idx="188">
                  <c:v>1326.8368668441829</c:v>
                </c:pt>
                <c:pt idx="189">
                  <c:v>1372.6118893345656</c:v>
                </c:pt>
                <c:pt idx="190">
                  <c:v>1386.5352585090818</c:v>
                </c:pt>
                <c:pt idx="191">
                  <c:v>1297.7751321095195</c:v>
                </c:pt>
                <c:pt idx="192">
                  <c:v>1346.9650940557269</c:v>
                </c:pt>
                <c:pt idx="193">
                  <c:v>1333.7790272327195</c:v>
                </c:pt>
                <c:pt idx="194">
                  <c:v>1224.0349511650968</c:v>
                </c:pt>
                <c:pt idx="195">
                  <c:v>1180.7701692289995</c:v>
                </c:pt>
                <c:pt idx="196">
                  <c:v>1405.3998500697089</c:v>
                </c:pt>
                <c:pt idx="197">
                  <c:v>1390.2613016810762</c:v>
                </c:pt>
                <c:pt idx="198">
                  <c:v>1273.952135669248</c:v>
                </c:pt>
                <c:pt idx="199">
                  <c:v>1354.2458572581309</c:v>
                </c:pt>
                <c:pt idx="200">
                  <c:v>1361.7913680509901</c:v>
                </c:pt>
                <c:pt idx="201">
                  <c:v>1316.0016875116385</c:v>
                </c:pt>
                <c:pt idx="202">
                  <c:v>1274.2796408012623</c:v>
                </c:pt>
                <c:pt idx="203">
                  <c:v>1317.7586175904989</c:v>
                </c:pt>
                <c:pt idx="204">
                  <c:v>1268.3564451512821</c:v>
                </c:pt>
                <c:pt idx="205">
                  <c:v>1348.8099682642651</c:v>
                </c:pt>
                <c:pt idx="206">
                  <c:v>1280.1501587397661</c:v>
                </c:pt>
                <c:pt idx="207">
                  <c:v>1105.4032225445537</c:v>
                </c:pt>
                <c:pt idx="208">
                  <c:v>1349.4555279813644</c:v>
                </c:pt>
                <c:pt idx="209">
                  <c:v>1370.0188869040001</c:v>
                </c:pt>
                <c:pt idx="210">
                  <c:v>1303.1668899823962</c:v>
                </c:pt>
                <c:pt idx="211">
                  <c:v>1288.2032872065272</c:v>
                </c:pt>
                <c:pt idx="212">
                  <c:v>1240.2103081850191</c:v>
                </c:pt>
                <c:pt idx="213">
                  <c:v>1249.7620902732774</c:v>
                </c:pt>
                <c:pt idx="214">
                  <c:v>1297.7033483056848</c:v>
                </c:pt>
                <c:pt idx="215">
                  <c:v>1407.924001372169</c:v>
                </c:pt>
                <c:pt idx="216">
                  <c:v>1313.923154667265</c:v>
                </c:pt>
                <c:pt idx="217">
                  <c:v>1297.51256085767</c:v>
                </c:pt>
                <c:pt idx="218">
                  <c:v>1304.0066722035212</c:v>
                </c:pt>
                <c:pt idx="219">
                  <c:v>1291.3900396490685</c:v>
                </c:pt>
                <c:pt idx="220">
                  <c:v>1279.2167645190239</c:v>
                </c:pt>
                <c:pt idx="221">
                  <c:v>1317.7467817677848</c:v>
                </c:pt>
                <c:pt idx="222">
                  <c:v>1301.9387706630337</c:v>
                </c:pt>
                <c:pt idx="223">
                  <c:v>1320.6534092338436</c:v>
                </c:pt>
                <c:pt idx="224">
                  <c:v>1280.594558857086</c:v>
                </c:pt>
                <c:pt idx="225">
                  <c:v>1282.2947119422297</c:v>
                </c:pt>
                <c:pt idx="226">
                  <c:v>1159.1810950738052</c:v>
                </c:pt>
                <c:pt idx="227">
                  <c:v>1348.1001972453143</c:v>
                </c:pt>
                <c:pt idx="228">
                  <c:v>1307.4800215710786</c:v>
                </c:pt>
                <c:pt idx="229">
                  <c:v>1366.7053797813696</c:v>
                </c:pt>
                <c:pt idx="230">
                  <c:v>1095.320276445115</c:v>
                </c:pt>
                <c:pt idx="231">
                  <c:v>1292.7584191742178</c:v>
                </c:pt>
                <c:pt idx="232">
                  <c:v>1324.7972244577647</c:v>
                </c:pt>
                <c:pt idx="233">
                  <c:v>1323.7518954959387</c:v>
                </c:pt>
                <c:pt idx="234">
                  <c:v>1312.4524246804822</c:v>
                </c:pt>
                <c:pt idx="235">
                  <c:v>1368.9303438130664</c:v>
                </c:pt>
                <c:pt idx="236">
                  <c:v>1219.1404732491205</c:v>
                </c:pt>
                <c:pt idx="237">
                  <c:v>1333.5392296988216</c:v>
                </c:pt>
                <c:pt idx="238">
                  <c:v>1281.6409892213696</c:v>
                </c:pt>
                <c:pt idx="239">
                  <c:v>1285.676094949843</c:v>
                </c:pt>
                <c:pt idx="240">
                  <c:v>1248.4892261556777</c:v>
                </c:pt>
                <c:pt idx="241">
                  <c:v>1308.2245702624818</c:v>
                </c:pt>
                <c:pt idx="242">
                  <c:v>1337.4732740738507</c:v>
                </c:pt>
                <c:pt idx="243">
                  <c:v>1330.6943970797508</c:v>
                </c:pt>
                <c:pt idx="244">
                  <c:v>1340.1473821698303</c:v>
                </c:pt>
                <c:pt idx="245">
                  <c:v>1349.7711119839391</c:v>
                </c:pt>
                <c:pt idx="246">
                  <c:v>1315.2604761856785</c:v>
                </c:pt>
                <c:pt idx="247">
                  <c:v>1292.7285633417248</c:v>
                </c:pt>
                <c:pt idx="248">
                  <c:v>1327.311149118312</c:v>
                </c:pt>
                <c:pt idx="249">
                  <c:v>1348.2966260301655</c:v>
                </c:pt>
                <c:pt idx="250">
                  <c:v>1424.0260207813915</c:v>
                </c:pt>
                <c:pt idx="251">
                  <c:v>1427.8469875320673</c:v>
                </c:pt>
                <c:pt idx="252">
                  <c:v>1338.2305025823152</c:v>
                </c:pt>
                <c:pt idx="253">
                  <c:v>1234.2416593996372</c:v>
                </c:pt>
                <c:pt idx="254">
                  <c:v>1344.6561471468478</c:v>
                </c:pt>
                <c:pt idx="255">
                  <c:v>1362.8295212011801</c:v>
                </c:pt>
                <c:pt idx="256">
                  <c:v>1284.3139768184833</c:v>
                </c:pt>
                <c:pt idx="257">
                  <c:v>1404.728451986118</c:v>
                </c:pt>
                <c:pt idx="258">
                  <c:v>1351.9454692363513</c:v>
                </c:pt>
                <c:pt idx="259">
                  <c:v>1243.7172226673526</c:v>
                </c:pt>
                <c:pt idx="260">
                  <c:v>1142.7675080534582</c:v>
                </c:pt>
                <c:pt idx="261">
                  <c:v>1304.5188339629049</c:v>
                </c:pt>
                <c:pt idx="262">
                  <c:v>1231.0974787492105</c:v>
                </c:pt>
                <c:pt idx="263">
                  <c:v>1346.8757580350282</c:v>
                </c:pt>
                <c:pt idx="264">
                  <c:v>1312.5054850196589</c:v>
                </c:pt>
                <c:pt idx="265">
                  <c:v>1388.6055489933678</c:v>
                </c:pt>
                <c:pt idx="266">
                  <c:v>1276.7131122561048</c:v>
                </c:pt>
                <c:pt idx="267">
                  <c:v>1290.5698696277482</c:v>
                </c:pt>
                <c:pt idx="268">
                  <c:v>1327.0549067787038</c:v>
                </c:pt>
                <c:pt idx="269">
                  <c:v>1293.5581850979563</c:v>
                </c:pt>
                <c:pt idx="270">
                  <c:v>1287.1278755318251</c:v>
                </c:pt>
                <c:pt idx="271">
                  <c:v>1309.0904701604004</c:v>
                </c:pt>
                <c:pt idx="272">
                  <c:v>1326.30527611447</c:v>
                </c:pt>
                <c:pt idx="273">
                  <c:v>1340.6348333411943</c:v>
                </c:pt>
                <c:pt idx="274">
                  <c:v>1292.1224106193063</c:v>
                </c:pt>
                <c:pt idx="275">
                  <c:v>1285.6407694677846</c:v>
                </c:pt>
                <c:pt idx="276">
                  <c:v>1277.7685908986814</c:v>
                </c:pt>
                <c:pt idx="277">
                  <c:v>1321.1531743892851</c:v>
                </c:pt>
                <c:pt idx="278">
                  <c:v>1295.98452636512</c:v>
                </c:pt>
                <c:pt idx="279">
                  <c:v>1224.7031075464333</c:v>
                </c:pt>
                <c:pt idx="280">
                  <c:v>1298.5464206114425</c:v>
                </c:pt>
                <c:pt idx="281">
                  <c:v>1312.163144666215</c:v>
                </c:pt>
                <c:pt idx="282">
                  <c:v>1394.807427684947</c:v>
                </c:pt>
                <c:pt idx="283">
                  <c:v>1351.3311623972759</c:v>
                </c:pt>
                <c:pt idx="284">
                  <c:v>1310.0045122211184</c:v>
                </c:pt>
                <c:pt idx="285">
                  <c:v>1387.2538889506518</c:v>
                </c:pt>
                <c:pt idx="286">
                  <c:v>1322.4070811947824</c:v>
                </c:pt>
                <c:pt idx="287">
                  <c:v>1280.9278985425151</c:v>
                </c:pt>
                <c:pt idx="288">
                  <c:v>1244.7937395326778</c:v>
                </c:pt>
                <c:pt idx="289">
                  <c:v>1306.8922909000328</c:v>
                </c:pt>
                <c:pt idx="290">
                  <c:v>1258.2188654116298</c:v>
                </c:pt>
                <c:pt idx="291">
                  <c:v>1299.0315430143432</c:v>
                </c:pt>
                <c:pt idx="292">
                  <c:v>1401.135673134331</c:v>
                </c:pt>
                <c:pt idx="293">
                  <c:v>1355.9197667194464</c:v>
                </c:pt>
                <c:pt idx="294">
                  <c:v>1085.9993900624636</c:v>
                </c:pt>
                <c:pt idx="295">
                  <c:v>1318.0212816127537</c:v>
                </c:pt>
                <c:pt idx="296">
                  <c:v>1375.1207374005744</c:v>
                </c:pt>
                <c:pt idx="297">
                  <c:v>1417.3063040453508</c:v>
                </c:pt>
                <c:pt idx="298">
                  <c:v>1367.2493492151775</c:v>
                </c:pt>
                <c:pt idx="299">
                  <c:v>1254.3307098241364</c:v>
                </c:pt>
                <c:pt idx="300">
                  <c:v>1242.1459955877224</c:v>
                </c:pt>
                <c:pt idx="301">
                  <c:v>1416.3997057841036</c:v>
                </c:pt>
                <c:pt idx="302">
                  <c:v>1240.6551414510373</c:v>
                </c:pt>
                <c:pt idx="303">
                  <c:v>1288.8760418407508</c:v>
                </c:pt>
                <c:pt idx="304">
                  <c:v>1264.2461609598613</c:v>
                </c:pt>
                <c:pt idx="305">
                  <c:v>1412.7800013902051</c:v>
                </c:pt>
                <c:pt idx="306">
                  <c:v>1292.6325356168797</c:v>
                </c:pt>
                <c:pt idx="307">
                  <c:v>1289.2452850871755</c:v>
                </c:pt>
                <c:pt idx="308">
                  <c:v>1378.4849076415808</c:v>
                </c:pt>
                <c:pt idx="309">
                  <c:v>1370.5583120371134</c:v>
                </c:pt>
                <c:pt idx="310">
                  <c:v>1380.9058316125565</c:v>
                </c:pt>
                <c:pt idx="311">
                  <c:v>1323.4466057766208</c:v>
                </c:pt>
                <c:pt idx="312">
                  <c:v>1272.9059757073458</c:v>
                </c:pt>
                <c:pt idx="313">
                  <c:v>1250.2639600349935</c:v>
                </c:pt>
                <c:pt idx="314">
                  <c:v>1366.4923416545037</c:v>
                </c:pt>
                <c:pt idx="315">
                  <c:v>1313.1024068859258</c:v>
                </c:pt>
                <c:pt idx="316">
                  <c:v>1242.5759866384553</c:v>
                </c:pt>
                <c:pt idx="317">
                  <c:v>1308.5463629986832</c:v>
                </c:pt>
                <c:pt idx="318">
                  <c:v>1283.3545324078502</c:v>
                </c:pt>
                <c:pt idx="319">
                  <c:v>1248.3569520192818</c:v>
                </c:pt>
                <c:pt idx="320">
                  <c:v>1345.0949723330032</c:v>
                </c:pt>
                <c:pt idx="321">
                  <c:v>1324.4669351417388</c:v>
                </c:pt>
                <c:pt idx="322">
                  <c:v>1269.9245914514852</c:v>
                </c:pt>
                <c:pt idx="323">
                  <c:v>1260.7660182348241</c:v>
                </c:pt>
                <c:pt idx="324">
                  <c:v>1354.3848006898206</c:v>
                </c:pt>
                <c:pt idx="325">
                  <c:v>1295.6895998098366</c:v>
                </c:pt>
                <c:pt idx="326">
                  <c:v>1194.7221790644919</c:v>
                </c:pt>
                <c:pt idx="327">
                  <c:v>1309.91122482837</c:v>
                </c:pt>
                <c:pt idx="328">
                  <c:v>1279.0865737234064</c:v>
                </c:pt>
                <c:pt idx="329">
                  <c:v>1372.6114470267994</c:v>
                </c:pt>
                <c:pt idx="330">
                  <c:v>1335.793176380558</c:v>
                </c:pt>
                <c:pt idx="331">
                  <c:v>1353.0104240364565</c:v>
                </c:pt>
                <c:pt idx="332">
                  <c:v>1268.2951965981538</c:v>
                </c:pt>
                <c:pt idx="333">
                  <c:v>1331.3033651810299</c:v>
                </c:pt>
                <c:pt idx="334">
                  <c:v>1372.1054848634203</c:v>
                </c:pt>
                <c:pt idx="335">
                  <c:v>1272.5630945733471</c:v>
                </c:pt>
                <c:pt idx="336">
                  <c:v>1243.6625542633642</c:v>
                </c:pt>
                <c:pt idx="337">
                  <c:v>1372.9147578335494</c:v>
                </c:pt>
                <c:pt idx="338">
                  <c:v>1304.5107068116611</c:v>
                </c:pt>
                <c:pt idx="339">
                  <c:v>1394.5797047669394</c:v>
                </c:pt>
                <c:pt idx="340">
                  <c:v>1330.3151033885893</c:v>
                </c:pt>
                <c:pt idx="341">
                  <c:v>1354.3304104863032</c:v>
                </c:pt>
                <c:pt idx="342">
                  <c:v>1258.3519213593479</c:v>
                </c:pt>
                <c:pt idx="343">
                  <c:v>1375.1559573105244</c:v>
                </c:pt>
                <c:pt idx="344">
                  <c:v>1339.3609371184946</c:v>
                </c:pt>
                <c:pt idx="345">
                  <c:v>1266.1452360262504</c:v>
                </c:pt>
                <c:pt idx="346">
                  <c:v>1275.6409790293667</c:v>
                </c:pt>
                <c:pt idx="347">
                  <c:v>1352.0546338405329</c:v>
                </c:pt>
                <c:pt idx="348">
                  <c:v>1302.950155279203</c:v>
                </c:pt>
                <c:pt idx="349">
                  <c:v>1365.557486390722</c:v>
                </c:pt>
                <c:pt idx="350">
                  <c:v>1387.0171417633228</c:v>
                </c:pt>
                <c:pt idx="351">
                  <c:v>1276.2363603005222</c:v>
                </c:pt>
                <c:pt idx="352">
                  <c:v>1326.7553996205329</c:v>
                </c:pt>
                <c:pt idx="353">
                  <c:v>1407.093867662594</c:v>
                </c:pt>
                <c:pt idx="354">
                  <c:v>1358.8590944394675</c:v>
                </c:pt>
                <c:pt idx="355">
                  <c:v>1338.1403811291996</c:v>
                </c:pt>
                <c:pt idx="356">
                  <c:v>1364.2186453906129</c:v>
                </c:pt>
                <c:pt idx="357">
                  <c:v>1378.5495433993665</c:v>
                </c:pt>
                <c:pt idx="358">
                  <c:v>1193.0088619888238</c:v>
                </c:pt>
                <c:pt idx="359">
                  <c:v>1290.5562306373267</c:v>
                </c:pt>
                <c:pt idx="360">
                  <c:v>1361.0415068886928</c:v>
                </c:pt>
                <c:pt idx="361">
                  <c:v>1323.6260374533374</c:v>
                </c:pt>
                <c:pt idx="362">
                  <c:v>1379.7834920532389</c:v>
                </c:pt>
                <c:pt idx="363">
                  <c:v>1251.3600835765437</c:v>
                </c:pt>
                <c:pt idx="364">
                  <c:v>1295.8340885369923</c:v>
                </c:pt>
                <c:pt idx="365">
                  <c:v>1336.9597220452245</c:v>
                </c:pt>
                <c:pt idx="366">
                  <c:v>1371.3579614251908</c:v>
                </c:pt>
                <c:pt idx="367">
                  <c:v>1298.0758813945918</c:v>
                </c:pt>
                <c:pt idx="368">
                  <c:v>1277.0435192862831</c:v>
                </c:pt>
                <c:pt idx="369">
                  <c:v>1234.9032709766116</c:v>
                </c:pt>
                <c:pt idx="370">
                  <c:v>1365.0982042674286</c:v>
                </c:pt>
                <c:pt idx="371">
                  <c:v>1274.7138840790594</c:v>
                </c:pt>
                <c:pt idx="372">
                  <c:v>1273.4373655181998</c:v>
                </c:pt>
                <c:pt idx="373">
                  <c:v>1170.8536701918706</c:v>
                </c:pt>
                <c:pt idx="374">
                  <c:v>1287.6555697412123</c:v>
                </c:pt>
                <c:pt idx="375">
                  <c:v>1245.9415295858435</c:v>
                </c:pt>
                <c:pt idx="376">
                  <c:v>1388.4780977331234</c:v>
                </c:pt>
                <c:pt idx="377">
                  <c:v>1389.7226821217923</c:v>
                </c:pt>
                <c:pt idx="378">
                  <c:v>1424.0679152748419</c:v>
                </c:pt>
                <c:pt idx="379">
                  <c:v>1186.6339619182431</c:v>
                </c:pt>
                <c:pt idx="380">
                  <c:v>1332.2676908707647</c:v>
                </c:pt>
                <c:pt idx="381">
                  <c:v>1277.0263742537759</c:v>
                </c:pt>
                <c:pt idx="382">
                  <c:v>1275.2028689994841</c:v>
                </c:pt>
                <c:pt idx="383">
                  <c:v>1352.5994614007691</c:v>
                </c:pt>
                <c:pt idx="384">
                  <c:v>1157.9290058084205</c:v>
                </c:pt>
                <c:pt idx="385">
                  <c:v>1282.7173992911578</c:v>
                </c:pt>
                <c:pt idx="386">
                  <c:v>1343.9768177373458</c:v>
                </c:pt>
                <c:pt idx="387">
                  <c:v>1305.4710000404752</c:v>
                </c:pt>
                <c:pt idx="388">
                  <c:v>1304.507223335419</c:v>
                </c:pt>
                <c:pt idx="389">
                  <c:v>1304.6921794113991</c:v>
                </c:pt>
                <c:pt idx="390">
                  <c:v>1322.4536561851487</c:v>
                </c:pt>
                <c:pt idx="391">
                  <c:v>1104.3045460462452</c:v>
                </c:pt>
                <c:pt idx="392">
                  <c:v>1272.4286274421756</c:v>
                </c:pt>
                <c:pt idx="393">
                  <c:v>1277.2803825301187</c:v>
                </c:pt>
                <c:pt idx="394">
                  <c:v>1398.1965925295819</c:v>
                </c:pt>
                <c:pt idx="395">
                  <c:v>1319.059944223472</c:v>
                </c:pt>
                <c:pt idx="396">
                  <c:v>1368.8749333363198</c:v>
                </c:pt>
                <c:pt idx="397">
                  <c:v>1258.0232465114445</c:v>
                </c:pt>
                <c:pt idx="398">
                  <c:v>1371.1735544626522</c:v>
                </c:pt>
                <c:pt idx="399">
                  <c:v>1295.2684585203856</c:v>
                </c:pt>
                <c:pt idx="400">
                  <c:v>1302.7931134379437</c:v>
                </c:pt>
                <c:pt idx="401">
                  <c:v>1375.0764420202511</c:v>
                </c:pt>
                <c:pt idx="402">
                  <c:v>1242.5493443244991</c:v>
                </c:pt>
                <c:pt idx="403">
                  <c:v>1330.0258547886515</c:v>
                </c:pt>
                <c:pt idx="404">
                  <c:v>1358.3046910322855</c:v>
                </c:pt>
                <c:pt idx="405">
                  <c:v>1258.1800006761246</c:v>
                </c:pt>
                <c:pt idx="406">
                  <c:v>1365.5662912915636</c:v>
                </c:pt>
                <c:pt idx="407">
                  <c:v>1188.9610291418094</c:v>
                </c:pt>
                <c:pt idx="408">
                  <c:v>1304.1175387721669</c:v>
                </c:pt>
                <c:pt idx="409">
                  <c:v>1228.7712358774866</c:v>
                </c:pt>
                <c:pt idx="410">
                  <c:v>1351.5437309261904</c:v>
                </c:pt>
                <c:pt idx="411">
                  <c:v>1224.2400278635789</c:v>
                </c:pt>
                <c:pt idx="412">
                  <c:v>1337.5770184363191</c:v>
                </c:pt>
                <c:pt idx="413">
                  <c:v>1291.391530572686</c:v>
                </c:pt>
                <c:pt idx="414">
                  <c:v>1330.2662675242873</c:v>
                </c:pt>
                <c:pt idx="415">
                  <c:v>1319.0018183115938</c:v>
                </c:pt>
                <c:pt idx="416">
                  <c:v>1295.6139709845766</c:v>
                </c:pt>
                <c:pt idx="417">
                  <c:v>1332.7983165785884</c:v>
                </c:pt>
                <c:pt idx="418">
                  <c:v>1303.9095676312656</c:v>
                </c:pt>
                <c:pt idx="419">
                  <c:v>1387.8563532162329</c:v>
                </c:pt>
                <c:pt idx="420">
                  <c:v>1274.7064061754211</c:v>
                </c:pt>
                <c:pt idx="421">
                  <c:v>1327.4566986161947</c:v>
                </c:pt>
                <c:pt idx="422">
                  <c:v>1351.2645888330462</c:v>
                </c:pt>
                <c:pt idx="423">
                  <c:v>1379.4128078695194</c:v>
                </c:pt>
                <c:pt idx="424">
                  <c:v>1360.3121919577509</c:v>
                </c:pt>
                <c:pt idx="425">
                  <c:v>1361.53334689032</c:v>
                </c:pt>
                <c:pt idx="426">
                  <c:v>1329.0685408870841</c:v>
                </c:pt>
                <c:pt idx="427">
                  <c:v>1353.1764806850622</c:v>
                </c:pt>
                <c:pt idx="428">
                  <c:v>1312.2064530280859</c:v>
                </c:pt>
                <c:pt idx="429">
                  <c:v>1293.7032813232827</c:v>
                </c:pt>
                <c:pt idx="430">
                  <c:v>1230.671309208657</c:v>
                </c:pt>
                <c:pt idx="431">
                  <c:v>1330.8067378038377</c:v>
                </c:pt>
                <c:pt idx="432">
                  <c:v>1270.9065856575335</c:v>
                </c:pt>
                <c:pt idx="433">
                  <c:v>1270.9256070681081</c:v>
                </c:pt>
                <c:pt idx="434">
                  <c:v>1362.0406761844463</c:v>
                </c:pt>
                <c:pt idx="435">
                  <c:v>1270.0154647509962</c:v>
                </c:pt>
                <c:pt idx="436">
                  <c:v>1364.1949726602106</c:v>
                </c:pt>
                <c:pt idx="437">
                  <c:v>1290.2000567248642</c:v>
                </c:pt>
                <c:pt idx="438">
                  <c:v>1097.6506154113536</c:v>
                </c:pt>
                <c:pt idx="439">
                  <c:v>1279.7922897916399</c:v>
                </c:pt>
                <c:pt idx="440">
                  <c:v>1347.3884088340333</c:v>
                </c:pt>
                <c:pt idx="441">
                  <c:v>1376.8098805209479</c:v>
                </c:pt>
                <c:pt idx="442">
                  <c:v>1392.9642331660668</c:v>
                </c:pt>
                <c:pt idx="443">
                  <c:v>1362.0764201776963</c:v>
                </c:pt>
                <c:pt idx="444">
                  <c:v>1344.937221934526</c:v>
                </c:pt>
                <c:pt idx="445">
                  <c:v>1278.5271454185779</c:v>
                </c:pt>
                <c:pt idx="446">
                  <c:v>1250.4461693743594</c:v>
                </c:pt>
                <c:pt idx="447">
                  <c:v>1205.703587651423</c:v>
                </c:pt>
                <c:pt idx="448">
                  <c:v>1343.498556387374</c:v>
                </c:pt>
                <c:pt idx="449">
                  <c:v>1237.6506900043778</c:v>
                </c:pt>
                <c:pt idx="450">
                  <c:v>1302.1518234806158</c:v>
                </c:pt>
                <c:pt idx="451">
                  <c:v>1269.5572718344772</c:v>
                </c:pt>
                <c:pt idx="452">
                  <c:v>1337.8768448305154</c:v>
                </c:pt>
                <c:pt idx="453">
                  <c:v>1318.9848775014641</c:v>
                </c:pt>
                <c:pt idx="454">
                  <c:v>1331.4463512146376</c:v>
                </c:pt>
                <c:pt idx="455">
                  <c:v>1273.5733273695228</c:v>
                </c:pt>
                <c:pt idx="456">
                  <c:v>1280.5743689116769</c:v>
                </c:pt>
                <c:pt idx="457">
                  <c:v>1406.9042022215599</c:v>
                </c:pt>
                <c:pt idx="458">
                  <c:v>1339.3253948038282</c:v>
                </c:pt>
                <c:pt idx="459">
                  <c:v>1335.879802364723</c:v>
                </c:pt>
                <c:pt idx="460">
                  <c:v>1300.7189420338016</c:v>
                </c:pt>
                <c:pt idx="461">
                  <c:v>1353.0017942975674</c:v>
                </c:pt>
                <c:pt idx="462">
                  <c:v>1310.8083458870622</c:v>
                </c:pt>
                <c:pt idx="463">
                  <c:v>1237.1932968705992</c:v>
                </c:pt>
                <c:pt idx="464">
                  <c:v>1291.2829376975164</c:v>
                </c:pt>
                <c:pt idx="465">
                  <c:v>1275.3149854887051</c:v>
                </c:pt>
                <c:pt idx="466">
                  <c:v>1366.1527891484229</c:v>
                </c:pt>
                <c:pt idx="467">
                  <c:v>1267.5739133988561</c:v>
                </c:pt>
                <c:pt idx="468">
                  <c:v>1239.7715453508558</c:v>
                </c:pt>
                <c:pt idx="469">
                  <c:v>1275.9670867344273</c:v>
                </c:pt>
                <c:pt idx="470">
                  <c:v>1244.3581371816663</c:v>
                </c:pt>
                <c:pt idx="471">
                  <c:v>1226.7515659359199</c:v>
                </c:pt>
                <c:pt idx="472">
                  <c:v>1404.0175837626082</c:v>
                </c:pt>
                <c:pt idx="473">
                  <c:v>1282.9728121641542</c:v>
                </c:pt>
                <c:pt idx="474">
                  <c:v>1307.7144121327644</c:v>
                </c:pt>
                <c:pt idx="475">
                  <c:v>1324.0084462196601</c:v>
                </c:pt>
                <c:pt idx="476">
                  <c:v>1340.8952182179157</c:v>
                </c:pt>
                <c:pt idx="477">
                  <c:v>1390.2948050568989</c:v>
                </c:pt>
                <c:pt idx="478">
                  <c:v>1405.610654744635</c:v>
                </c:pt>
                <c:pt idx="479">
                  <c:v>1384.7137268917813</c:v>
                </c:pt>
                <c:pt idx="480">
                  <c:v>1381.4720508230228</c:v>
                </c:pt>
                <c:pt idx="481">
                  <c:v>1411.0271229769755</c:v>
                </c:pt>
                <c:pt idx="482">
                  <c:v>1288.3527576308459</c:v>
                </c:pt>
                <c:pt idx="483">
                  <c:v>1329.6435408043194</c:v>
                </c:pt>
                <c:pt idx="484">
                  <c:v>1120.8151901082988</c:v>
                </c:pt>
                <c:pt idx="485">
                  <c:v>1294.6027666908951</c:v>
                </c:pt>
                <c:pt idx="486">
                  <c:v>1396.9064135064732</c:v>
                </c:pt>
                <c:pt idx="487">
                  <c:v>1301.5716398964587</c:v>
                </c:pt>
                <c:pt idx="488">
                  <c:v>1319.6651413831707</c:v>
                </c:pt>
                <c:pt idx="489">
                  <c:v>1365.4337032719727</c:v>
                </c:pt>
                <c:pt idx="490">
                  <c:v>1246.1646817523235</c:v>
                </c:pt>
                <c:pt idx="491">
                  <c:v>1304.5699142019421</c:v>
                </c:pt>
                <c:pt idx="492">
                  <c:v>1306.6834144585819</c:v>
                </c:pt>
                <c:pt idx="493">
                  <c:v>1305.4106778627843</c:v>
                </c:pt>
                <c:pt idx="494">
                  <c:v>1300.5896610040149</c:v>
                </c:pt>
                <c:pt idx="495">
                  <c:v>1295.4581163656421</c:v>
                </c:pt>
                <c:pt idx="496">
                  <c:v>1350.8704437872213</c:v>
                </c:pt>
                <c:pt idx="497">
                  <c:v>1260.8917080905826</c:v>
                </c:pt>
                <c:pt idx="498">
                  <c:v>1390.8076005450002</c:v>
                </c:pt>
                <c:pt idx="499">
                  <c:v>1276.8480508657556</c:v>
                </c:pt>
                <c:pt idx="500">
                  <c:v>1385.272179249022</c:v>
                </c:pt>
                <c:pt idx="501">
                  <c:v>1332.6312317272127</c:v>
                </c:pt>
                <c:pt idx="502">
                  <c:v>1321.8346110523119</c:v>
                </c:pt>
                <c:pt idx="503">
                  <c:v>1315.8966712217641</c:v>
                </c:pt>
                <c:pt idx="504">
                  <c:v>1349.0274670884148</c:v>
                </c:pt>
                <c:pt idx="505">
                  <c:v>1301.4916074419232</c:v>
                </c:pt>
                <c:pt idx="506">
                  <c:v>1312.9674213604374</c:v>
                </c:pt>
                <c:pt idx="507">
                  <c:v>1317.0907300449626</c:v>
                </c:pt>
                <c:pt idx="508">
                  <c:v>1354.2532052968722</c:v>
                </c:pt>
                <c:pt idx="509">
                  <c:v>1291.8396676321017</c:v>
                </c:pt>
                <c:pt idx="510">
                  <c:v>1353.0754475370782</c:v>
                </c:pt>
                <c:pt idx="511">
                  <c:v>1333.9274865199757</c:v>
                </c:pt>
                <c:pt idx="512">
                  <c:v>1321.3142737632631</c:v>
                </c:pt>
                <c:pt idx="513">
                  <c:v>1161.4150752535163</c:v>
                </c:pt>
                <c:pt idx="514">
                  <c:v>1272.0019783577079</c:v>
                </c:pt>
                <c:pt idx="515">
                  <c:v>1281.7037289181003</c:v>
                </c:pt>
                <c:pt idx="516">
                  <c:v>1248.0997792919397</c:v>
                </c:pt>
                <c:pt idx="517">
                  <c:v>1274.1249720464693</c:v>
                </c:pt>
                <c:pt idx="518">
                  <c:v>1317.1740162849412</c:v>
                </c:pt>
                <c:pt idx="519">
                  <c:v>1365.9463205411319</c:v>
                </c:pt>
                <c:pt idx="520">
                  <c:v>1333.451034459456</c:v>
                </c:pt>
                <c:pt idx="521">
                  <c:v>1346.6096776498055</c:v>
                </c:pt>
                <c:pt idx="522">
                  <c:v>1390.9728862998625</c:v>
                </c:pt>
                <c:pt idx="523">
                  <c:v>1246.4878284294705</c:v>
                </c:pt>
                <c:pt idx="524">
                  <c:v>1147.8699230396646</c:v>
                </c:pt>
                <c:pt idx="525">
                  <c:v>1305.9030788896464</c:v>
                </c:pt>
                <c:pt idx="526">
                  <c:v>1320.999617324012</c:v>
                </c:pt>
                <c:pt idx="527">
                  <c:v>1306.6802450090331</c:v>
                </c:pt>
                <c:pt idx="528">
                  <c:v>1370.8397309039751</c:v>
                </c:pt>
                <c:pt idx="529">
                  <c:v>1195.090062258987</c:v>
                </c:pt>
                <c:pt idx="530">
                  <c:v>1325.7351748247929</c:v>
                </c:pt>
                <c:pt idx="531">
                  <c:v>1379.3587070308718</c:v>
                </c:pt>
                <c:pt idx="532">
                  <c:v>1311.7929940344904</c:v>
                </c:pt>
              </c:numCache>
            </c:numRef>
          </c:yVal>
          <c:smooth val="0"/>
        </c:ser>
        <c:dLbls>
          <c:showLegendKey val="0"/>
          <c:showVal val="0"/>
          <c:showCatName val="0"/>
          <c:showSerName val="0"/>
          <c:showPercent val="0"/>
          <c:showBubbleSize val="0"/>
        </c:dLbls>
        <c:axId val="545719544"/>
        <c:axId val="545719936"/>
      </c:scatterChart>
      <c:valAx>
        <c:axId val="545719544"/>
        <c:scaling>
          <c:orientation val="minMax"/>
        </c:scaling>
        <c:delete val="0"/>
        <c:axPos val="b"/>
        <c:title>
          <c:tx>
            <c:rich>
              <a:bodyPr/>
              <a:lstStyle/>
              <a:p>
                <a:pPr>
                  <a:defRPr/>
                </a:pPr>
                <a:r>
                  <a:rPr lang="en-US"/>
                  <a:t>Students/ Teacher</a:t>
                </a:r>
              </a:p>
            </c:rich>
          </c:tx>
          <c:layout/>
          <c:overlay val="0"/>
        </c:title>
        <c:numFmt formatCode="_(* #,##0.00_);_(* \(#,##0.00\);_(* \-??_);_(@_)" sourceLinked="1"/>
        <c:majorTickMark val="out"/>
        <c:minorTickMark val="none"/>
        <c:tickLblPos val="nextTo"/>
        <c:crossAx val="545719936"/>
        <c:crosses val="autoZero"/>
        <c:crossBetween val="midCat"/>
      </c:valAx>
      <c:valAx>
        <c:axId val="545719936"/>
        <c:scaling>
          <c:orientation val="minMax"/>
        </c:scaling>
        <c:delete val="0"/>
        <c:axPos val="l"/>
        <c:title>
          <c:tx>
            <c:rich>
              <a:bodyPr/>
              <a:lstStyle/>
              <a:p>
                <a:pPr>
                  <a:defRPr/>
                </a:pPr>
                <a:r>
                  <a:rPr lang="en-US"/>
                  <a:t>PSSA_SCALED_SCORES_MATH_DISTRICT_Gr11</a:t>
                </a:r>
              </a:p>
            </c:rich>
          </c:tx>
          <c:layout/>
          <c:overlay val="0"/>
        </c:title>
        <c:numFmt formatCode="General" sourceLinked="1"/>
        <c:majorTickMark val="out"/>
        <c:minorTickMark val="none"/>
        <c:tickLblPos val="nextTo"/>
        <c:crossAx val="545719544"/>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District#  Residual Plot</a:t>
            </a:r>
          </a:p>
        </c:rich>
      </c:tx>
      <c:layout/>
      <c:overlay val="0"/>
    </c:title>
    <c:autoTitleDeleted val="0"/>
    <c:plotArea>
      <c:layout/>
      <c:scatterChart>
        <c:scatterStyle val="lineMarker"/>
        <c:varyColors val="0"/>
        <c:ser>
          <c:idx val="0"/>
          <c:order val="0"/>
          <c:spPr>
            <a:ln w="28575">
              <a:noFill/>
            </a:ln>
          </c:spPr>
          <c:xVal>
            <c:numRef>
              <c:f>schooldistricts!$C$4:$C$536</c:f>
              <c:numCache>
                <c:formatCode>General</c:formatCode>
                <c:ptCount val="53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numCache>
            </c:numRef>
          </c:xVal>
          <c:yVal>
            <c:numRef>
              <c:f>'4varOutput'!$C$28:$C$560</c:f>
              <c:numCache>
                <c:formatCode>General</c:formatCode>
                <c:ptCount val="533"/>
                <c:pt idx="0">
                  <c:v>28.120221416105096</c:v>
                </c:pt>
                <c:pt idx="1">
                  <c:v>7.0497514599674105</c:v>
                </c:pt>
                <c:pt idx="2">
                  <c:v>-3.2766665982596805</c:v>
                </c:pt>
                <c:pt idx="3">
                  <c:v>-37.026412846660151</c:v>
                </c:pt>
                <c:pt idx="4">
                  <c:v>4.5431933273273444</c:v>
                </c:pt>
                <c:pt idx="5">
                  <c:v>-14.425062448215385</c:v>
                </c:pt>
                <c:pt idx="6">
                  <c:v>0.68455329078415161</c:v>
                </c:pt>
                <c:pt idx="7">
                  <c:v>61.232120411530559</c:v>
                </c:pt>
                <c:pt idx="8">
                  <c:v>-42.3331649118104</c:v>
                </c:pt>
                <c:pt idx="9">
                  <c:v>88.452644870774293</c:v>
                </c:pt>
                <c:pt idx="10">
                  <c:v>22.621837462220128</c:v>
                </c:pt>
                <c:pt idx="11">
                  <c:v>40.669858580900836</c:v>
                </c:pt>
                <c:pt idx="12">
                  <c:v>-14.487961286797145</c:v>
                </c:pt>
                <c:pt idx="13">
                  <c:v>-17.798096729361305</c:v>
                </c:pt>
                <c:pt idx="14">
                  <c:v>-124.06183629609041</c:v>
                </c:pt>
                <c:pt idx="15">
                  <c:v>33.00222776929877</c:v>
                </c:pt>
                <c:pt idx="16">
                  <c:v>21.998057506266605</c:v>
                </c:pt>
                <c:pt idx="17">
                  <c:v>-21.989794905665576</c:v>
                </c:pt>
                <c:pt idx="18">
                  <c:v>-16.236299646255702</c:v>
                </c:pt>
                <c:pt idx="19">
                  <c:v>34.596215354553806</c:v>
                </c:pt>
                <c:pt idx="20">
                  <c:v>-35.524420272251518</c:v>
                </c:pt>
                <c:pt idx="21">
                  <c:v>51.597754079612059</c:v>
                </c:pt>
                <c:pt idx="22">
                  <c:v>43.805906520696681</c:v>
                </c:pt>
                <c:pt idx="23">
                  <c:v>15.295256110502805</c:v>
                </c:pt>
                <c:pt idx="24">
                  <c:v>12.930221657704578</c:v>
                </c:pt>
                <c:pt idx="25">
                  <c:v>31.689966715262244</c:v>
                </c:pt>
                <c:pt idx="26">
                  <c:v>-108.98686694826984</c:v>
                </c:pt>
                <c:pt idx="27">
                  <c:v>1.3139306671803297</c:v>
                </c:pt>
                <c:pt idx="28">
                  <c:v>3.6637615866213764</c:v>
                </c:pt>
                <c:pt idx="29">
                  <c:v>30.464461784789592</c:v>
                </c:pt>
                <c:pt idx="30">
                  <c:v>57.399932979916002</c:v>
                </c:pt>
                <c:pt idx="31">
                  <c:v>9.9117225571726522</c:v>
                </c:pt>
                <c:pt idx="32">
                  <c:v>44.734175453352009</c:v>
                </c:pt>
                <c:pt idx="33">
                  <c:v>6.1846663884418831</c:v>
                </c:pt>
                <c:pt idx="34">
                  <c:v>37.910527335702227</c:v>
                </c:pt>
                <c:pt idx="35">
                  <c:v>-48.834029264258106</c:v>
                </c:pt>
                <c:pt idx="36">
                  <c:v>-19.876688310328973</c:v>
                </c:pt>
                <c:pt idx="37">
                  <c:v>-13.999089833433572</c:v>
                </c:pt>
                <c:pt idx="38">
                  <c:v>128.4636713213099</c:v>
                </c:pt>
                <c:pt idx="39">
                  <c:v>87.779538476761672</c:v>
                </c:pt>
                <c:pt idx="40">
                  <c:v>95.259767315107183</c:v>
                </c:pt>
                <c:pt idx="41">
                  <c:v>47.602300349079769</c:v>
                </c:pt>
                <c:pt idx="42">
                  <c:v>15.390785579509611</c:v>
                </c:pt>
                <c:pt idx="43">
                  <c:v>-22.490743871766199</c:v>
                </c:pt>
                <c:pt idx="44">
                  <c:v>-14.769046442225999</c:v>
                </c:pt>
                <c:pt idx="45">
                  <c:v>-28.426707512776147</c:v>
                </c:pt>
                <c:pt idx="46">
                  <c:v>-41.501299153894706</c:v>
                </c:pt>
                <c:pt idx="47">
                  <c:v>-49.826620276676522</c:v>
                </c:pt>
                <c:pt idx="48">
                  <c:v>-100.98657590679795</c:v>
                </c:pt>
                <c:pt idx="49">
                  <c:v>7.9420312378204017</c:v>
                </c:pt>
                <c:pt idx="50">
                  <c:v>15.560707353538874</c:v>
                </c:pt>
                <c:pt idx="51">
                  <c:v>48.289602148990298</c:v>
                </c:pt>
                <c:pt idx="52">
                  <c:v>-191.26645031357043</c:v>
                </c:pt>
                <c:pt idx="53">
                  <c:v>-12.233568392178768</c:v>
                </c:pt>
                <c:pt idx="54">
                  <c:v>1.4594087428647526</c:v>
                </c:pt>
                <c:pt idx="55">
                  <c:v>39.731606527818712</c:v>
                </c:pt>
                <c:pt idx="56">
                  <c:v>-8.243665874558701</c:v>
                </c:pt>
                <c:pt idx="57">
                  <c:v>-37.463528890960788</c:v>
                </c:pt>
                <c:pt idx="58">
                  <c:v>-36.720237861991563</c:v>
                </c:pt>
                <c:pt idx="59">
                  <c:v>52.164119973436527</c:v>
                </c:pt>
                <c:pt idx="60">
                  <c:v>4.7289764041340732</c:v>
                </c:pt>
                <c:pt idx="61">
                  <c:v>-63.516187736119491</c:v>
                </c:pt>
                <c:pt idx="62">
                  <c:v>-151.97801596808767</c:v>
                </c:pt>
                <c:pt idx="63">
                  <c:v>-8.1525574517997939</c:v>
                </c:pt>
                <c:pt idx="64">
                  <c:v>-90.053365063126648</c:v>
                </c:pt>
                <c:pt idx="65">
                  <c:v>32.48213953415916</c:v>
                </c:pt>
                <c:pt idx="66">
                  <c:v>-12.606726121501879</c:v>
                </c:pt>
                <c:pt idx="67">
                  <c:v>8.0076758698039612</c:v>
                </c:pt>
                <c:pt idx="68">
                  <c:v>-17.164318577270706</c:v>
                </c:pt>
                <c:pt idx="69">
                  <c:v>-12.380383877673239</c:v>
                </c:pt>
                <c:pt idx="70">
                  <c:v>58.004305882143854</c:v>
                </c:pt>
                <c:pt idx="71">
                  <c:v>-262.57375908966742</c:v>
                </c:pt>
                <c:pt idx="72">
                  <c:v>-50.631146560998104</c:v>
                </c:pt>
                <c:pt idx="73">
                  <c:v>43.090319924148616</c:v>
                </c:pt>
                <c:pt idx="74">
                  <c:v>29.876427433589697</c:v>
                </c:pt>
                <c:pt idx="75">
                  <c:v>87.062275766078074</c:v>
                </c:pt>
                <c:pt idx="76">
                  <c:v>1.8926070435784368</c:v>
                </c:pt>
                <c:pt idx="77">
                  <c:v>17.849254683736717</c:v>
                </c:pt>
                <c:pt idx="78">
                  <c:v>76.027532237965261</c:v>
                </c:pt>
                <c:pt idx="79">
                  <c:v>39.938704573094128</c:v>
                </c:pt>
                <c:pt idx="80">
                  <c:v>5.9717803401024412</c:v>
                </c:pt>
                <c:pt idx="81">
                  <c:v>-26.060095135398797</c:v>
                </c:pt>
                <c:pt idx="82">
                  <c:v>24.681699341964531</c:v>
                </c:pt>
                <c:pt idx="83">
                  <c:v>-46.092849733823186</c:v>
                </c:pt>
                <c:pt idx="84">
                  <c:v>-8.8385291961205894</c:v>
                </c:pt>
                <c:pt idx="85">
                  <c:v>-75.559891871661648</c:v>
                </c:pt>
                <c:pt idx="86">
                  <c:v>27.740071258763919</c:v>
                </c:pt>
                <c:pt idx="87">
                  <c:v>-50.226673617788947</c:v>
                </c:pt>
                <c:pt idx="88">
                  <c:v>-10.160478101297258</c:v>
                </c:pt>
                <c:pt idx="89">
                  <c:v>27.262157659766217</c:v>
                </c:pt>
                <c:pt idx="90">
                  <c:v>14.741909182702329</c:v>
                </c:pt>
                <c:pt idx="91">
                  <c:v>141.93423291063777</c:v>
                </c:pt>
                <c:pt idx="92">
                  <c:v>41.632718828434918</c:v>
                </c:pt>
                <c:pt idx="93">
                  <c:v>-23.171034817346026</c:v>
                </c:pt>
                <c:pt idx="94">
                  <c:v>8.7250242389925461</c:v>
                </c:pt>
                <c:pt idx="95">
                  <c:v>-24.595853043846773</c:v>
                </c:pt>
                <c:pt idx="96">
                  <c:v>-114.02058075569926</c:v>
                </c:pt>
                <c:pt idx="97">
                  <c:v>-131.98121463246821</c:v>
                </c:pt>
                <c:pt idx="98">
                  <c:v>-1.314855366003485</c:v>
                </c:pt>
                <c:pt idx="99">
                  <c:v>-83.338146481371268</c:v>
                </c:pt>
                <c:pt idx="100">
                  <c:v>93.187380115971109</c:v>
                </c:pt>
                <c:pt idx="101">
                  <c:v>46.548570994602187</c:v>
                </c:pt>
                <c:pt idx="102">
                  <c:v>21.48280759744739</c:v>
                </c:pt>
                <c:pt idx="103">
                  <c:v>8.949367200960296</c:v>
                </c:pt>
                <c:pt idx="104">
                  <c:v>21.969519144389324</c:v>
                </c:pt>
                <c:pt idx="105">
                  <c:v>6.4771519973953673</c:v>
                </c:pt>
                <c:pt idx="106">
                  <c:v>-53.140989012527143</c:v>
                </c:pt>
                <c:pt idx="107">
                  <c:v>-32.899012101876906</c:v>
                </c:pt>
                <c:pt idx="108">
                  <c:v>65.034174061881913</c:v>
                </c:pt>
                <c:pt idx="109">
                  <c:v>26.949595752790628</c:v>
                </c:pt>
                <c:pt idx="110">
                  <c:v>-32.985527603385208</c:v>
                </c:pt>
                <c:pt idx="111">
                  <c:v>31.673975115427538</c:v>
                </c:pt>
                <c:pt idx="112">
                  <c:v>36.514823805137439</c:v>
                </c:pt>
                <c:pt idx="113">
                  <c:v>36.755006581141743</c:v>
                </c:pt>
                <c:pt idx="114">
                  <c:v>-12.939029149195903</c:v>
                </c:pt>
                <c:pt idx="115">
                  <c:v>66.489341298024783</c:v>
                </c:pt>
                <c:pt idx="116">
                  <c:v>-48.496358993624199</c:v>
                </c:pt>
                <c:pt idx="117">
                  <c:v>-4.3487820926306995</c:v>
                </c:pt>
                <c:pt idx="118">
                  <c:v>-25.955196612635973</c:v>
                </c:pt>
                <c:pt idx="119">
                  <c:v>0.67429500920366081</c:v>
                </c:pt>
                <c:pt idx="120">
                  <c:v>87.545770454432386</c:v>
                </c:pt>
                <c:pt idx="121">
                  <c:v>-166.76614542023822</c:v>
                </c:pt>
                <c:pt idx="122">
                  <c:v>-60.347820659515946</c:v>
                </c:pt>
                <c:pt idx="123">
                  <c:v>-36.416192365970574</c:v>
                </c:pt>
                <c:pt idx="124">
                  <c:v>-39.830753726585499</c:v>
                </c:pt>
                <c:pt idx="125">
                  <c:v>1.7657170521315493</c:v>
                </c:pt>
                <c:pt idx="126">
                  <c:v>78.217840677283675</c:v>
                </c:pt>
                <c:pt idx="127">
                  <c:v>89.378797512729761</c:v>
                </c:pt>
                <c:pt idx="128">
                  <c:v>-13.149673636784655</c:v>
                </c:pt>
                <c:pt idx="129">
                  <c:v>43.4404694456382</c:v>
                </c:pt>
                <c:pt idx="130">
                  <c:v>-0.39334291076420413</c:v>
                </c:pt>
                <c:pt idx="131">
                  <c:v>50.330177739581586</c:v>
                </c:pt>
                <c:pt idx="132">
                  <c:v>-26.725479617945211</c:v>
                </c:pt>
                <c:pt idx="133">
                  <c:v>-56.578764825912913</c:v>
                </c:pt>
                <c:pt idx="134">
                  <c:v>-45.04998217869138</c:v>
                </c:pt>
                <c:pt idx="135">
                  <c:v>22.259652875472284</c:v>
                </c:pt>
                <c:pt idx="136">
                  <c:v>46.778324728501957</c:v>
                </c:pt>
                <c:pt idx="137">
                  <c:v>-8.699712589073215</c:v>
                </c:pt>
                <c:pt idx="138">
                  <c:v>-87.777040310615121</c:v>
                </c:pt>
                <c:pt idx="139">
                  <c:v>30.526172745609756</c:v>
                </c:pt>
                <c:pt idx="140">
                  <c:v>-35.205601511998566</c:v>
                </c:pt>
                <c:pt idx="141">
                  <c:v>-35.92143332777664</c:v>
                </c:pt>
                <c:pt idx="142">
                  <c:v>-38.68646499453962</c:v>
                </c:pt>
                <c:pt idx="143">
                  <c:v>-61.090492739181855</c:v>
                </c:pt>
                <c:pt idx="144">
                  <c:v>21.603604339881031</c:v>
                </c:pt>
                <c:pt idx="145">
                  <c:v>-93.835116965194629</c:v>
                </c:pt>
                <c:pt idx="146">
                  <c:v>67.401424829899042</c:v>
                </c:pt>
                <c:pt idx="147">
                  <c:v>102.54107013098564</c:v>
                </c:pt>
                <c:pt idx="148">
                  <c:v>56.471273164279637</c:v>
                </c:pt>
                <c:pt idx="149">
                  <c:v>68.753631972969515</c:v>
                </c:pt>
                <c:pt idx="150">
                  <c:v>-3.4516125355562508</c:v>
                </c:pt>
                <c:pt idx="151">
                  <c:v>-73.834441659861795</c:v>
                </c:pt>
                <c:pt idx="152">
                  <c:v>86.373722198886753</c:v>
                </c:pt>
                <c:pt idx="153">
                  <c:v>-65.920530485187101</c:v>
                </c:pt>
                <c:pt idx="154">
                  <c:v>27.164631030087094</c:v>
                </c:pt>
                <c:pt idx="155">
                  <c:v>-65.985167333565187</c:v>
                </c:pt>
                <c:pt idx="156">
                  <c:v>-58.997422843416871</c:v>
                </c:pt>
                <c:pt idx="157">
                  <c:v>27.754405894070715</c:v>
                </c:pt>
                <c:pt idx="158">
                  <c:v>44.444709835073127</c:v>
                </c:pt>
                <c:pt idx="159">
                  <c:v>52.436637742105859</c:v>
                </c:pt>
                <c:pt idx="160">
                  <c:v>33.216030291547213</c:v>
                </c:pt>
                <c:pt idx="161">
                  <c:v>-48.112792843701072</c:v>
                </c:pt>
                <c:pt idx="162">
                  <c:v>8.9855240328636228</c:v>
                </c:pt>
                <c:pt idx="163">
                  <c:v>46.590119543757964</c:v>
                </c:pt>
                <c:pt idx="164">
                  <c:v>-62.541731769362968</c:v>
                </c:pt>
                <c:pt idx="165">
                  <c:v>100.58598277763508</c:v>
                </c:pt>
                <c:pt idx="166">
                  <c:v>-62.746151014239331</c:v>
                </c:pt>
                <c:pt idx="167">
                  <c:v>81.466329963183853</c:v>
                </c:pt>
                <c:pt idx="168">
                  <c:v>19.691233975581326</c:v>
                </c:pt>
                <c:pt idx="169">
                  <c:v>44.637603378455879</c:v>
                </c:pt>
                <c:pt idx="170">
                  <c:v>-9.3190398708900375</c:v>
                </c:pt>
                <c:pt idx="171">
                  <c:v>16.752000939736035</c:v>
                </c:pt>
                <c:pt idx="172">
                  <c:v>-87.486551223437573</c:v>
                </c:pt>
                <c:pt idx="173">
                  <c:v>69.356142558495321</c:v>
                </c:pt>
                <c:pt idx="174">
                  <c:v>42.673605817269163</c:v>
                </c:pt>
                <c:pt idx="175">
                  <c:v>85.67206370581016</c:v>
                </c:pt>
                <c:pt idx="176">
                  <c:v>27.055426405185472</c:v>
                </c:pt>
                <c:pt idx="177">
                  <c:v>19.014938639119237</c:v>
                </c:pt>
                <c:pt idx="178">
                  <c:v>6.3245167449979363</c:v>
                </c:pt>
                <c:pt idx="179">
                  <c:v>-167.86271550377614</c:v>
                </c:pt>
                <c:pt idx="180">
                  <c:v>40.798794001407941</c:v>
                </c:pt>
                <c:pt idx="181">
                  <c:v>63.451674066862324</c:v>
                </c:pt>
                <c:pt idx="182">
                  <c:v>-43.601251201014747</c:v>
                </c:pt>
                <c:pt idx="183">
                  <c:v>-1.3218654954364411</c:v>
                </c:pt>
                <c:pt idx="184">
                  <c:v>102.94474344248601</c:v>
                </c:pt>
                <c:pt idx="185">
                  <c:v>19.896813932295572</c:v>
                </c:pt>
                <c:pt idx="186">
                  <c:v>-35.213827945455478</c:v>
                </c:pt>
                <c:pt idx="187">
                  <c:v>50.970974426421662</c:v>
                </c:pt>
                <c:pt idx="188">
                  <c:v>24.811707799867236</c:v>
                </c:pt>
                <c:pt idx="189">
                  <c:v>-51.052155056396714</c:v>
                </c:pt>
                <c:pt idx="190">
                  <c:v>75.085725423407666</c:v>
                </c:pt>
                <c:pt idx="191">
                  <c:v>-86.326772643612458</c:v>
                </c:pt>
                <c:pt idx="192">
                  <c:v>-25.412348515304075</c:v>
                </c:pt>
                <c:pt idx="193">
                  <c:v>27.65365054144354</c:v>
                </c:pt>
                <c:pt idx="194">
                  <c:v>27.471368833980932</c:v>
                </c:pt>
                <c:pt idx="195">
                  <c:v>-99.484940682975093</c:v>
                </c:pt>
                <c:pt idx="196">
                  <c:v>-33.803197035111907</c:v>
                </c:pt>
                <c:pt idx="197">
                  <c:v>41.208523324938596</c:v>
                </c:pt>
                <c:pt idx="198">
                  <c:v>-2.8243021739078813</c:v>
                </c:pt>
                <c:pt idx="199">
                  <c:v>87.043191338259703</c:v>
                </c:pt>
                <c:pt idx="200">
                  <c:v>49.606337708984483</c:v>
                </c:pt>
                <c:pt idx="201">
                  <c:v>-4.7821004655118031</c:v>
                </c:pt>
                <c:pt idx="202">
                  <c:v>86.969143933487203</c:v>
                </c:pt>
                <c:pt idx="203">
                  <c:v>43.479918969343089</c:v>
                </c:pt>
                <c:pt idx="204">
                  <c:v>62.878116583185829</c:v>
                </c:pt>
                <c:pt idx="205">
                  <c:v>-27.543070701381112</c:v>
                </c:pt>
                <c:pt idx="206">
                  <c:v>70.995206120684315</c:v>
                </c:pt>
                <c:pt idx="207">
                  <c:v>5.0955575899706673</c:v>
                </c:pt>
                <c:pt idx="208">
                  <c:v>51.866208115505742</c:v>
                </c:pt>
                <c:pt idx="209">
                  <c:v>-88.723840013149584</c:v>
                </c:pt>
                <c:pt idx="210">
                  <c:v>-32.09972503485551</c:v>
                </c:pt>
                <c:pt idx="211">
                  <c:v>102.77610217946994</c:v>
                </c:pt>
                <c:pt idx="212">
                  <c:v>70.603364486524697</c:v>
                </c:pt>
                <c:pt idx="213">
                  <c:v>-118.71158379345229</c:v>
                </c:pt>
                <c:pt idx="214">
                  <c:v>-76.623723726703474</c:v>
                </c:pt>
                <c:pt idx="215">
                  <c:v>33.496806374261951</c:v>
                </c:pt>
                <c:pt idx="216">
                  <c:v>27.025773727968271</c:v>
                </c:pt>
                <c:pt idx="217">
                  <c:v>53.320149683611589</c:v>
                </c:pt>
                <c:pt idx="218">
                  <c:v>-23.005602880082051</c:v>
                </c:pt>
                <c:pt idx="219">
                  <c:v>-0.61535497472846146</c:v>
                </c:pt>
                <c:pt idx="220">
                  <c:v>-28.331906142121852</c:v>
                </c:pt>
                <c:pt idx="221">
                  <c:v>-6.861256542295223</c:v>
                </c:pt>
                <c:pt idx="222">
                  <c:v>-21.116674675669856</c:v>
                </c:pt>
                <c:pt idx="223">
                  <c:v>30.177922062065363</c:v>
                </c:pt>
                <c:pt idx="224">
                  <c:v>20.25646825328613</c:v>
                </c:pt>
                <c:pt idx="225">
                  <c:v>-11.403426763793732</c:v>
                </c:pt>
                <c:pt idx="226">
                  <c:v>-98.404273860474405</c:v>
                </c:pt>
                <c:pt idx="227">
                  <c:v>-7.1835912804806412</c:v>
                </c:pt>
                <c:pt idx="228">
                  <c:v>23.070363352699587</c:v>
                </c:pt>
                <c:pt idx="229">
                  <c:v>24.227365289310001</c:v>
                </c:pt>
                <c:pt idx="230">
                  <c:v>-74.836752398295175</c:v>
                </c:pt>
                <c:pt idx="231">
                  <c:v>67.909715918399343</c:v>
                </c:pt>
                <c:pt idx="232">
                  <c:v>-74.287898845605014</c:v>
                </c:pt>
                <c:pt idx="233">
                  <c:v>-3.1813390019362942</c:v>
                </c:pt>
                <c:pt idx="234">
                  <c:v>18.165036115751718</c:v>
                </c:pt>
                <c:pt idx="235">
                  <c:v>1.7410503197161233</c:v>
                </c:pt>
                <c:pt idx="236">
                  <c:v>1.3922869770303805</c:v>
                </c:pt>
                <c:pt idx="237">
                  <c:v>6.9944300962413308</c:v>
                </c:pt>
                <c:pt idx="238">
                  <c:v>18.842980327054875</c:v>
                </c:pt>
                <c:pt idx="239">
                  <c:v>-174.99749638101616</c:v>
                </c:pt>
                <c:pt idx="240">
                  <c:v>1.8384731159289913</c:v>
                </c:pt>
                <c:pt idx="241">
                  <c:v>-37.638658871323742</c:v>
                </c:pt>
                <c:pt idx="242">
                  <c:v>-247.43762109337058</c:v>
                </c:pt>
                <c:pt idx="243">
                  <c:v>-30.183000720536256</c:v>
                </c:pt>
                <c:pt idx="244">
                  <c:v>-169.57992774623153</c:v>
                </c:pt>
                <c:pt idx="245">
                  <c:v>10.7264435710008</c:v>
                </c:pt>
                <c:pt idx="246">
                  <c:v>65.093575767488574</c:v>
                </c:pt>
                <c:pt idx="247">
                  <c:v>-12.324012365766066</c:v>
                </c:pt>
                <c:pt idx="248">
                  <c:v>-37.054315927467769</c:v>
                </c:pt>
                <c:pt idx="249">
                  <c:v>92.09072877256699</c:v>
                </c:pt>
                <c:pt idx="250">
                  <c:v>86.736798661563398</c:v>
                </c:pt>
                <c:pt idx="251">
                  <c:v>62.768969662680092</c:v>
                </c:pt>
                <c:pt idx="252">
                  <c:v>62.119776970777139</c:v>
                </c:pt>
                <c:pt idx="253">
                  <c:v>65.939383421335606</c:v>
                </c:pt>
                <c:pt idx="254">
                  <c:v>15.63448130299389</c:v>
                </c:pt>
                <c:pt idx="255">
                  <c:v>67.45360821097529</c:v>
                </c:pt>
                <c:pt idx="256">
                  <c:v>-54.116812683203079</c:v>
                </c:pt>
                <c:pt idx="257">
                  <c:v>35.769375220712163</c:v>
                </c:pt>
                <c:pt idx="258">
                  <c:v>48.214242478064534</c:v>
                </c:pt>
                <c:pt idx="259">
                  <c:v>-3.8298640187640558</c:v>
                </c:pt>
                <c:pt idx="260">
                  <c:v>-42.989073985654841</c:v>
                </c:pt>
                <c:pt idx="261">
                  <c:v>-84.34871885837174</c:v>
                </c:pt>
                <c:pt idx="262">
                  <c:v>48.834353384791939</c:v>
                </c:pt>
                <c:pt idx="263">
                  <c:v>63.262908643314404</c:v>
                </c:pt>
                <c:pt idx="264">
                  <c:v>17.505093002887634</c:v>
                </c:pt>
                <c:pt idx="265">
                  <c:v>51.601923990565183</c:v>
                </c:pt>
                <c:pt idx="266">
                  <c:v>-46.750329764920252</c:v>
                </c:pt>
                <c:pt idx="267">
                  <c:v>-70.616556811496366</c:v>
                </c:pt>
                <c:pt idx="268">
                  <c:v>-66.993961923425331</c:v>
                </c:pt>
                <c:pt idx="269">
                  <c:v>-3.5897703994685344</c:v>
                </c:pt>
                <c:pt idx="270">
                  <c:v>12.790759352648138</c:v>
                </c:pt>
                <c:pt idx="271">
                  <c:v>10.712709510129798</c:v>
                </c:pt>
                <c:pt idx="272">
                  <c:v>3.5813563171120677</c:v>
                </c:pt>
                <c:pt idx="273">
                  <c:v>-10.604910077757268</c:v>
                </c:pt>
                <c:pt idx="274">
                  <c:v>17.844427103464568</c:v>
                </c:pt>
                <c:pt idx="275">
                  <c:v>-35.83581489341077</c:v>
                </c:pt>
                <c:pt idx="276">
                  <c:v>11.911084707908003</c:v>
                </c:pt>
                <c:pt idx="277">
                  <c:v>-21.368038788612921</c:v>
                </c:pt>
                <c:pt idx="278">
                  <c:v>-26.22950364402277</c:v>
                </c:pt>
                <c:pt idx="279">
                  <c:v>144.98695849879005</c:v>
                </c:pt>
                <c:pt idx="280">
                  <c:v>-38.993173740901511</c:v>
                </c:pt>
                <c:pt idx="281">
                  <c:v>87.591748344738107</c:v>
                </c:pt>
                <c:pt idx="282">
                  <c:v>-74.99360471655632</c:v>
                </c:pt>
                <c:pt idx="283">
                  <c:v>18.358669547521686</c:v>
                </c:pt>
                <c:pt idx="284">
                  <c:v>-30.348465901505278</c:v>
                </c:pt>
                <c:pt idx="285">
                  <c:v>2.6133911970455301</c:v>
                </c:pt>
                <c:pt idx="286">
                  <c:v>-132.67184345065243</c:v>
                </c:pt>
                <c:pt idx="287">
                  <c:v>-51.463183505795996</c:v>
                </c:pt>
                <c:pt idx="288">
                  <c:v>4.6369680350933322</c:v>
                </c:pt>
                <c:pt idx="289">
                  <c:v>42.558227053714972</c:v>
                </c:pt>
                <c:pt idx="290">
                  <c:v>-58.638797744300973</c:v>
                </c:pt>
                <c:pt idx="291">
                  <c:v>-9.5514416030930533</c:v>
                </c:pt>
                <c:pt idx="292">
                  <c:v>118.58748462249264</c:v>
                </c:pt>
                <c:pt idx="293">
                  <c:v>-6.3635232720064323</c:v>
                </c:pt>
                <c:pt idx="294">
                  <c:v>-7.1887652665693622</c:v>
                </c:pt>
                <c:pt idx="295">
                  <c:v>21.430590733412828</c:v>
                </c:pt>
                <c:pt idx="296">
                  <c:v>-15.66358874272305</c:v>
                </c:pt>
                <c:pt idx="297">
                  <c:v>-77.661937494530775</c:v>
                </c:pt>
                <c:pt idx="298">
                  <c:v>62.11965119135948</c:v>
                </c:pt>
                <c:pt idx="299">
                  <c:v>54.916488367936608</c:v>
                </c:pt>
                <c:pt idx="300">
                  <c:v>87.082707228235222</c:v>
                </c:pt>
                <c:pt idx="301">
                  <c:v>53.225100412782922</c:v>
                </c:pt>
                <c:pt idx="302">
                  <c:v>-21.503687892930202</c:v>
                </c:pt>
                <c:pt idx="303">
                  <c:v>0.48873865830182694</c:v>
                </c:pt>
                <c:pt idx="304">
                  <c:v>-14.913667947580507</c:v>
                </c:pt>
                <c:pt idx="305">
                  <c:v>56.656523734876828</c:v>
                </c:pt>
                <c:pt idx="306">
                  <c:v>-23.350330135706827</c:v>
                </c:pt>
                <c:pt idx="307">
                  <c:v>59.769081615291043</c:v>
                </c:pt>
                <c:pt idx="308">
                  <c:v>30.915553819031174</c:v>
                </c:pt>
                <c:pt idx="309">
                  <c:v>-161.68396591626924</c:v>
                </c:pt>
                <c:pt idx="310">
                  <c:v>-1.6173176163181324</c:v>
                </c:pt>
                <c:pt idx="311">
                  <c:v>55.649070410188415</c:v>
                </c:pt>
                <c:pt idx="312">
                  <c:v>36.002093162485608</c:v>
                </c:pt>
                <c:pt idx="313">
                  <c:v>8.7702449826942939</c:v>
                </c:pt>
                <c:pt idx="314">
                  <c:v>-47.37575132134657</c:v>
                </c:pt>
                <c:pt idx="315">
                  <c:v>-43.931999824987088</c:v>
                </c:pt>
                <c:pt idx="316">
                  <c:v>-213.49189087079958</c:v>
                </c:pt>
                <c:pt idx="317">
                  <c:v>30.401511853861393</c:v>
                </c:pt>
                <c:pt idx="318">
                  <c:v>25.618653163656973</c:v>
                </c:pt>
                <c:pt idx="319">
                  <c:v>40.541484720683229</c:v>
                </c:pt>
                <c:pt idx="320">
                  <c:v>-36.104689119595378</c:v>
                </c:pt>
                <c:pt idx="321">
                  <c:v>-75.566642056814317</c:v>
                </c:pt>
                <c:pt idx="322">
                  <c:v>19.007412055017312</c:v>
                </c:pt>
                <c:pt idx="323">
                  <c:v>-11.894185455428669</c:v>
                </c:pt>
                <c:pt idx="324">
                  <c:v>-15.495391220164947</c:v>
                </c:pt>
                <c:pt idx="325">
                  <c:v>43.180067429648034</c:v>
                </c:pt>
                <c:pt idx="326">
                  <c:v>-46.044884237491942</c:v>
                </c:pt>
                <c:pt idx="327">
                  <c:v>-21.034945132699249</c:v>
                </c:pt>
                <c:pt idx="328">
                  <c:v>39.506286719679792</c:v>
                </c:pt>
                <c:pt idx="329">
                  <c:v>-43.75606645262792</c:v>
                </c:pt>
                <c:pt idx="330">
                  <c:v>22.88228333385382</c:v>
                </c:pt>
                <c:pt idx="331">
                  <c:v>-24.152374979506476</c:v>
                </c:pt>
                <c:pt idx="332">
                  <c:v>60.313560955345565</c:v>
                </c:pt>
                <c:pt idx="333">
                  <c:v>-52.623390942376773</c:v>
                </c:pt>
                <c:pt idx="334">
                  <c:v>-3.3665013320389789</c:v>
                </c:pt>
                <c:pt idx="335">
                  <c:v>55.966759593489769</c:v>
                </c:pt>
                <c:pt idx="336">
                  <c:v>14.827380437606507</c:v>
                </c:pt>
                <c:pt idx="337">
                  <c:v>5.819372006863432</c:v>
                </c:pt>
                <c:pt idx="338">
                  <c:v>-25.982997851694336</c:v>
                </c:pt>
                <c:pt idx="339">
                  <c:v>14.198486067288513</c:v>
                </c:pt>
                <c:pt idx="340">
                  <c:v>28.158784805839105</c:v>
                </c:pt>
                <c:pt idx="341">
                  <c:v>-75.767689861505232</c:v>
                </c:pt>
                <c:pt idx="342">
                  <c:v>10.098623861709939</c:v>
                </c:pt>
                <c:pt idx="343">
                  <c:v>23.372622198713771</c:v>
                </c:pt>
                <c:pt idx="344">
                  <c:v>-50.943423174542431</c:v>
                </c:pt>
                <c:pt idx="345">
                  <c:v>2.2690580845871864</c:v>
                </c:pt>
                <c:pt idx="346">
                  <c:v>-77.214801369146471</c:v>
                </c:pt>
                <c:pt idx="347">
                  <c:v>16.364832050513087</c:v>
                </c:pt>
                <c:pt idx="348">
                  <c:v>95.41206375741649</c:v>
                </c:pt>
                <c:pt idx="349">
                  <c:v>-37.101942461826411</c:v>
                </c:pt>
                <c:pt idx="350">
                  <c:v>-8.5569735084716285</c:v>
                </c:pt>
                <c:pt idx="351">
                  <c:v>22.119406232330675</c:v>
                </c:pt>
                <c:pt idx="352">
                  <c:v>-18.383974082885288</c:v>
                </c:pt>
                <c:pt idx="353">
                  <c:v>-8.552833861180261</c:v>
                </c:pt>
                <c:pt idx="354">
                  <c:v>9.3126493298630066</c:v>
                </c:pt>
                <c:pt idx="355">
                  <c:v>0.19252487639823812</c:v>
                </c:pt>
                <c:pt idx="356">
                  <c:v>-45.890582617481186</c:v>
                </c:pt>
                <c:pt idx="357">
                  <c:v>59.702184358171053</c:v>
                </c:pt>
                <c:pt idx="358">
                  <c:v>-15.073026680521707</c:v>
                </c:pt>
                <c:pt idx="359">
                  <c:v>-2.3587400490300752</c:v>
                </c:pt>
                <c:pt idx="360">
                  <c:v>17.343246882608355</c:v>
                </c:pt>
                <c:pt idx="361">
                  <c:v>-55.537776648635145</c:v>
                </c:pt>
                <c:pt idx="362">
                  <c:v>38.507328706069302</c:v>
                </c:pt>
                <c:pt idx="363">
                  <c:v>6.853628707814778</c:v>
                </c:pt>
                <c:pt idx="364">
                  <c:v>32.221476659561631</c:v>
                </c:pt>
                <c:pt idx="365">
                  <c:v>-8.9909686212765791</c:v>
                </c:pt>
                <c:pt idx="366">
                  <c:v>-3.2519771556960677</c:v>
                </c:pt>
                <c:pt idx="367">
                  <c:v>-40.104122169532275</c:v>
                </c:pt>
                <c:pt idx="368">
                  <c:v>-29.156039044803492</c:v>
                </c:pt>
                <c:pt idx="369">
                  <c:v>123.04731772308764</c:v>
                </c:pt>
                <c:pt idx="370">
                  <c:v>2.990649179577531</c:v>
                </c:pt>
                <c:pt idx="371">
                  <c:v>-16.741681388027473</c:v>
                </c:pt>
                <c:pt idx="372">
                  <c:v>34.236219986599963</c:v>
                </c:pt>
                <c:pt idx="373">
                  <c:v>36.521798800618171</c:v>
                </c:pt>
                <c:pt idx="374">
                  <c:v>40.304987000739402</c:v>
                </c:pt>
                <c:pt idx="375">
                  <c:v>21.98251704934205</c:v>
                </c:pt>
                <c:pt idx="376">
                  <c:v>29.61162346149581</c:v>
                </c:pt>
                <c:pt idx="377">
                  <c:v>-81.784600225536451</c:v>
                </c:pt>
                <c:pt idx="378">
                  <c:v>84.178900841171981</c:v>
                </c:pt>
                <c:pt idx="379">
                  <c:v>-29.129296915452869</c:v>
                </c:pt>
                <c:pt idx="380">
                  <c:v>25.463328381308429</c:v>
                </c:pt>
                <c:pt idx="381">
                  <c:v>0.63554561605405979</c:v>
                </c:pt>
                <c:pt idx="382">
                  <c:v>22.43555592566031</c:v>
                </c:pt>
                <c:pt idx="383">
                  <c:v>25.134717341989699</c:v>
                </c:pt>
                <c:pt idx="384">
                  <c:v>-69.925349928698552</c:v>
                </c:pt>
                <c:pt idx="385">
                  <c:v>45.057197504549094</c:v>
                </c:pt>
                <c:pt idx="386">
                  <c:v>-46.148770808765448</c:v>
                </c:pt>
                <c:pt idx="387">
                  <c:v>-67.850956187819975</c:v>
                </c:pt>
                <c:pt idx="388">
                  <c:v>33.051472667135158</c:v>
                </c:pt>
                <c:pt idx="389">
                  <c:v>2.8631434921353502</c:v>
                </c:pt>
                <c:pt idx="390">
                  <c:v>25.265438791802353</c:v>
                </c:pt>
                <c:pt idx="391">
                  <c:v>123.05751134859679</c:v>
                </c:pt>
                <c:pt idx="392">
                  <c:v>-34.901148330904107</c:v>
                </c:pt>
                <c:pt idx="393">
                  <c:v>0.27129215512309202</c:v>
                </c:pt>
                <c:pt idx="394">
                  <c:v>19.574934733496093</c:v>
                </c:pt>
                <c:pt idx="395">
                  <c:v>-41.624219778063434</c:v>
                </c:pt>
                <c:pt idx="396">
                  <c:v>-61.281146937426001</c:v>
                </c:pt>
                <c:pt idx="397">
                  <c:v>9.4836450170516855</c:v>
                </c:pt>
                <c:pt idx="398">
                  <c:v>6.3675131142763348</c:v>
                </c:pt>
                <c:pt idx="399">
                  <c:v>112.19018799765649</c:v>
                </c:pt>
                <c:pt idx="400">
                  <c:v>4.482506935024503</c:v>
                </c:pt>
                <c:pt idx="401">
                  <c:v>-17.54414145848159</c:v>
                </c:pt>
                <c:pt idx="402">
                  <c:v>-5.1792737029581986</c:v>
                </c:pt>
                <c:pt idx="403">
                  <c:v>-12.662147646832636</c:v>
                </c:pt>
                <c:pt idx="404">
                  <c:v>-30.957756482614968</c:v>
                </c:pt>
                <c:pt idx="405">
                  <c:v>99.056683864047045</c:v>
                </c:pt>
                <c:pt idx="406">
                  <c:v>-18.123724829752746</c:v>
                </c:pt>
                <c:pt idx="407">
                  <c:v>47.935518856754243</c:v>
                </c:pt>
                <c:pt idx="408">
                  <c:v>-26.897032714535044</c:v>
                </c:pt>
                <c:pt idx="409">
                  <c:v>48.360041650661742</c:v>
                </c:pt>
                <c:pt idx="410">
                  <c:v>-64.374420216178805</c:v>
                </c:pt>
                <c:pt idx="411">
                  <c:v>82.793382620375723</c:v>
                </c:pt>
                <c:pt idx="412">
                  <c:v>-40.430872303366186</c:v>
                </c:pt>
                <c:pt idx="413">
                  <c:v>-4.277931336589063</c:v>
                </c:pt>
                <c:pt idx="414">
                  <c:v>-33.201144690249066</c:v>
                </c:pt>
                <c:pt idx="415">
                  <c:v>18.050648981031145</c:v>
                </c:pt>
                <c:pt idx="416">
                  <c:v>1.4171341940816546</c:v>
                </c:pt>
                <c:pt idx="417">
                  <c:v>-5.9583288778660517</c:v>
                </c:pt>
                <c:pt idx="418">
                  <c:v>3.0844726733992047</c:v>
                </c:pt>
                <c:pt idx="419">
                  <c:v>-0.69749022439509645</c:v>
                </c:pt>
                <c:pt idx="420">
                  <c:v>-27.759580826550746</c:v>
                </c:pt>
                <c:pt idx="421">
                  <c:v>-10.544842414207324</c:v>
                </c:pt>
                <c:pt idx="422">
                  <c:v>-94.329019149960686</c:v>
                </c:pt>
                <c:pt idx="423">
                  <c:v>-52.310791141396521</c:v>
                </c:pt>
                <c:pt idx="424">
                  <c:v>-23.294654337284101</c:v>
                </c:pt>
                <c:pt idx="425">
                  <c:v>-44.69529909507105</c:v>
                </c:pt>
                <c:pt idx="426">
                  <c:v>-12.069125026944675</c:v>
                </c:pt>
                <c:pt idx="427">
                  <c:v>-26.303483786287416</c:v>
                </c:pt>
                <c:pt idx="428">
                  <c:v>4.5426855087771401</c:v>
                </c:pt>
                <c:pt idx="429">
                  <c:v>-146.84653116142613</c:v>
                </c:pt>
                <c:pt idx="430">
                  <c:v>-53.95719837696447</c:v>
                </c:pt>
                <c:pt idx="431">
                  <c:v>5.9839634357383602</c:v>
                </c:pt>
                <c:pt idx="432">
                  <c:v>25.704973762495911</c:v>
                </c:pt>
                <c:pt idx="433">
                  <c:v>-24.329585895531181</c:v>
                </c:pt>
                <c:pt idx="434">
                  <c:v>24.704508024042298</c:v>
                </c:pt>
                <c:pt idx="435">
                  <c:v>-43.363034827888214</c:v>
                </c:pt>
                <c:pt idx="436">
                  <c:v>-57.434669145201951</c:v>
                </c:pt>
                <c:pt idx="437">
                  <c:v>76.37657340532337</c:v>
                </c:pt>
                <c:pt idx="438">
                  <c:v>329.18427396805032</c:v>
                </c:pt>
                <c:pt idx="439">
                  <c:v>16.709587052325787</c:v>
                </c:pt>
                <c:pt idx="440">
                  <c:v>-0.79978629376751087</c:v>
                </c:pt>
                <c:pt idx="441">
                  <c:v>9.9011378012630757</c:v>
                </c:pt>
                <c:pt idx="442">
                  <c:v>-6.132957920518038</c:v>
                </c:pt>
                <c:pt idx="443">
                  <c:v>44.502691952347277</c:v>
                </c:pt>
                <c:pt idx="444">
                  <c:v>121.71245079516416</c:v>
                </c:pt>
                <c:pt idx="445">
                  <c:v>-2.0901912683077626</c:v>
                </c:pt>
                <c:pt idx="446">
                  <c:v>-63.985260219713837</c:v>
                </c:pt>
                <c:pt idx="447">
                  <c:v>-59.227038097610375</c:v>
                </c:pt>
                <c:pt idx="448">
                  <c:v>-57.012881460465678</c:v>
                </c:pt>
                <c:pt idx="449">
                  <c:v>-111.29437181182584</c:v>
                </c:pt>
                <c:pt idx="450">
                  <c:v>14.368934191039671</c:v>
                </c:pt>
                <c:pt idx="451">
                  <c:v>-23.121080566254022</c:v>
                </c:pt>
                <c:pt idx="452">
                  <c:v>68.499750869091486</c:v>
                </c:pt>
                <c:pt idx="453">
                  <c:v>-42.665995862359978</c:v>
                </c:pt>
                <c:pt idx="454">
                  <c:v>4.8493673931873218</c:v>
                </c:pt>
                <c:pt idx="455">
                  <c:v>52.664838392087177</c:v>
                </c:pt>
                <c:pt idx="456">
                  <c:v>-34.321305086356233</c:v>
                </c:pt>
                <c:pt idx="457">
                  <c:v>109.63780489707392</c:v>
                </c:pt>
                <c:pt idx="458">
                  <c:v>-53.020097258129681</c:v>
                </c:pt>
                <c:pt idx="459">
                  <c:v>-69.611043617154337</c:v>
                </c:pt>
                <c:pt idx="460">
                  <c:v>-34.536549626061742</c:v>
                </c:pt>
                <c:pt idx="461">
                  <c:v>-36.695022774830022</c:v>
                </c:pt>
                <c:pt idx="462">
                  <c:v>-44.571274111240655</c:v>
                </c:pt>
                <c:pt idx="463">
                  <c:v>-81.006995258943334</c:v>
                </c:pt>
                <c:pt idx="464">
                  <c:v>4.835041024282873</c:v>
                </c:pt>
                <c:pt idx="465">
                  <c:v>50.844297966642443</c:v>
                </c:pt>
                <c:pt idx="466">
                  <c:v>-49.910795757425149</c:v>
                </c:pt>
                <c:pt idx="467">
                  <c:v>128.41896075616614</c:v>
                </c:pt>
                <c:pt idx="468">
                  <c:v>6.2276591059835482</c:v>
                </c:pt>
                <c:pt idx="469">
                  <c:v>10.030548763334309</c:v>
                </c:pt>
                <c:pt idx="470">
                  <c:v>21.575006004645047</c:v>
                </c:pt>
                <c:pt idx="471">
                  <c:v>29.148676316678348</c:v>
                </c:pt>
                <c:pt idx="472">
                  <c:v>62.176207563118169</c:v>
                </c:pt>
                <c:pt idx="473">
                  <c:v>3.0557147203292061</c:v>
                </c:pt>
                <c:pt idx="474">
                  <c:v>8.1440774160546425</c:v>
                </c:pt>
                <c:pt idx="475">
                  <c:v>-28.097881729685241</c:v>
                </c:pt>
                <c:pt idx="476">
                  <c:v>-94.851564581115099</c:v>
                </c:pt>
                <c:pt idx="477">
                  <c:v>95.73540534346148</c:v>
                </c:pt>
                <c:pt idx="478">
                  <c:v>-49.360654134002061</c:v>
                </c:pt>
                <c:pt idx="479">
                  <c:v>11.269114997970519</c:v>
                </c:pt>
                <c:pt idx="480">
                  <c:v>54.490596327562344</c:v>
                </c:pt>
                <c:pt idx="481">
                  <c:v>134.97997491440196</c:v>
                </c:pt>
                <c:pt idx="482">
                  <c:v>17.372850054674018</c:v>
                </c:pt>
                <c:pt idx="483">
                  <c:v>-63.953506456387458</c:v>
                </c:pt>
                <c:pt idx="484">
                  <c:v>-115.37360193441236</c:v>
                </c:pt>
                <c:pt idx="485">
                  <c:v>21.188513694226458</c:v>
                </c:pt>
                <c:pt idx="486">
                  <c:v>59.07201471953681</c:v>
                </c:pt>
                <c:pt idx="487">
                  <c:v>14.065110749274936</c:v>
                </c:pt>
                <c:pt idx="488">
                  <c:v>-3.9530507282818235</c:v>
                </c:pt>
                <c:pt idx="489">
                  <c:v>-9.6980311186723611</c:v>
                </c:pt>
                <c:pt idx="490">
                  <c:v>9.4203015448913447</c:v>
                </c:pt>
                <c:pt idx="491">
                  <c:v>80.834364806954227</c:v>
                </c:pt>
                <c:pt idx="492">
                  <c:v>88.946923024000853</c:v>
                </c:pt>
                <c:pt idx="493">
                  <c:v>-39.901508744513421</c:v>
                </c:pt>
                <c:pt idx="494">
                  <c:v>-15.075514450481251</c:v>
                </c:pt>
                <c:pt idx="495">
                  <c:v>40.118398633980632</c:v>
                </c:pt>
                <c:pt idx="496">
                  <c:v>4.7466336308016253</c:v>
                </c:pt>
                <c:pt idx="497">
                  <c:v>44.471209866986328</c:v>
                </c:pt>
                <c:pt idx="498">
                  <c:v>24.836765756970181</c:v>
                </c:pt>
                <c:pt idx="499">
                  <c:v>-41.255488976846209</c:v>
                </c:pt>
                <c:pt idx="500">
                  <c:v>0.22730711341819188</c:v>
                </c:pt>
                <c:pt idx="501">
                  <c:v>22.73559986683108</c:v>
                </c:pt>
                <c:pt idx="502">
                  <c:v>-56.550477928125702</c:v>
                </c:pt>
                <c:pt idx="503">
                  <c:v>-10.447586478895346</c:v>
                </c:pt>
                <c:pt idx="504">
                  <c:v>-53.650320329958959</c:v>
                </c:pt>
                <c:pt idx="505">
                  <c:v>-196.10460941028055</c:v>
                </c:pt>
                <c:pt idx="506">
                  <c:v>-7.7255647272311307</c:v>
                </c:pt>
                <c:pt idx="507">
                  <c:v>-31.751800484180649</c:v>
                </c:pt>
                <c:pt idx="508">
                  <c:v>-198.72750575500572</c:v>
                </c:pt>
                <c:pt idx="509">
                  <c:v>-6.5308793052204237</c:v>
                </c:pt>
                <c:pt idx="510">
                  <c:v>22.195329044237496</c:v>
                </c:pt>
                <c:pt idx="511">
                  <c:v>1.2206755267127392</c:v>
                </c:pt>
                <c:pt idx="512">
                  <c:v>43.982199765662017</c:v>
                </c:pt>
                <c:pt idx="513">
                  <c:v>-46.333439025213693</c:v>
                </c:pt>
                <c:pt idx="514">
                  <c:v>-126.85494396851072</c:v>
                </c:pt>
                <c:pt idx="515">
                  <c:v>-36.67613864837017</c:v>
                </c:pt>
                <c:pt idx="516">
                  <c:v>-73.028013429070143</c:v>
                </c:pt>
                <c:pt idx="517">
                  <c:v>31.004710632686738</c:v>
                </c:pt>
                <c:pt idx="518">
                  <c:v>77.866079694941391</c:v>
                </c:pt>
                <c:pt idx="519">
                  <c:v>29.167634860492853</c:v>
                </c:pt>
                <c:pt idx="520">
                  <c:v>-68.443883531890378</c:v>
                </c:pt>
                <c:pt idx="521">
                  <c:v>88.370234157094728</c:v>
                </c:pt>
                <c:pt idx="522">
                  <c:v>24.292352513374908</c:v>
                </c:pt>
                <c:pt idx="523">
                  <c:v>8.3869162711953322</c:v>
                </c:pt>
                <c:pt idx="524">
                  <c:v>316.6679481224885</c:v>
                </c:pt>
                <c:pt idx="525">
                  <c:v>-0.96300476034753046</c:v>
                </c:pt>
                <c:pt idx="526">
                  <c:v>23.829253136294028</c:v>
                </c:pt>
                <c:pt idx="527">
                  <c:v>-11.7751329228131</c:v>
                </c:pt>
                <c:pt idx="528">
                  <c:v>74.212279169827525</c:v>
                </c:pt>
                <c:pt idx="529">
                  <c:v>-20.291369633351223</c:v>
                </c:pt>
                <c:pt idx="530">
                  <c:v>-160.79081775118834</c:v>
                </c:pt>
                <c:pt idx="531">
                  <c:v>85.674160812281571</c:v>
                </c:pt>
                <c:pt idx="532">
                  <c:v>-37.025477552794882</c:v>
                </c:pt>
              </c:numCache>
            </c:numRef>
          </c:yVal>
          <c:smooth val="0"/>
        </c:ser>
        <c:dLbls>
          <c:showLegendKey val="0"/>
          <c:showVal val="0"/>
          <c:showCatName val="0"/>
          <c:showSerName val="0"/>
          <c:showPercent val="0"/>
          <c:showBubbleSize val="0"/>
        </c:dLbls>
        <c:axId val="545720720"/>
        <c:axId val="545721112"/>
      </c:scatterChart>
      <c:valAx>
        <c:axId val="545720720"/>
        <c:scaling>
          <c:orientation val="minMax"/>
        </c:scaling>
        <c:delete val="0"/>
        <c:axPos val="b"/>
        <c:title>
          <c:tx>
            <c:rich>
              <a:bodyPr/>
              <a:lstStyle/>
              <a:p>
                <a:pPr>
                  <a:defRPr/>
                </a:pPr>
                <a:r>
                  <a:rPr lang="en-US"/>
                  <a:t>District#</a:t>
                </a:r>
              </a:p>
            </c:rich>
          </c:tx>
          <c:layout/>
          <c:overlay val="0"/>
        </c:title>
        <c:numFmt formatCode="General" sourceLinked="1"/>
        <c:majorTickMark val="out"/>
        <c:minorTickMark val="none"/>
        <c:tickLblPos val="nextTo"/>
        <c:crossAx val="545721112"/>
        <c:crosses val="autoZero"/>
        <c:crossBetween val="midCat"/>
      </c:valAx>
      <c:valAx>
        <c:axId val="545721112"/>
        <c:scaling>
          <c:orientation val="minMax"/>
        </c:scaling>
        <c:delete val="0"/>
        <c:axPos val="l"/>
        <c:title>
          <c:tx>
            <c:rich>
              <a:bodyPr/>
              <a:lstStyle/>
              <a:p>
                <a:pPr>
                  <a:defRPr/>
                </a:pPr>
                <a:r>
                  <a:rPr lang="en-US"/>
                  <a:t>Residuals</a:t>
                </a:r>
              </a:p>
            </c:rich>
          </c:tx>
          <c:layout/>
          <c:overlay val="0"/>
        </c:title>
        <c:numFmt formatCode="General" sourceLinked="1"/>
        <c:majorTickMark val="out"/>
        <c:minorTickMark val="none"/>
        <c:tickLblPos val="nextTo"/>
        <c:crossAx val="545720720"/>
        <c:crosses val="autoZero"/>
        <c:crossBetween val="midCat"/>
      </c:valAx>
    </c:plotArea>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PctFreeLunch  Residual Plot</a:t>
            </a:r>
          </a:p>
        </c:rich>
      </c:tx>
      <c:layout/>
      <c:overlay val="0"/>
    </c:title>
    <c:autoTitleDeleted val="0"/>
    <c:plotArea>
      <c:layout/>
      <c:scatterChart>
        <c:scatterStyle val="lineMarker"/>
        <c:varyColors val="0"/>
        <c:ser>
          <c:idx val="0"/>
          <c:order val="0"/>
          <c:spPr>
            <a:ln w="28575">
              <a:noFill/>
            </a:ln>
          </c:spPr>
          <c:xVal>
            <c:numRef>
              <c:f>schooldistricts!$D$4:$D$536</c:f>
              <c:numCache>
                <c:formatCode>0%</c:formatCode>
                <c:ptCount val="533"/>
                <c:pt idx="0">
                  <c:v>8.7999999999999995E-2</c:v>
                </c:pt>
                <c:pt idx="1">
                  <c:v>0.11</c:v>
                </c:pt>
                <c:pt idx="2">
                  <c:v>0.55000000000000004</c:v>
                </c:pt>
                <c:pt idx="3">
                  <c:v>0.753</c:v>
                </c:pt>
                <c:pt idx="4">
                  <c:v>0.23200000000000001</c:v>
                </c:pt>
                <c:pt idx="5">
                  <c:v>0.45800000000000002</c:v>
                </c:pt>
                <c:pt idx="6">
                  <c:v>0.59499999999999997</c:v>
                </c:pt>
                <c:pt idx="7">
                  <c:v>0.48</c:v>
                </c:pt>
                <c:pt idx="8">
                  <c:v>0.26800000000000002</c:v>
                </c:pt>
                <c:pt idx="9">
                  <c:v>0.113</c:v>
                </c:pt>
                <c:pt idx="10">
                  <c:v>0.154</c:v>
                </c:pt>
                <c:pt idx="11">
                  <c:v>0.42799999999999999</c:v>
                </c:pt>
                <c:pt idx="12">
                  <c:v>0.32600000000000001</c:v>
                </c:pt>
                <c:pt idx="13">
                  <c:v>0.33300000000000002</c:v>
                </c:pt>
                <c:pt idx="14">
                  <c:v>0.34100000000000003</c:v>
                </c:pt>
                <c:pt idx="15">
                  <c:v>0.29899999999999999</c:v>
                </c:pt>
                <c:pt idx="16">
                  <c:v>8.4000000000000005E-2</c:v>
                </c:pt>
                <c:pt idx="17">
                  <c:v>9.5000000000000001E-2</c:v>
                </c:pt>
                <c:pt idx="18">
                  <c:v>0.36899999999999999</c:v>
                </c:pt>
                <c:pt idx="19">
                  <c:v>0.15</c:v>
                </c:pt>
                <c:pt idx="20">
                  <c:v>0.22</c:v>
                </c:pt>
                <c:pt idx="21">
                  <c:v>6.2E-2</c:v>
                </c:pt>
                <c:pt idx="22">
                  <c:v>0.28399999999999997</c:v>
                </c:pt>
                <c:pt idx="23">
                  <c:v>0.247</c:v>
                </c:pt>
                <c:pt idx="24">
                  <c:v>0.251</c:v>
                </c:pt>
                <c:pt idx="25">
                  <c:v>0.218</c:v>
                </c:pt>
                <c:pt idx="26">
                  <c:v>0.23400000000000001</c:v>
                </c:pt>
                <c:pt idx="27">
                  <c:v>0.33100000000000002</c:v>
                </c:pt>
                <c:pt idx="28">
                  <c:v>0.17499999999999999</c:v>
                </c:pt>
                <c:pt idx="29">
                  <c:v>0.36</c:v>
                </c:pt>
                <c:pt idx="30">
                  <c:v>0.16500000000000001</c:v>
                </c:pt>
                <c:pt idx="31">
                  <c:v>0.36199999999999999</c:v>
                </c:pt>
                <c:pt idx="32">
                  <c:v>5.5E-2</c:v>
                </c:pt>
                <c:pt idx="33">
                  <c:v>0.32800000000000001</c:v>
                </c:pt>
                <c:pt idx="34">
                  <c:v>0.439</c:v>
                </c:pt>
                <c:pt idx="35">
                  <c:v>0.48399999999999999</c:v>
                </c:pt>
                <c:pt idx="36">
                  <c:v>0.16200000000000001</c:v>
                </c:pt>
                <c:pt idx="37">
                  <c:v>0.128</c:v>
                </c:pt>
                <c:pt idx="38">
                  <c:v>0.5</c:v>
                </c:pt>
                <c:pt idx="39">
                  <c:v>0.41299999999999998</c:v>
                </c:pt>
                <c:pt idx="40">
                  <c:v>0.36399999999999999</c:v>
                </c:pt>
                <c:pt idx="41">
                  <c:v>0.126</c:v>
                </c:pt>
                <c:pt idx="42">
                  <c:v>0.27700000000000002</c:v>
                </c:pt>
                <c:pt idx="43">
                  <c:v>9.0999999999999998E-2</c:v>
                </c:pt>
                <c:pt idx="44">
                  <c:v>0.33800000000000002</c:v>
                </c:pt>
                <c:pt idx="45">
                  <c:v>0.08</c:v>
                </c:pt>
                <c:pt idx="46">
                  <c:v>0.17599999999999999</c:v>
                </c:pt>
                <c:pt idx="47">
                  <c:v>0.56399999999999995</c:v>
                </c:pt>
                <c:pt idx="48">
                  <c:v>0.309</c:v>
                </c:pt>
                <c:pt idx="49">
                  <c:v>0.38200000000000001</c:v>
                </c:pt>
                <c:pt idx="50">
                  <c:v>0.41</c:v>
                </c:pt>
                <c:pt idx="51">
                  <c:v>0.60199999999999998</c:v>
                </c:pt>
                <c:pt idx="52">
                  <c:v>0.154</c:v>
                </c:pt>
                <c:pt idx="53">
                  <c:v>0.253</c:v>
                </c:pt>
                <c:pt idx="54">
                  <c:v>0.153</c:v>
                </c:pt>
                <c:pt idx="55">
                  <c:v>0.22900000000000001</c:v>
                </c:pt>
                <c:pt idx="56">
                  <c:v>0.30299999999999999</c:v>
                </c:pt>
                <c:pt idx="57">
                  <c:v>0.32</c:v>
                </c:pt>
                <c:pt idx="58">
                  <c:v>0.378</c:v>
                </c:pt>
                <c:pt idx="59">
                  <c:v>2.9000000000000001E-2</c:v>
                </c:pt>
                <c:pt idx="60">
                  <c:v>0.18099999999999999</c:v>
                </c:pt>
                <c:pt idx="61">
                  <c:v>0.443</c:v>
                </c:pt>
                <c:pt idx="62">
                  <c:v>0.28299999999999997</c:v>
                </c:pt>
                <c:pt idx="63">
                  <c:v>0.48</c:v>
                </c:pt>
                <c:pt idx="64">
                  <c:v>0.8</c:v>
                </c:pt>
                <c:pt idx="65">
                  <c:v>0.17100000000000001</c:v>
                </c:pt>
                <c:pt idx="66">
                  <c:v>0.222</c:v>
                </c:pt>
                <c:pt idx="67">
                  <c:v>0.41099999999999998</c:v>
                </c:pt>
                <c:pt idx="68">
                  <c:v>0.19400000000000001</c:v>
                </c:pt>
                <c:pt idx="69">
                  <c:v>0.153</c:v>
                </c:pt>
                <c:pt idx="70">
                  <c:v>8.3000000000000004E-2</c:v>
                </c:pt>
                <c:pt idx="71">
                  <c:v>3.5000000000000003E-2</c:v>
                </c:pt>
                <c:pt idx="72">
                  <c:v>0.84</c:v>
                </c:pt>
                <c:pt idx="73">
                  <c:v>2.5000000000000001E-2</c:v>
                </c:pt>
                <c:pt idx="74">
                  <c:v>0.32200000000000001</c:v>
                </c:pt>
                <c:pt idx="75">
                  <c:v>0.184</c:v>
                </c:pt>
                <c:pt idx="76">
                  <c:v>0.17499999999999999</c:v>
                </c:pt>
                <c:pt idx="77">
                  <c:v>0.40300000000000002</c:v>
                </c:pt>
                <c:pt idx="78">
                  <c:v>0.42</c:v>
                </c:pt>
                <c:pt idx="79">
                  <c:v>0.129</c:v>
                </c:pt>
                <c:pt idx="80">
                  <c:v>0.223</c:v>
                </c:pt>
                <c:pt idx="81">
                  <c:v>0.34899999999999998</c:v>
                </c:pt>
                <c:pt idx="82">
                  <c:v>0.19400000000000001</c:v>
                </c:pt>
                <c:pt idx="83">
                  <c:v>0.24099999999999999</c:v>
                </c:pt>
                <c:pt idx="84">
                  <c:v>6.6000000000000003E-2</c:v>
                </c:pt>
                <c:pt idx="85">
                  <c:v>0.81599999999999995</c:v>
                </c:pt>
                <c:pt idx="86">
                  <c:v>0.39700000000000002</c:v>
                </c:pt>
                <c:pt idx="87">
                  <c:v>0.28799999999999998</c:v>
                </c:pt>
                <c:pt idx="88">
                  <c:v>0.876</c:v>
                </c:pt>
                <c:pt idx="89">
                  <c:v>0.26</c:v>
                </c:pt>
                <c:pt idx="90">
                  <c:v>0.28399999999999997</c:v>
                </c:pt>
                <c:pt idx="91">
                  <c:v>0.49399999999999999</c:v>
                </c:pt>
                <c:pt idx="92">
                  <c:v>0.54100000000000004</c:v>
                </c:pt>
                <c:pt idx="93">
                  <c:v>0.314</c:v>
                </c:pt>
                <c:pt idx="94">
                  <c:v>0.13</c:v>
                </c:pt>
                <c:pt idx="95">
                  <c:v>0.13300000000000001</c:v>
                </c:pt>
                <c:pt idx="96">
                  <c:v>0.29199999999999998</c:v>
                </c:pt>
                <c:pt idx="97">
                  <c:v>0.17</c:v>
                </c:pt>
                <c:pt idx="98">
                  <c:v>0.22</c:v>
                </c:pt>
                <c:pt idx="99">
                  <c:v>0.8</c:v>
                </c:pt>
                <c:pt idx="100">
                  <c:v>0.314</c:v>
                </c:pt>
                <c:pt idx="101">
                  <c:v>0.46400000000000002</c:v>
                </c:pt>
                <c:pt idx="102">
                  <c:v>0.151</c:v>
                </c:pt>
                <c:pt idx="103">
                  <c:v>0.218</c:v>
                </c:pt>
                <c:pt idx="104">
                  <c:v>0.38200000000000001</c:v>
                </c:pt>
                <c:pt idx="105">
                  <c:v>0.53500000000000003</c:v>
                </c:pt>
                <c:pt idx="106">
                  <c:v>0.14000000000000001</c:v>
                </c:pt>
                <c:pt idx="107">
                  <c:v>0.54500000000000004</c:v>
                </c:pt>
                <c:pt idx="108">
                  <c:v>0.14299999999999999</c:v>
                </c:pt>
                <c:pt idx="109">
                  <c:v>0.44900000000000001</c:v>
                </c:pt>
                <c:pt idx="110">
                  <c:v>0.216</c:v>
                </c:pt>
                <c:pt idx="111">
                  <c:v>1.2E-2</c:v>
                </c:pt>
                <c:pt idx="112">
                  <c:v>0.35199999999999998</c:v>
                </c:pt>
                <c:pt idx="113">
                  <c:v>0.27700000000000002</c:v>
                </c:pt>
                <c:pt idx="114">
                  <c:v>0.14299999999999999</c:v>
                </c:pt>
                <c:pt idx="115">
                  <c:v>0.05</c:v>
                </c:pt>
                <c:pt idx="116">
                  <c:v>0.36099999999999999</c:v>
                </c:pt>
                <c:pt idx="117">
                  <c:v>0.112</c:v>
                </c:pt>
                <c:pt idx="118">
                  <c:v>8.7999999999999995E-2</c:v>
                </c:pt>
                <c:pt idx="119">
                  <c:v>0.127</c:v>
                </c:pt>
                <c:pt idx="120">
                  <c:v>0.23799999999999999</c:v>
                </c:pt>
                <c:pt idx="121">
                  <c:v>0.16300000000000001</c:v>
                </c:pt>
                <c:pt idx="122">
                  <c:v>0.14799999999999999</c:v>
                </c:pt>
                <c:pt idx="123">
                  <c:v>0.15</c:v>
                </c:pt>
                <c:pt idx="124">
                  <c:v>0.75</c:v>
                </c:pt>
                <c:pt idx="125">
                  <c:v>0.17399999999999999</c:v>
                </c:pt>
                <c:pt idx="126">
                  <c:v>0.38300000000000001</c:v>
                </c:pt>
                <c:pt idx="127">
                  <c:v>6.8000000000000005E-2</c:v>
                </c:pt>
                <c:pt idx="128">
                  <c:v>0.16</c:v>
                </c:pt>
                <c:pt idx="129">
                  <c:v>0.13</c:v>
                </c:pt>
                <c:pt idx="130">
                  <c:v>2.9000000000000001E-2</c:v>
                </c:pt>
                <c:pt idx="131">
                  <c:v>0.41199999999999998</c:v>
                </c:pt>
                <c:pt idx="132">
                  <c:v>0.20799999999999999</c:v>
                </c:pt>
                <c:pt idx="133">
                  <c:v>0.874</c:v>
                </c:pt>
                <c:pt idx="134">
                  <c:v>0.372</c:v>
                </c:pt>
                <c:pt idx="135">
                  <c:v>0.25800000000000001</c:v>
                </c:pt>
                <c:pt idx="136">
                  <c:v>6.3E-2</c:v>
                </c:pt>
                <c:pt idx="137">
                  <c:v>0.151</c:v>
                </c:pt>
                <c:pt idx="138">
                  <c:v>0.17699999999999999</c:v>
                </c:pt>
                <c:pt idx="139">
                  <c:v>0.17399999999999999</c:v>
                </c:pt>
                <c:pt idx="140">
                  <c:v>0.122</c:v>
                </c:pt>
                <c:pt idx="141">
                  <c:v>0.13800000000000001</c:v>
                </c:pt>
                <c:pt idx="142">
                  <c:v>0.20799999999999999</c:v>
                </c:pt>
                <c:pt idx="143">
                  <c:v>0.20100000000000001</c:v>
                </c:pt>
                <c:pt idx="144">
                  <c:v>8.6999999999999994E-2</c:v>
                </c:pt>
                <c:pt idx="145">
                  <c:v>0.23</c:v>
                </c:pt>
                <c:pt idx="146">
                  <c:v>0.34399999999999997</c:v>
                </c:pt>
                <c:pt idx="147">
                  <c:v>0.187</c:v>
                </c:pt>
                <c:pt idx="148">
                  <c:v>0.68200000000000005</c:v>
                </c:pt>
                <c:pt idx="149">
                  <c:v>0.436</c:v>
                </c:pt>
                <c:pt idx="150">
                  <c:v>0.12</c:v>
                </c:pt>
                <c:pt idx="151">
                  <c:v>0.129</c:v>
                </c:pt>
                <c:pt idx="152">
                  <c:v>0.11799999999999999</c:v>
                </c:pt>
                <c:pt idx="153">
                  <c:v>0.26200000000000001</c:v>
                </c:pt>
                <c:pt idx="154">
                  <c:v>0.82</c:v>
                </c:pt>
                <c:pt idx="155">
                  <c:v>0.48599999999999999</c:v>
                </c:pt>
                <c:pt idx="156">
                  <c:v>0.107</c:v>
                </c:pt>
                <c:pt idx="157">
                  <c:v>0.307</c:v>
                </c:pt>
                <c:pt idx="158">
                  <c:v>0.4</c:v>
                </c:pt>
                <c:pt idx="159">
                  <c:v>0.33600000000000002</c:v>
                </c:pt>
                <c:pt idx="160">
                  <c:v>0.35799999999999998</c:v>
                </c:pt>
                <c:pt idx="161">
                  <c:v>0.27</c:v>
                </c:pt>
                <c:pt idx="162">
                  <c:v>0.26200000000000001</c:v>
                </c:pt>
                <c:pt idx="163">
                  <c:v>9.0999999999999998E-2</c:v>
                </c:pt>
                <c:pt idx="164">
                  <c:v>0.31900000000000001</c:v>
                </c:pt>
                <c:pt idx="165">
                  <c:v>5.2999999999999999E-2</c:v>
                </c:pt>
                <c:pt idx="166">
                  <c:v>0.55000000000000004</c:v>
                </c:pt>
                <c:pt idx="167">
                  <c:v>0.29899999999999999</c:v>
                </c:pt>
                <c:pt idx="168">
                  <c:v>0.29099999999999998</c:v>
                </c:pt>
                <c:pt idx="169">
                  <c:v>0.20300000000000001</c:v>
                </c:pt>
                <c:pt idx="170">
                  <c:v>0.55600000000000005</c:v>
                </c:pt>
                <c:pt idx="171">
                  <c:v>1.2999999999999999E-2</c:v>
                </c:pt>
                <c:pt idx="172">
                  <c:v>0.222</c:v>
                </c:pt>
                <c:pt idx="173">
                  <c:v>0.189</c:v>
                </c:pt>
                <c:pt idx="174">
                  <c:v>0.27400000000000002</c:v>
                </c:pt>
                <c:pt idx="175">
                  <c:v>0.35899999999999999</c:v>
                </c:pt>
                <c:pt idx="176">
                  <c:v>0.53100000000000003</c:v>
                </c:pt>
                <c:pt idx="177">
                  <c:v>7.9000000000000001E-2</c:v>
                </c:pt>
                <c:pt idx="178">
                  <c:v>6.7000000000000004E-2</c:v>
                </c:pt>
                <c:pt idx="179">
                  <c:v>0.54</c:v>
                </c:pt>
                <c:pt idx="180">
                  <c:v>0.73499999999999999</c:v>
                </c:pt>
                <c:pt idx="181">
                  <c:v>0.19700000000000001</c:v>
                </c:pt>
                <c:pt idx="182">
                  <c:v>0.40600000000000003</c:v>
                </c:pt>
                <c:pt idx="183">
                  <c:v>0.10299999999999999</c:v>
                </c:pt>
                <c:pt idx="184">
                  <c:v>0.315</c:v>
                </c:pt>
                <c:pt idx="185">
                  <c:v>0.28999999999999998</c:v>
                </c:pt>
                <c:pt idx="186">
                  <c:v>0.191</c:v>
                </c:pt>
                <c:pt idx="187">
                  <c:v>0.30399999999999999</c:v>
                </c:pt>
                <c:pt idx="188">
                  <c:v>0.187</c:v>
                </c:pt>
                <c:pt idx="189">
                  <c:v>9.9000000000000005E-2</c:v>
                </c:pt>
                <c:pt idx="190">
                  <c:v>6.4000000000000001E-2</c:v>
                </c:pt>
                <c:pt idx="191">
                  <c:v>0.36799999999999999</c:v>
                </c:pt>
                <c:pt idx="192">
                  <c:v>0.16300000000000001</c:v>
                </c:pt>
                <c:pt idx="193">
                  <c:v>0.17299999999999999</c:v>
                </c:pt>
                <c:pt idx="194">
                  <c:v>0.54700000000000004</c:v>
                </c:pt>
                <c:pt idx="195">
                  <c:v>0.77400000000000002</c:v>
                </c:pt>
                <c:pt idx="196">
                  <c:v>3.5999999999999997E-2</c:v>
                </c:pt>
                <c:pt idx="197">
                  <c:v>2.8000000000000001E-2</c:v>
                </c:pt>
                <c:pt idx="198">
                  <c:v>0.41699999999999998</c:v>
                </c:pt>
                <c:pt idx="199">
                  <c:v>0.126</c:v>
                </c:pt>
                <c:pt idx="200">
                  <c:v>0.14599999999999999</c:v>
                </c:pt>
                <c:pt idx="201">
                  <c:v>0.23300000000000001</c:v>
                </c:pt>
                <c:pt idx="202">
                  <c:v>0.42699999999999999</c:v>
                </c:pt>
                <c:pt idx="203">
                  <c:v>0.22700000000000001</c:v>
                </c:pt>
                <c:pt idx="204">
                  <c:v>0.46400000000000002</c:v>
                </c:pt>
                <c:pt idx="205">
                  <c:v>0.13500000000000001</c:v>
                </c:pt>
                <c:pt idx="206">
                  <c:v>0.33</c:v>
                </c:pt>
                <c:pt idx="207">
                  <c:v>0.9</c:v>
                </c:pt>
                <c:pt idx="208">
                  <c:v>0.193</c:v>
                </c:pt>
                <c:pt idx="209">
                  <c:v>0.16800000000000001</c:v>
                </c:pt>
                <c:pt idx="210">
                  <c:v>0.27700000000000002</c:v>
                </c:pt>
                <c:pt idx="211">
                  <c:v>0.32700000000000001</c:v>
                </c:pt>
                <c:pt idx="212">
                  <c:v>0.48799999999999999</c:v>
                </c:pt>
                <c:pt idx="213">
                  <c:v>0.51</c:v>
                </c:pt>
                <c:pt idx="214">
                  <c:v>0.30199999999999999</c:v>
                </c:pt>
                <c:pt idx="215">
                  <c:v>6.8000000000000005E-2</c:v>
                </c:pt>
                <c:pt idx="216">
                  <c:v>0.27500000000000002</c:v>
                </c:pt>
                <c:pt idx="217">
                  <c:v>0.28399999999999997</c:v>
                </c:pt>
                <c:pt idx="218">
                  <c:v>0.308</c:v>
                </c:pt>
                <c:pt idx="219">
                  <c:v>0.25600000000000001</c:v>
                </c:pt>
                <c:pt idx="220">
                  <c:v>0.34499999999999997</c:v>
                </c:pt>
                <c:pt idx="221">
                  <c:v>0.22600000000000001</c:v>
                </c:pt>
                <c:pt idx="222">
                  <c:v>0.27600000000000002</c:v>
                </c:pt>
                <c:pt idx="223">
                  <c:v>0.27</c:v>
                </c:pt>
                <c:pt idx="224">
                  <c:v>0.35599999999999998</c:v>
                </c:pt>
                <c:pt idx="225">
                  <c:v>0.40899999999999997</c:v>
                </c:pt>
                <c:pt idx="226">
                  <c:v>0.74</c:v>
                </c:pt>
                <c:pt idx="227">
                  <c:v>0.222</c:v>
                </c:pt>
                <c:pt idx="228">
                  <c:v>0.3</c:v>
                </c:pt>
                <c:pt idx="229">
                  <c:v>0.111</c:v>
                </c:pt>
                <c:pt idx="230">
                  <c:v>0.99</c:v>
                </c:pt>
                <c:pt idx="231">
                  <c:v>0.32300000000000001</c:v>
                </c:pt>
                <c:pt idx="232">
                  <c:v>0.186</c:v>
                </c:pt>
                <c:pt idx="233">
                  <c:v>0.215</c:v>
                </c:pt>
                <c:pt idx="234">
                  <c:v>0.26700000000000002</c:v>
                </c:pt>
                <c:pt idx="235">
                  <c:v>7.0000000000000007E-2</c:v>
                </c:pt>
                <c:pt idx="236">
                  <c:v>0.629</c:v>
                </c:pt>
                <c:pt idx="237">
                  <c:v>0.16900000000000001</c:v>
                </c:pt>
                <c:pt idx="238">
                  <c:v>0.41899999999999998</c:v>
                </c:pt>
                <c:pt idx="239">
                  <c:v>0.42399999999999999</c:v>
                </c:pt>
                <c:pt idx="240">
                  <c:v>0.48499999999999999</c:v>
                </c:pt>
                <c:pt idx="241">
                  <c:v>0.32200000000000001</c:v>
                </c:pt>
                <c:pt idx="242">
                  <c:v>0.14499999999999999</c:v>
                </c:pt>
                <c:pt idx="243">
                  <c:v>0.20699999999999999</c:v>
                </c:pt>
                <c:pt idx="244">
                  <c:v>0.18</c:v>
                </c:pt>
                <c:pt idx="245">
                  <c:v>0.124</c:v>
                </c:pt>
                <c:pt idx="246">
                  <c:v>0.28100000000000003</c:v>
                </c:pt>
                <c:pt idx="247">
                  <c:v>0.28199999999999997</c:v>
                </c:pt>
                <c:pt idx="248">
                  <c:v>0.16400000000000001</c:v>
                </c:pt>
                <c:pt idx="249">
                  <c:v>0.123</c:v>
                </c:pt>
                <c:pt idx="250">
                  <c:v>4.3999999999999997E-2</c:v>
                </c:pt>
                <c:pt idx="251">
                  <c:v>0.01</c:v>
                </c:pt>
                <c:pt idx="252">
                  <c:v>0.21</c:v>
                </c:pt>
                <c:pt idx="253">
                  <c:v>0.52800000000000002</c:v>
                </c:pt>
                <c:pt idx="254">
                  <c:v>0.157</c:v>
                </c:pt>
                <c:pt idx="255">
                  <c:v>8.5999999999999993E-2</c:v>
                </c:pt>
                <c:pt idx="256">
                  <c:v>0.374</c:v>
                </c:pt>
                <c:pt idx="257">
                  <c:v>3.9E-2</c:v>
                </c:pt>
                <c:pt idx="258">
                  <c:v>8.8999999999999996E-2</c:v>
                </c:pt>
                <c:pt idx="259">
                  <c:v>0.4</c:v>
                </c:pt>
                <c:pt idx="260">
                  <c:v>0.77</c:v>
                </c:pt>
                <c:pt idx="261">
                  <c:v>0.311</c:v>
                </c:pt>
                <c:pt idx="262">
                  <c:v>0.56899999999999995</c:v>
                </c:pt>
                <c:pt idx="263">
                  <c:v>0.115</c:v>
                </c:pt>
                <c:pt idx="264">
                  <c:v>0.245</c:v>
                </c:pt>
                <c:pt idx="265">
                  <c:v>2.7E-2</c:v>
                </c:pt>
                <c:pt idx="266">
                  <c:v>0.36699999999999999</c:v>
                </c:pt>
                <c:pt idx="267">
                  <c:v>0.307</c:v>
                </c:pt>
                <c:pt idx="268">
                  <c:v>0.216</c:v>
                </c:pt>
                <c:pt idx="269">
                  <c:v>0.30499999999999999</c:v>
                </c:pt>
                <c:pt idx="270">
                  <c:v>0.32600000000000001</c:v>
                </c:pt>
                <c:pt idx="271">
                  <c:v>0.22700000000000001</c:v>
                </c:pt>
                <c:pt idx="272">
                  <c:v>0.20899999999999999</c:v>
                </c:pt>
                <c:pt idx="273">
                  <c:v>0.13700000000000001</c:v>
                </c:pt>
                <c:pt idx="274">
                  <c:v>0.29799999999999999</c:v>
                </c:pt>
                <c:pt idx="275">
                  <c:v>0.34</c:v>
                </c:pt>
                <c:pt idx="276">
                  <c:v>0.34399999999999997</c:v>
                </c:pt>
                <c:pt idx="277">
                  <c:v>0.249</c:v>
                </c:pt>
                <c:pt idx="278">
                  <c:v>0.33800000000000002</c:v>
                </c:pt>
                <c:pt idx="279">
                  <c:v>0.55700000000000005</c:v>
                </c:pt>
                <c:pt idx="280">
                  <c:v>0.29499999999999998</c:v>
                </c:pt>
                <c:pt idx="281">
                  <c:v>0.26100000000000001</c:v>
                </c:pt>
                <c:pt idx="282">
                  <c:v>5.8000000000000003E-2</c:v>
                </c:pt>
                <c:pt idx="283">
                  <c:v>0.13100000000000001</c:v>
                </c:pt>
                <c:pt idx="284">
                  <c:v>0.28199999999999997</c:v>
                </c:pt>
                <c:pt idx="285">
                  <c:v>8.4000000000000005E-2</c:v>
                </c:pt>
                <c:pt idx="286">
                  <c:v>0.375</c:v>
                </c:pt>
                <c:pt idx="287">
                  <c:v>0.35199999999999998</c:v>
                </c:pt>
                <c:pt idx="288">
                  <c:v>0.44400000000000001</c:v>
                </c:pt>
                <c:pt idx="289">
                  <c:v>0.27100000000000002</c:v>
                </c:pt>
                <c:pt idx="290">
                  <c:v>0.438</c:v>
                </c:pt>
                <c:pt idx="291">
                  <c:v>0.28999999999999998</c:v>
                </c:pt>
                <c:pt idx="292">
                  <c:v>2.4E-2</c:v>
                </c:pt>
                <c:pt idx="293">
                  <c:v>0.13900000000000001</c:v>
                </c:pt>
                <c:pt idx="294">
                  <c:v>0.94</c:v>
                </c:pt>
                <c:pt idx="295">
                  <c:v>0.23499999999999999</c:v>
                </c:pt>
                <c:pt idx="296">
                  <c:v>5.7000000000000002E-2</c:v>
                </c:pt>
                <c:pt idx="297">
                  <c:v>8.4000000000000005E-2</c:v>
                </c:pt>
                <c:pt idx="298">
                  <c:v>6.5000000000000002E-2</c:v>
                </c:pt>
                <c:pt idx="299">
                  <c:v>0.45500000000000002</c:v>
                </c:pt>
                <c:pt idx="300">
                  <c:v>0.56399999999999995</c:v>
                </c:pt>
                <c:pt idx="301">
                  <c:v>7.0000000000000001E-3</c:v>
                </c:pt>
                <c:pt idx="302">
                  <c:v>0.51100000000000001</c:v>
                </c:pt>
                <c:pt idx="303">
                  <c:v>0.312</c:v>
                </c:pt>
                <c:pt idx="304">
                  <c:v>0.51200000000000001</c:v>
                </c:pt>
                <c:pt idx="305">
                  <c:v>2.1999999999999999E-2</c:v>
                </c:pt>
                <c:pt idx="306">
                  <c:v>0.32100000000000001</c:v>
                </c:pt>
                <c:pt idx="307">
                  <c:v>0.317</c:v>
                </c:pt>
                <c:pt idx="308">
                  <c:v>0.123</c:v>
                </c:pt>
                <c:pt idx="309">
                  <c:v>8.5999999999999993E-2</c:v>
                </c:pt>
                <c:pt idx="310">
                  <c:v>0.115</c:v>
                </c:pt>
                <c:pt idx="311">
                  <c:v>0.24099999999999999</c:v>
                </c:pt>
                <c:pt idx="312">
                  <c:v>0.371</c:v>
                </c:pt>
                <c:pt idx="313">
                  <c:v>0.46400000000000002</c:v>
                </c:pt>
                <c:pt idx="314">
                  <c:v>8.8999999999999996E-2</c:v>
                </c:pt>
                <c:pt idx="315">
                  <c:v>0.3</c:v>
                </c:pt>
                <c:pt idx="316">
                  <c:v>0.38</c:v>
                </c:pt>
                <c:pt idx="317">
                  <c:v>0.251</c:v>
                </c:pt>
                <c:pt idx="318">
                  <c:v>0.34100000000000003</c:v>
                </c:pt>
                <c:pt idx="319">
                  <c:v>0.503</c:v>
                </c:pt>
                <c:pt idx="320">
                  <c:v>0.13900000000000001</c:v>
                </c:pt>
                <c:pt idx="321">
                  <c:v>0.23200000000000001</c:v>
                </c:pt>
                <c:pt idx="322">
                  <c:v>0.41599999999999998</c:v>
                </c:pt>
                <c:pt idx="323">
                  <c:v>0.40699999999999997</c:v>
                </c:pt>
                <c:pt idx="324">
                  <c:v>7.0999999999999994E-2</c:v>
                </c:pt>
                <c:pt idx="325">
                  <c:v>0.33300000000000002</c:v>
                </c:pt>
                <c:pt idx="326">
                  <c:v>0.61699999999999999</c:v>
                </c:pt>
                <c:pt idx="327">
                  <c:v>0.33400000000000002</c:v>
                </c:pt>
                <c:pt idx="328">
                  <c:v>0.31900000000000001</c:v>
                </c:pt>
                <c:pt idx="329">
                  <c:v>5.8000000000000003E-2</c:v>
                </c:pt>
                <c:pt idx="330">
                  <c:v>0.185</c:v>
                </c:pt>
                <c:pt idx="331">
                  <c:v>0.14499999999999999</c:v>
                </c:pt>
                <c:pt idx="332">
                  <c:v>0.41599999999999998</c:v>
                </c:pt>
                <c:pt idx="333">
                  <c:v>0.20399999999999999</c:v>
                </c:pt>
                <c:pt idx="334">
                  <c:v>2.8000000000000001E-2</c:v>
                </c:pt>
                <c:pt idx="335">
                  <c:v>0.34200000000000003</c:v>
                </c:pt>
                <c:pt idx="336">
                  <c:v>0.48099999999999998</c:v>
                </c:pt>
                <c:pt idx="337">
                  <c:v>8.6999999999999994E-2</c:v>
                </c:pt>
                <c:pt idx="338">
                  <c:v>0.26100000000000001</c:v>
                </c:pt>
                <c:pt idx="339">
                  <c:v>6.3E-2</c:v>
                </c:pt>
                <c:pt idx="340">
                  <c:v>0.19900000000000001</c:v>
                </c:pt>
                <c:pt idx="341">
                  <c:v>7.8E-2</c:v>
                </c:pt>
                <c:pt idx="342">
                  <c:v>0.42399999999999999</c:v>
                </c:pt>
                <c:pt idx="343">
                  <c:v>5.0999999999999997E-2</c:v>
                </c:pt>
                <c:pt idx="344">
                  <c:v>0.14000000000000001</c:v>
                </c:pt>
                <c:pt idx="345">
                  <c:v>0.42399999999999999</c:v>
                </c:pt>
                <c:pt idx="346">
                  <c:v>0.38500000000000001</c:v>
                </c:pt>
                <c:pt idx="347">
                  <c:v>0.121</c:v>
                </c:pt>
                <c:pt idx="348">
                  <c:v>0.27300000000000002</c:v>
                </c:pt>
                <c:pt idx="349">
                  <c:v>0.10100000000000001</c:v>
                </c:pt>
                <c:pt idx="350">
                  <c:v>9.1999999999999998E-2</c:v>
                </c:pt>
                <c:pt idx="351">
                  <c:v>0.41399999999999998</c:v>
                </c:pt>
                <c:pt idx="352">
                  <c:v>0.19500000000000001</c:v>
                </c:pt>
                <c:pt idx="353">
                  <c:v>8.5999999999999993E-2</c:v>
                </c:pt>
                <c:pt idx="354">
                  <c:v>7.6999999999999999E-2</c:v>
                </c:pt>
                <c:pt idx="355">
                  <c:v>0.17199999999999999</c:v>
                </c:pt>
                <c:pt idx="356">
                  <c:v>0.114</c:v>
                </c:pt>
                <c:pt idx="357">
                  <c:v>0.03</c:v>
                </c:pt>
                <c:pt idx="358">
                  <c:v>0.71599999999999997</c:v>
                </c:pt>
                <c:pt idx="359">
                  <c:v>0.313</c:v>
                </c:pt>
                <c:pt idx="360">
                  <c:v>0.153</c:v>
                </c:pt>
                <c:pt idx="361">
                  <c:v>0.21</c:v>
                </c:pt>
                <c:pt idx="362">
                  <c:v>3.1E-2</c:v>
                </c:pt>
                <c:pt idx="363">
                  <c:v>0.60299999999999998</c:v>
                </c:pt>
                <c:pt idx="364">
                  <c:v>0.375</c:v>
                </c:pt>
                <c:pt idx="365">
                  <c:v>0.11700000000000001</c:v>
                </c:pt>
                <c:pt idx="366">
                  <c:v>9.0999999999999998E-2</c:v>
                </c:pt>
                <c:pt idx="367">
                  <c:v>0.26100000000000001</c:v>
                </c:pt>
                <c:pt idx="368">
                  <c:v>0.36</c:v>
                </c:pt>
                <c:pt idx="369">
                  <c:v>0.54400000000000004</c:v>
                </c:pt>
                <c:pt idx="370">
                  <c:v>0.151</c:v>
                </c:pt>
                <c:pt idx="371">
                  <c:v>0.432</c:v>
                </c:pt>
                <c:pt idx="372">
                  <c:v>0.39800000000000002</c:v>
                </c:pt>
                <c:pt idx="373">
                  <c:v>0.65900000000000003</c:v>
                </c:pt>
                <c:pt idx="374">
                  <c:v>0.375</c:v>
                </c:pt>
                <c:pt idx="375">
                  <c:v>0.52300000000000002</c:v>
                </c:pt>
                <c:pt idx="376">
                  <c:v>8.1000000000000003E-2</c:v>
                </c:pt>
                <c:pt idx="377">
                  <c:v>0.14899999999999999</c:v>
                </c:pt>
                <c:pt idx="378">
                  <c:v>2.1000000000000001E-2</c:v>
                </c:pt>
                <c:pt idx="379">
                  <c:v>0.69</c:v>
                </c:pt>
                <c:pt idx="380">
                  <c:v>0.156</c:v>
                </c:pt>
                <c:pt idx="381">
                  <c:v>0.35699999999999998</c:v>
                </c:pt>
                <c:pt idx="382">
                  <c:v>0.376</c:v>
                </c:pt>
                <c:pt idx="383">
                  <c:v>0.113</c:v>
                </c:pt>
                <c:pt idx="384">
                  <c:v>0.73</c:v>
                </c:pt>
                <c:pt idx="385">
                  <c:v>0.379</c:v>
                </c:pt>
                <c:pt idx="386">
                  <c:v>0.21199999999999999</c:v>
                </c:pt>
                <c:pt idx="387">
                  <c:v>0.30299999999999999</c:v>
                </c:pt>
                <c:pt idx="388">
                  <c:v>0.29899999999999999</c:v>
                </c:pt>
                <c:pt idx="389">
                  <c:v>0.28199999999999997</c:v>
                </c:pt>
                <c:pt idx="390">
                  <c:v>0.25600000000000001</c:v>
                </c:pt>
                <c:pt idx="391">
                  <c:v>0.93</c:v>
                </c:pt>
                <c:pt idx="392">
                  <c:v>0.379</c:v>
                </c:pt>
                <c:pt idx="393">
                  <c:v>0.379</c:v>
                </c:pt>
                <c:pt idx="394">
                  <c:v>4.3999999999999997E-2</c:v>
                </c:pt>
                <c:pt idx="395">
                  <c:v>0.24</c:v>
                </c:pt>
                <c:pt idx="396">
                  <c:v>0.104</c:v>
                </c:pt>
                <c:pt idx="397">
                  <c:v>0.39800000000000002</c:v>
                </c:pt>
                <c:pt idx="398">
                  <c:v>7.2999999999999995E-2</c:v>
                </c:pt>
                <c:pt idx="399">
                  <c:v>0.33200000000000002</c:v>
                </c:pt>
                <c:pt idx="400">
                  <c:v>0.27600000000000002</c:v>
                </c:pt>
                <c:pt idx="401">
                  <c:v>0.11600000000000001</c:v>
                </c:pt>
                <c:pt idx="402">
                  <c:v>0.58899999999999997</c:v>
                </c:pt>
                <c:pt idx="403">
                  <c:v>0.23799999999999999</c:v>
                </c:pt>
                <c:pt idx="404">
                  <c:v>8.2000000000000003E-2</c:v>
                </c:pt>
                <c:pt idx="405">
                  <c:v>0.48</c:v>
                </c:pt>
                <c:pt idx="406">
                  <c:v>0.13900000000000001</c:v>
                </c:pt>
                <c:pt idx="407">
                  <c:v>0.65</c:v>
                </c:pt>
                <c:pt idx="408">
                  <c:v>0.23499999999999999</c:v>
                </c:pt>
                <c:pt idx="409">
                  <c:v>0.56200000000000006</c:v>
                </c:pt>
                <c:pt idx="410">
                  <c:v>0.109</c:v>
                </c:pt>
                <c:pt idx="411">
                  <c:v>0.51700000000000002</c:v>
                </c:pt>
                <c:pt idx="412">
                  <c:v>0.19400000000000001</c:v>
                </c:pt>
                <c:pt idx="413">
                  <c:v>0.36899999999999999</c:v>
                </c:pt>
                <c:pt idx="414">
                  <c:v>0.187</c:v>
                </c:pt>
                <c:pt idx="415">
                  <c:v>0.23</c:v>
                </c:pt>
                <c:pt idx="416">
                  <c:v>0.307</c:v>
                </c:pt>
                <c:pt idx="417">
                  <c:v>0.14099999999999999</c:v>
                </c:pt>
                <c:pt idx="418">
                  <c:v>0.29799999999999999</c:v>
                </c:pt>
                <c:pt idx="419">
                  <c:v>6.7000000000000004E-2</c:v>
                </c:pt>
                <c:pt idx="420">
                  <c:v>0.374</c:v>
                </c:pt>
                <c:pt idx="421">
                  <c:v>0.19600000000000001</c:v>
                </c:pt>
                <c:pt idx="422">
                  <c:v>8.8999999999999996E-2</c:v>
                </c:pt>
                <c:pt idx="423">
                  <c:v>7.5999999999999998E-2</c:v>
                </c:pt>
                <c:pt idx="424">
                  <c:v>6.4000000000000001E-2</c:v>
                </c:pt>
                <c:pt idx="425">
                  <c:v>0.11600000000000001</c:v>
                </c:pt>
                <c:pt idx="426">
                  <c:v>0.25900000000000001</c:v>
                </c:pt>
                <c:pt idx="427">
                  <c:v>0.114</c:v>
                </c:pt>
                <c:pt idx="428">
                  <c:v>0.224</c:v>
                </c:pt>
                <c:pt idx="429">
                  <c:v>0.41099999999999998</c:v>
                </c:pt>
                <c:pt idx="430">
                  <c:v>0.56399999999999995</c:v>
                </c:pt>
                <c:pt idx="431">
                  <c:v>0.15</c:v>
                </c:pt>
                <c:pt idx="432">
                  <c:v>0.35299999999999998</c:v>
                </c:pt>
                <c:pt idx="433">
                  <c:v>0.312</c:v>
                </c:pt>
                <c:pt idx="434">
                  <c:v>7.4999999999999997E-2</c:v>
                </c:pt>
                <c:pt idx="435">
                  <c:v>0.38600000000000001</c:v>
                </c:pt>
                <c:pt idx="436">
                  <c:v>8.2000000000000003E-2</c:v>
                </c:pt>
                <c:pt idx="437">
                  <c:v>0.35199999999999998</c:v>
                </c:pt>
                <c:pt idx="438">
                  <c:v>0.999</c:v>
                </c:pt>
                <c:pt idx="439">
                  <c:v>0.33600000000000002</c:v>
                </c:pt>
                <c:pt idx="440">
                  <c:v>0.112</c:v>
                </c:pt>
                <c:pt idx="441">
                  <c:v>4.2999999999999997E-2</c:v>
                </c:pt>
                <c:pt idx="442">
                  <c:v>4.8000000000000001E-2</c:v>
                </c:pt>
                <c:pt idx="443">
                  <c:v>7.0000000000000007E-2</c:v>
                </c:pt>
                <c:pt idx="444">
                  <c:v>0.14699999999999999</c:v>
                </c:pt>
                <c:pt idx="445">
                  <c:v>0.41199999999999998</c:v>
                </c:pt>
                <c:pt idx="446">
                  <c:v>0.45800000000000002</c:v>
                </c:pt>
                <c:pt idx="447">
                  <c:v>0.71799999999999997</c:v>
                </c:pt>
                <c:pt idx="448">
                  <c:v>0.13200000000000001</c:v>
                </c:pt>
                <c:pt idx="449">
                  <c:v>0.38</c:v>
                </c:pt>
                <c:pt idx="450">
                  <c:v>0.33500000000000002</c:v>
                </c:pt>
                <c:pt idx="451">
                  <c:v>0.42099999999999999</c:v>
                </c:pt>
                <c:pt idx="452">
                  <c:v>0.158</c:v>
                </c:pt>
                <c:pt idx="453">
                  <c:v>0.2</c:v>
                </c:pt>
                <c:pt idx="454">
                  <c:v>0.17799999999999999</c:v>
                </c:pt>
                <c:pt idx="455">
                  <c:v>0.373</c:v>
                </c:pt>
                <c:pt idx="456">
                  <c:v>0.39200000000000002</c:v>
                </c:pt>
                <c:pt idx="457">
                  <c:v>2.5999999999999999E-2</c:v>
                </c:pt>
                <c:pt idx="458">
                  <c:v>0.186</c:v>
                </c:pt>
                <c:pt idx="459">
                  <c:v>0.14799999999999999</c:v>
                </c:pt>
                <c:pt idx="460">
                  <c:v>0.32300000000000001</c:v>
                </c:pt>
                <c:pt idx="461">
                  <c:v>0.14299999999999999</c:v>
                </c:pt>
                <c:pt idx="462">
                  <c:v>0.28699999999999998</c:v>
                </c:pt>
                <c:pt idx="463">
                  <c:v>0.435</c:v>
                </c:pt>
                <c:pt idx="464">
                  <c:v>0.33600000000000002</c:v>
                </c:pt>
                <c:pt idx="465">
                  <c:v>0.39300000000000002</c:v>
                </c:pt>
                <c:pt idx="466">
                  <c:v>0.108</c:v>
                </c:pt>
                <c:pt idx="467">
                  <c:v>0.35599999999999998</c:v>
                </c:pt>
                <c:pt idx="468">
                  <c:v>0.503</c:v>
                </c:pt>
                <c:pt idx="469">
                  <c:v>0.39100000000000001</c:v>
                </c:pt>
                <c:pt idx="470">
                  <c:v>0.46899999999999997</c:v>
                </c:pt>
                <c:pt idx="471">
                  <c:v>0.56599999999999995</c:v>
                </c:pt>
                <c:pt idx="472">
                  <c:v>1.6E-2</c:v>
                </c:pt>
                <c:pt idx="473">
                  <c:v>0.40500000000000003</c:v>
                </c:pt>
                <c:pt idx="474">
                  <c:v>0.245</c:v>
                </c:pt>
                <c:pt idx="475">
                  <c:v>0.251</c:v>
                </c:pt>
                <c:pt idx="476">
                  <c:v>0.14399999999999999</c:v>
                </c:pt>
                <c:pt idx="477">
                  <c:v>5.3999999999999999E-2</c:v>
                </c:pt>
                <c:pt idx="478">
                  <c:v>0.111</c:v>
                </c:pt>
                <c:pt idx="479">
                  <c:v>0.09</c:v>
                </c:pt>
                <c:pt idx="480">
                  <c:v>0.115</c:v>
                </c:pt>
                <c:pt idx="481">
                  <c:v>1.6E-2</c:v>
                </c:pt>
                <c:pt idx="482">
                  <c:v>0.315</c:v>
                </c:pt>
                <c:pt idx="483">
                  <c:v>0.17199999999999999</c:v>
                </c:pt>
                <c:pt idx="484">
                  <c:v>0.87</c:v>
                </c:pt>
                <c:pt idx="485">
                  <c:v>0.35</c:v>
                </c:pt>
                <c:pt idx="486">
                  <c:v>5.0999999999999997E-2</c:v>
                </c:pt>
                <c:pt idx="487">
                  <c:v>0.247</c:v>
                </c:pt>
                <c:pt idx="488">
                  <c:v>0.19700000000000001</c:v>
                </c:pt>
                <c:pt idx="489">
                  <c:v>9.4E-2</c:v>
                </c:pt>
                <c:pt idx="490">
                  <c:v>0.51</c:v>
                </c:pt>
                <c:pt idx="491">
                  <c:v>0.23400000000000001</c:v>
                </c:pt>
                <c:pt idx="492">
                  <c:v>0.33</c:v>
                </c:pt>
                <c:pt idx="493">
                  <c:v>0.251</c:v>
                </c:pt>
                <c:pt idx="494">
                  <c:v>0.27700000000000002</c:v>
                </c:pt>
                <c:pt idx="495">
                  <c:v>0.31</c:v>
                </c:pt>
                <c:pt idx="496">
                  <c:v>0.161</c:v>
                </c:pt>
                <c:pt idx="497">
                  <c:v>0.39</c:v>
                </c:pt>
                <c:pt idx="498">
                  <c:v>7.0000000000000007E-2</c:v>
                </c:pt>
                <c:pt idx="499">
                  <c:v>0.42499999999999999</c:v>
                </c:pt>
                <c:pt idx="500">
                  <c:v>7.5999999999999998E-2</c:v>
                </c:pt>
                <c:pt idx="501">
                  <c:v>0.19600000000000001</c:v>
                </c:pt>
                <c:pt idx="502">
                  <c:v>0.25900000000000001</c:v>
                </c:pt>
                <c:pt idx="503">
                  <c:v>0.20599999999999999</c:v>
                </c:pt>
                <c:pt idx="504">
                  <c:v>0.12</c:v>
                </c:pt>
                <c:pt idx="505">
                  <c:v>0.32700000000000001</c:v>
                </c:pt>
                <c:pt idx="506">
                  <c:v>0.191</c:v>
                </c:pt>
                <c:pt idx="507">
                  <c:v>0.21199999999999999</c:v>
                </c:pt>
                <c:pt idx="508">
                  <c:v>0.14599999999999999</c:v>
                </c:pt>
                <c:pt idx="509">
                  <c:v>0.377</c:v>
                </c:pt>
                <c:pt idx="510">
                  <c:v>0.13600000000000001</c:v>
                </c:pt>
                <c:pt idx="511">
                  <c:v>0.18099999999999999</c:v>
                </c:pt>
                <c:pt idx="512">
                  <c:v>0.31</c:v>
                </c:pt>
                <c:pt idx="513">
                  <c:v>0.81899999999999995</c:v>
                </c:pt>
                <c:pt idx="514">
                  <c:v>0.45900000000000002</c:v>
                </c:pt>
                <c:pt idx="515">
                  <c:v>0.313</c:v>
                </c:pt>
                <c:pt idx="516">
                  <c:v>0.432</c:v>
                </c:pt>
                <c:pt idx="517">
                  <c:v>0.45400000000000001</c:v>
                </c:pt>
                <c:pt idx="518">
                  <c:v>0.221</c:v>
                </c:pt>
                <c:pt idx="519">
                  <c:v>0.105</c:v>
                </c:pt>
                <c:pt idx="520">
                  <c:v>0.14199999999999999</c:v>
                </c:pt>
                <c:pt idx="521">
                  <c:v>0.11799999999999999</c:v>
                </c:pt>
                <c:pt idx="522">
                  <c:v>8.8999999999999996E-2</c:v>
                </c:pt>
                <c:pt idx="523">
                  <c:v>0.54400000000000004</c:v>
                </c:pt>
                <c:pt idx="524">
                  <c:v>0.75</c:v>
                </c:pt>
                <c:pt idx="525">
                  <c:v>0.30099999999999999</c:v>
                </c:pt>
                <c:pt idx="526">
                  <c:v>0.25900000000000001</c:v>
                </c:pt>
                <c:pt idx="527">
                  <c:v>0.34799999999999998</c:v>
                </c:pt>
                <c:pt idx="528">
                  <c:v>0.10100000000000001</c:v>
                </c:pt>
                <c:pt idx="529">
                  <c:v>0.73</c:v>
                </c:pt>
                <c:pt idx="530">
                  <c:v>0.188</c:v>
                </c:pt>
                <c:pt idx="531">
                  <c:v>7.9000000000000001E-2</c:v>
                </c:pt>
                <c:pt idx="532">
                  <c:v>0.27100000000000002</c:v>
                </c:pt>
              </c:numCache>
            </c:numRef>
          </c:xVal>
          <c:yVal>
            <c:numRef>
              <c:f>'4varOutput'!$C$28:$C$560</c:f>
              <c:numCache>
                <c:formatCode>General</c:formatCode>
                <c:ptCount val="533"/>
                <c:pt idx="0">
                  <c:v>28.120221416105096</c:v>
                </c:pt>
                <c:pt idx="1">
                  <c:v>7.0497514599674105</c:v>
                </c:pt>
                <c:pt idx="2">
                  <c:v>-3.2766665982596805</c:v>
                </c:pt>
                <c:pt idx="3">
                  <c:v>-37.026412846660151</c:v>
                </c:pt>
                <c:pt idx="4">
                  <c:v>4.5431933273273444</c:v>
                </c:pt>
                <c:pt idx="5">
                  <c:v>-14.425062448215385</c:v>
                </c:pt>
                <c:pt idx="6">
                  <c:v>0.68455329078415161</c:v>
                </c:pt>
                <c:pt idx="7">
                  <c:v>61.232120411530559</c:v>
                </c:pt>
                <c:pt idx="8">
                  <c:v>-42.3331649118104</c:v>
                </c:pt>
                <c:pt idx="9">
                  <c:v>88.452644870774293</c:v>
                </c:pt>
                <c:pt idx="10">
                  <c:v>22.621837462220128</c:v>
                </c:pt>
                <c:pt idx="11">
                  <c:v>40.669858580900836</c:v>
                </c:pt>
                <c:pt idx="12">
                  <c:v>-14.487961286797145</c:v>
                </c:pt>
                <c:pt idx="13">
                  <c:v>-17.798096729361305</c:v>
                </c:pt>
                <c:pt idx="14">
                  <c:v>-124.06183629609041</c:v>
                </c:pt>
                <c:pt idx="15">
                  <c:v>33.00222776929877</c:v>
                </c:pt>
                <c:pt idx="16">
                  <c:v>21.998057506266605</c:v>
                </c:pt>
                <c:pt idx="17">
                  <c:v>-21.989794905665576</c:v>
                </c:pt>
                <c:pt idx="18">
                  <c:v>-16.236299646255702</c:v>
                </c:pt>
                <c:pt idx="19">
                  <c:v>34.596215354553806</c:v>
                </c:pt>
                <c:pt idx="20">
                  <c:v>-35.524420272251518</c:v>
                </c:pt>
                <c:pt idx="21">
                  <c:v>51.597754079612059</c:v>
                </c:pt>
                <c:pt idx="22">
                  <c:v>43.805906520696681</c:v>
                </c:pt>
                <c:pt idx="23">
                  <c:v>15.295256110502805</c:v>
                </c:pt>
                <c:pt idx="24">
                  <c:v>12.930221657704578</c:v>
                </c:pt>
                <c:pt idx="25">
                  <c:v>31.689966715262244</c:v>
                </c:pt>
                <c:pt idx="26">
                  <c:v>-108.98686694826984</c:v>
                </c:pt>
                <c:pt idx="27">
                  <c:v>1.3139306671803297</c:v>
                </c:pt>
                <c:pt idx="28">
                  <c:v>3.6637615866213764</c:v>
                </c:pt>
                <c:pt idx="29">
                  <c:v>30.464461784789592</c:v>
                </c:pt>
                <c:pt idx="30">
                  <c:v>57.399932979916002</c:v>
                </c:pt>
                <c:pt idx="31">
                  <c:v>9.9117225571726522</c:v>
                </c:pt>
                <c:pt idx="32">
                  <c:v>44.734175453352009</c:v>
                </c:pt>
                <c:pt idx="33">
                  <c:v>6.1846663884418831</c:v>
                </c:pt>
                <c:pt idx="34">
                  <c:v>37.910527335702227</c:v>
                </c:pt>
                <c:pt idx="35">
                  <c:v>-48.834029264258106</c:v>
                </c:pt>
                <c:pt idx="36">
                  <c:v>-19.876688310328973</c:v>
                </c:pt>
                <c:pt idx="37">
                  <c:v>-13.999089833433572</c:v>
                </c:pt>
                <c:pt idx="38">
                  <c:v>128.4636713213099</c:v>
                </c:pt>
                <c:pt idx="39">
                  <c:v>87.779538476761672</c:v>
                </c:pt>
                <c:pt idx="40">
                  <c:v>95.259767315107183</c:v>
                </c:pt>
                <c:pt idx="41">
                  <c:v>47.602300349079769</c:v>
                </c:pt>
                <c:pt idx="42">
                  <c:v>15.390785579509611</c:v>
                </c:pt>
                <c:pt idx="43">
                  <c:v>-22.490743871766199</c:v>
                </c:pt>
                <c:pt idx="44">
                  <c:v>-14.769046442225999</c:v>
                </c:pt>
                <c:pt idx="45">
                  <c:v>-28.426707512776147</c:v>
                </c:pt>
                <c:pt idx="46">
                  <c:v>-41.501299153894706</c:v>
                </c:pt>
                <c:pt idx="47">
                  <c:v>-49.826620276676522</c:v>
                </c:pt>
                <c:pt idx="48">
                  <c:v>-100.98657590679795</c:v>
                </c:pt>
                <c:pt idx="49">
                  <c:v>7.9420312378204017</c:v>
                </c:pt>
                <c:pt idx="50">
                  <c:v>15.560707353538874</c:v>
                </c:pt>
                <c:pt idx="51">
                  <c:v>48.289602148990298</c:v>
                </c:pt>
                <c:pt idx="52">
                  <c:v>-191.26645031357043</c:v>
                </c:pt>
                <c:pt idx="53">
                  <c:v>-12.233568392178768</c:v>
                </c:pt>
                <c:pt idx="54">
                  <c:v>1.4594087428647526</c:v>
                </c:pt>
                <c:pt idx="55">
                  <c:v>39.731606527818712</c:v>
                </c:pt>
                <c:pt idx="56">
                  <c:v>-8.243665874558701</c:v>
                </c:pt>
                <c:pt idx="57">
                  <c:v>-37.463528890960788</c:v>
                </c:pt>
                <c:pt idx="58">
                  <c:v>-36.720237861991563</c:v>
                </c:pt>
                <c:pt idx="59">
                  <c:v>52.164119973436527</c:v>
                </c:pt>
                <c:pt idx="60">
                  <c:v>4.7289764041340732</c:v>
                </c:pt>
                <c:pt idx="61">
                  <c:v>-63.516187736119491</c:v>
                </c:pt>
                <c:pt idx="62">
                  <c:v>-151.97801596808767</c:v>
                </c:pt>
                <c:pt idx="63">
                  <c:v>-8.1525574517997939</c:v>
                </c:pt>
                <c:pt idx="64">
                  <c:v>-90.053365063126648</c:v>
                </c:pt>
                <c:pt idx="65">
                  <c:v>32.48213953415916</c:v>
                </c:pt>
                <c:pt idx="66">
                  <c:v>-12.606726121501879</c:v>
                </c:pt>
                <c:pt idx="67">
                  <c:v>8.0076758698039612</c:v>
                </c:pt>
                <c:pt idx="68">
                  <c:v>-17.164318577270706</c:v>
                </c:pt>
                <c:pt idx="69">
                  <c:v>-12.380383877673239</c:v>
                </c:pt>
                <c:pt idx="70">
                  <c:v>58.004305882143854</c:v>
                </c:pt>
                <c:pt idx="71">
                  <c:v>-262.57375908966742</c:v>
                </c:pt>
                <c:pt idx="72">
                  <c:v>-50.631146560998104</c:v>
                </c:pt>
                <c:pt idx="73">
                  <c:v>43.090319924148616</c:v>
                </c:pt>
                <c:pt idx="74">
                  <c:v>29.876427433589697</c:v>
                </c:pt>
                <c:pt idx="75">
                  <c:v>87.062275766078074</c:v>
                </c:pt>
                <c:pt idx="76">
                  <c:v>1.8926070435784368</c:v>
                </c:pt>
                <c:pt idx="77">
                  <c:v>17.849254683736717</c:v>
                </c:pt>
                <c:pt idx="78">
                  <c:v>76.027532237965261</c:v>
                </c:pt>
                <c:pt idx="79">
                  <c:v>39.938704573094128</c:v>
                </c:pt>
                <c:pt idx="80">
                  <c:v>5.9717803401024412</c:v>
                </c:pt>
                <c:pt idx="81">
                  <c:v>-26.060095135398797</c:v>
                </c:pt>
                <c:pt idx="82">
                  <c:v>24.681699341964531</c:v>
                </c:pt>
                <c:pt idx="83">
                  <c:v>-46.092849733823186</c:v>
                </c:pt>
                <c:pt idx="84">
                  <c:v>-8.8385291961205894</c:v>
                </c:pt>
                <c:pt idx="85">
                  <c:v>-75.559891871661648</c:v>
                </c:pt>
                <c:pt idx="86">
                  <c:v>27.740071258763919</c:v>
                </c:pt>
                <c:pt idx="87">
                  <c:v>-50.226673617788947</c:v>
                </c:pt>
                <c:pt idx="88">
                  <c:v>-10.160478101297258</c:v>
                </c:pt>
                <c:pt idx="89">
                  <c:v>27.262157659766217</c:v>
                </c:pt>
                <c:pt idx="90">
                  <c:v>14.741909182702329</c:v>
                </c:pt>
                <c:pt idx="91">
                  <c:v>141.93423291063777</c:v>
                </c:pt>
                <c:pt idx="92">
                  <c:v>41.632718828434918</c:v>
                </c:pt>
                <c:pt idx="93">
                  <c:v>-23.171034817346026</c:v>
                </c:pt>
                <c:pt idx="94">
                  <c:v>8.7250242389925461</c:v>
                </c:pt>
                <c:pt idx="95">
                  <c:v>-24.595853043846773</c:v>
                </c:pt>
                <c:pt idx="96">
                  <c:v>-114.02058075569926</c:v>
                </c:pt>
                <c:pt idx="97">
                  <c:v>-131.98121463246821</c:v>
                </c:pt>
                <c:pt idx="98">
                  <c:v>-1.314855366003485</c:v>
                </c:pt>
                <c:pt idx="99">
                  <c:v>-83.338146481371268</c:v>
                </c:pt>
                <c:pt idx="100">
                  <c:v>93.187380115971109</c:v>
                </c:pt>
                <c:pt idx="101">
                  <c:v>46.548570994602187</c:v>
                </c:pt>
                <c:pt idx="102">
                  <c:v>21.48280759744739</c:v>
                </c:pt>
                <c:pt idx="103">
                  <c:v>8.949367200960296</c:v>
                </c:pt>
                <c:pt idx="104">
                  <c:v>21.969519144389324</c:v>
                </c:pt>
                <c:pt idx="105">
                  <c:v>6.4771519973953673</c:v>
                </c:pt>
                <c:pt idx="106">
                  <c:v>-53.140989012527143</c:v>
                </c:pt>
                <c:pt idx="107">
                  <c:v>-32.899012101876906</c:v>
                </c:pt>
                <c:pt idx="108">
                  <c:v>65.034174061881913</c:v>
                </c:pt>
                <c:pt idx="109">
                  <c:v>26.949595752790628</c:v>
                </c:pt>
                <c:pt idx="110">
                  <c:v>-32.985527603385208</c:v>
                </c:pt>
                <c:pt idx="111">
                  <c:v>31.673975115427538</c:v>
                </c:pt>
                <c:pt idx="112">
                  <c:v>36.514823805137439</c:v>
                </c:pt>
                <c:pt idx="113">
                  <c:v>36.755006581141743</c:v>
                </c:pt>
                <c:pt idx="114">
                  <c:v>-12.939029149195903</c:v>
                </c:pt>
                <c:pt idx="115">
                  <c:v>66.489341298024783</c:v>
                </c:pt>
                <c:pt idx="116">
                  <c:v>-48.496358993624199</c:v>
                </c:pt>
                <c:pt idx="117">
                  <c:v>-4.3487820926306995</c:v>
                </c:pt>
                <c:pt idx="118">
                  <c:v>-25.955196612635973</c:v>
                </c:pt>
                <c:pt idx="119">
                  <c:v>0.67429500920366081</c:v>
                </c:pt>
                <c:pt idx="120">
                  <c:v>87.545770454432386</c:v>
                </c:pt>
                <c:pt idx="121">
                  <c:v>-166.76614542023822</c:v>
                </c:pt>
                <c:pt idx="122">
                  <c:v>-60.347820659515946</c:v>
                </c:pt>
                <c:pt idx="123">
                  <c:v>-36.416192365970574</c:v>
                </c:pt>
                <c:pt idx="124">
                  <c:v>-39.830753726585499</c:v>
                </c:pt>
                <c:pt idx="125">
                  <c:v>1.7657170521315493</c:v>
                </c:pt>
                <c:pt idx="126">
                  <c:v>78.217840677283675</c:v>
                </c:pt>
                <c:pt idx="127">
                  <c:v>89.378797512729761</c:v>
                </c:pt>
                <c:pt idx="128">
                  <c:v>-13.149673636784655</c:v>
                </c:pt>
                <c:pt idx="129">
                  <c:v>43.4404694456382</c:v>
                </c:pt>
                <c:pt idx="130">
                  <c:v>-0.39334291076420413</c:v>
                </c:pt>
                <c:pt idx="131">
                  <c:v>50.330177739581586</c:v>
                </c:pt>
                <c:pt idx="132">
                  <c:v>-26.725479617945211</c:v>
                </c:pt>
                <c:pt idx="133">
                  <c:v>-56.578764825912913</c:v>
                </c:pt>
                <c:pt idx="134">
                  <c:v>-45.04998217869138</c:v>
                </c:pt>
                <c:pt idx="135">
                  <c:v>22.259652875472284</c:v>
                </c:pt>
                <c:pt idx="136">
                  <c:v>46.778324728501957</c:v>
                </c:pt>
                <c:pt idx="137">
                  <c:v>-8.699712589073215</c:v>
                </c:pt>
                <c:pt idx="138">
                  <c:v>-87.777040310615121</c:v>
                </c:pt>
                <c:pt idx="139">
                  <c:v>30.526172745609756</c:v>
                </c:pt>
                <c:pt idx="140">
                  <c:v>-35.205601511998566</c:v>
                </c:pt>
                <c:pt idx="141">
                  <c:v>-35.92143332777664</c:v>
                </c:pt>
                <c:pt idx="142">
                  <c:v>-38.68646499453962</c:v>
                </c:pt>
                <c:pt idx="143">
                  <c:v>-61.090492739181855</c:v>
                </c:pt>
                <c:pt idx="144">
                  <c:v>21.603604339881031</c:v>
                </c:pt>
                <c:pt idx="145">
                  <c:v>-93.835116965194629</c:v>
                </c:pt>
                <c:pt idx="146">
                  <c:v>67.401424829899042</c:v>
                </c:pt>
                <c:pt idx="147">
                  <c:v>102.54107013098564</c:v>
                </c:pt>
                <c:pt idx="148">
                  <c:v>56.471273164279637</c:v>
                </c:pt>
                <c:pt idx="149">
                  <c:v>68.753631972969515</c:v>
                </c:pt>
                <c:pt idx="150">
                  <c:v>-3.4516125355562508</c:v>
                </c:pt>
                <c:pt idx="151">
                  <c:v>-73.834441659861795</c:v>
                </c:pt>
                <c:pt idx="152">
                  <c:v>86.373722198886753</c:v>
                </c:pt>
                <c:pt idx="153">
                  <c:v>-65.920530485187101</c:v>
                </c:pt>
                <c:pt idx="154">
                  <c:v>27.164631030087094</c:v>
                </c:pt>
                <c:pt idx="155">
                  <c:v>-65.985167333565187</c:v>
                </c:pt>
                <c:pt idx="156">
                  <c:v>-58.997422843416871</c:v>
                </c:pt>
                <c:pt idx="157">
                  <c:v>27.754405894070715</c:v>
                </c:pt>
                <c:pt idx="158">
                  <c:v>44.444709835073127</c:v>
                </c:pt>
                <c:pt idx="159">
                  <c:v>52.436637742105859</c:v>
                </c:pt>
                <c:pt idx="160">
                  <c:v>33.216030291547213</c:v>
                </c:pt>
                <c:pt idx="161">
                  <c:v>-48.112792843701072</c:v>
                </c:pt>
                <c:pt idx="162">
                  <c:v>8.9855240328636228</c:v>
                </c:pt>
                <c:pt idx="163">
                  <c:v>46.590119543757964</c:v>
                </c:pt>
                <c:pt idx="164">
                  <c:v>-62.541731769362968</c:v>
                </c:pt>
                <c:pt idx="165">
                  <c:v>100.58598277763508</c:v>
                </c:pt>
                <c:pt idx="166">
                  <c:v>-62.746151014239331</c:v>
                </c:pt>
                <c:pt idx="167">
                  <c:v>81.466329963183853</c:v>
                </c:pt>
                <c:pt idx="168">
                  <c:v>19.691233975581326</c:v>
                </c:pt>
                <c:pt idx="169">
                  <c:v>44.637603378455879</c:v>
                </c:pt>
                <c:pt idx="170">
                  <c:v>-9.3190398708900375</c:v>
                </c:pt>
                <c:pt idx="171">
                  <c:v>16.752000939736035</c:v>
                </c:pt>
                <c:pt idx="172">
                  <c:v>-87.486551223437573</c:v>
                </c:pt>
                <c:pt idx="173">
                  <c:v>69.356142558495321</c:v>
                </c:pt>
                <c:pt idx="174">
                  <c:v>42.673605817269163</c:v>
                </c:pt>
                <c:pt idx="175">
                  <c:v>85.67206370581016</c:v>
                </c:pt>
                <c:pt idx="176">
                  <c:v>27.055426405185472</c:v>
                </c:pt>
                <c:pt idx="177">
                  <c:v>19.014938639119237</c:v>
                </c:pt>
                <c:pt idx="178">
                  <c:v>6.3245167449979363</c:v>
                </c:pt>
                <c:pt idx="179">
                  <c:v>-167.86271550377614</c:v>
                </c:pt>
                <c:pt idx="180">
                  <c:v>40.798794001407941</c:v>
                </c:pt>
                <c:pt idx="181">
                  <c:v>63.451674066862324</c:v>
                </c:pt>
                <c:pt idx="182">
                  <c:v>-43.601251201014747</c:v>
                </c:pt>
                <c:pt idx="183">
                  <c:v>-1.3218654954364411</c:v>
                </c:pt>
                <c:pt idx="184">
                  <c:v>102.94474344248601</c:v>
                </c:pt>
                <c:pt idx="185">
                  <c:v>19.896813932295572</c:v>
                </c:pt>
                <c:pt idx="186">
                  <c:v>-35.213827945455478</c:v>
                </c:pt>
                <c:pt idx="187">
                  <c:v>50.970974426421662</c:v>
                </c:pt>
                <c:pt idx="188">
                  <c:v>24.811707799867236</c:v>
                </c:pt>
                <c:pt idx="189">
                  <c:v>-51.052155056396714</c:v>
                </c:pt>
                <c:pt idx="190">
                  <c:v>75.085725423407666</c:v>
                </c:pt>
                <c:pt idx="191">
                  <c:v>-86.326772643612458</c:v>
                </c:pt>
                <c:pt idx="192">
                  <c:v>-25.412348515304075</c:v>
                </c:pt>
                <c:pt idx="193">
                  <c:v>27.65365054144354</c:v>
                </c:pt>
                <c:pt idx="194">
                  <c:v>27.471368833980932</c:v>
                </c:pt>
                <c:pt idx="195">
                  <c:v>-99.484940682975093</c:v>
                </c:pt>
                <c:pt idx="196">
                  <c:v>-33.803197035111907</c:v>
                </c:pt>
                <c:pt idx="197">
                  <c:v>41.208523324938596</c:v>
                </c:pt>
                <c:pt idx="198">
                  <c:v>-2.8243021739078813</c:v>
                </c:pt>
                <c:pt idx="199">
                  <c:v>87.043191338259703</c:v>
                </c:pt>
                <c:pt idx="200">
                  <c:v>49.606337708984483</c:v>
                </c:pt>
                <c:pt idx="201">
                  <c:v>-4.7821004655118031</c:v>
                </c:pt>
                <c:pt idx="202">
                  <c:v>86.969143933487203</c:v>
                </c:pt>
                <c:pt idx="203">
                  <c:v>43.479918969343089</c:v>
                </c:pt>
                <c:pt idx="204">
                  <c:v>62.878116583185829</c:v>
                </c:pt>
                <c:pt idx="205">
                  <c:v>-27.543070701381112</c:v>
                </c:pt>
                <c:pt idx="206">
                  <c:v>70.995206120684315</c:v>
                </c:pt>
                <c:pt idx="207">
                  <c:v>5.0955575899706673</c:v>
                </c:pt>
                <c:pt idx="208">
                  <c:v>51.866208115505742</c:v>
                </c:pt>
                <c:pt idx="209">
                  <c:v>-88.723840013149584</c:v>
                </c:pt>
                <c:pt idx="210">
                  <c:v>-32.09972503485551</c:v>
                </c:pt>
                <c:pt idx="211">
                  <c:v>102.77610217946994</c:v>
                </c:pt>
                <c:pt idx="212">
                  <c:v>70.603364486524697</c:v>
                </c:pt>
                <c:pt idx="213">
                  <c:v>-118.71158379345229</c:v>
                </c:pt>
                <c:pt idx="214">
                  <c:v>-76.623723726703474</c:v>
                </c:pt>
                <c:pt idx="215">
                  <c:v>33.496806374261951</c:v>
                </c:pt>
                <c:pt idx="216">
                  <c:v>27.025773727968271</c:v>
                </c:pt>
                <c:pt idx="217">
                  <c:v>53.320149683611589</c:v>
                </c:pt>
                <c:pt idx="218">
                  <c:v>-23.005602880082051</c:v>
                </c:pt>
                <c:pt idx="219">
                  <c:v>-0.61535497472846146</c:v>
                </c:pt>
                <c:pt idx="220">
                  <c:v>-28.331906142121852</c:v>
                </c:pt>
                <c:pt idx="221">
                  <c:v>-6.861256542295223</c:v>
                </c:pt>
                <c:pt idx="222">
                  <c:v>-21.116674675669856</c:v>
                </c:pt>
                <c:pt idx="223">
                  <c:v>30.177922062065363</c:v>
                </c:pt>
                <c:pt idx="224">
                  <c:v>20.25646825328613</c:v>
                </c:pt>
                <c:pt idx="225">
                  <c:v>-11.403426763793732</c:v>
                </c:pt>
                <c:pt idx="226">
                  <c:v>-98.404273860474405</c:v>
                </c:pt>
                <c:pt idx="227">
                  <c:v>-7.1835912804806412</c:v>
                </c:pt>
                <c:pt idx="228">
                  <c:v>23.070363352699587</c:v>
                </c:pt>
                <c:pt idx="229">
                  <c:v>24.227365289310001</c:v>
                </c:pt>
                <c:pt idx="230">
                  <c:v>-74.836752398295175</c:v>
                </c:pt>
                <c:pt idx="231">
                  <c:v>67.909715918399343</c:v>
                </c:pt>
                <c:pt idx="232">
                  <c:v>-74.287898845605014</c:v>
                </c:pt>
                <c:pt idx="233">
                  <c:v>-3.1813390019362942</c:v>
                </c:pt>
                <c:pt idx="234">
                  <c:v>18.165036115751718</c:v>
                </c:pt>
                <c:pt idx="235">
                  <c:v>1.7410503197161233</c:v>
                </c:pt>
                <c:pt idx="236">
                  <c:v>1.3922869770303805</c:v>
                </c:pt>
                <c:pt idx="237">
                  <c:v>6.9944300962413308</c:v>
                </c:pt>
                <c:pt idx="238">
                  <c:v>18.842980327054875</c:v>
                </c:pt>
                <c:pt idx="239">
                  <c:v>-174.99749638101616</c:v>
                </c:pt>
                <c:pt idx="240">
                  <c:v>1.8384731159289913</c:v>
                </c:pt>
                <c:pt idx="241">
                  <c:v>-37.638658871323742</c:v>
                </c:pt>
                <c:pt idx="242">
                  <c:v>-247.43762109337058</c:v>
                </c:pt>
                <c:pt idx="243">
                  <c:v>-30.183000720536256</c:v>
                </c:pt>
                <c:pt idx="244">
                  <c:v>-169.57992774623153</c:v>
                </c:pt>
                <c:pt idx="245">
                  <c:v>10.7264435710008</c:v>
                </c:pt>
                <c:pt idx="246">
                  <c:v>65.093575767488574</c:v>
                </c:pt>
                <c:pt idx="247">
                  <c:v>-12.324012365766066</c:v>
                </c:pt>
                <c:pt idx="248">
                  <c:v>-37.054315927467769</c:v>
                </c:pt>
                <c:pt idx="249">
                  <c:v>92.09072877256699</c:v>
                </c:pt>
                <c:pt idx="250">
                  <c:v>86.736798661563398</c:v>
                </c:pt>
                <c:pt idx="251">
                  <c:v>62.768969662680092</c:v>
                </c:pt>
                <c:pt idx="252">
                  <c:v>62.119776970777139</c:v>
                </c:pt>
                <c:pt idx="253">
                  <c:v>65.939383421335606</c:v>
                </c:pt>
                <c:pt idx="254">
                  <c:v>15.63448130299389</c:v>
                </c:pt>
                <c:pt idx="255">
                  <c:v>67.45360821097529</c:v>
                </c:pt>
                <c:pt idx="256">
                  <c:v>-54.116812683203079</c:v>
                </c:pt>
                <c:pt idx="257">
                  <c:v>35.769375220712163</c:v>
                </c:pt>
                <c:pt idx="258">
                  <c:v>48.214242478064534</c:v>
                </c:pt>
                <c:pt idx="259">
                  <c:v>-3.8298640187640558</c:v>
                </c:pt>
                <c:pt idx="260">
                  <c:v>-42.989073985654841</c:v>
                </c:pt>
                <c:pt idx="261">
                  <c:v>-84.34871885837174</c:v>
                </c:pt>
                <c:pt idx="262">
                  <c:v>48.834353384791939</c:v>
                </c:pt>
                <c:pt idx="263">
                  <c:v>63.262908643314404</c:v>
                </c:pt>
                <c:pt idx="264">
                  <c:v>17.505093002887634</c:v>
                </c:pt>
                <c:pt idx="265">
                  <c:v>51.601923990565183</c:v>
                </c:pt>
                <c:pt idx="266">
                  <c:v>-46.750329764920252</c:v>
                </c:pt>
                <c:pt idx="267">
                  <c:v>-70.616556811496366</c:v>
                </c:pt>
                <c:pt idx="268">
                  <c:v>-66.993961923425331</c:v>
                </c:pt>
                <c:pt idx="269">
                  <c:v>-3.5897703994685344</c:v>
                </c:pt>
                <c:pt idx="270">
                  <c:v>12.790759352648138</c:v>
                </c:pt>
                <c:pt idx="271">
                  <c:v>10.712709510129798</c:v>
                </c:pt>
                <c:pt idx="272">
                  <c:v>3.5813563171120677</c:v>
                </c:pt>
                <c:pt idx="273">
                  <c:v>-10.604910077757268</c:v>
                </c:pt>
                <c:pt idx="274">
                  <c:v>17.844427103464568</c:v>
                </c:pt>
                <c:pt idx="275">
                  <c:v>-35.83581489341077</c:v>
                </c:pt>
                <c:pt idx="276">
                  <c:v>11.911084707908003</c:v>
                </c:pt>
                <c:pt idx="277">
                  <c:v>-21.368038788612921</c:v>
                </c:pt>
                <c:pt idx="278">
                  <c:v>-26.22950364402277</c:v>
                </c:pt>
                <c:pt idx="279">
                  <c:v>144.98695849879005</c:v>
                </c:pt>
                <c:pt idx="280">
                  <c:v>-38.993173740901511</c:v>
                </c:pt>
                <c:pt idx="281">
                  <c:v>87.591748344738107</c:v>
                </c:pt>
                <c:pt idx="282">
                  <c:v>-74.99360471655632</c:v>
                </c:pt>
                <c:pt idx="283">
                  <c:v>18.358669547521686</c:v>
                </c:pt>
                <c:pt idx="284">
                  <c:v>-30.348465901505278</c:v>
                </c:pt>
                <c:pt idx="285">
                  <c:v>2.6133911970455301</c:v>
                </c:pt>
                <c:pt idx="286">
                  <c:v>-132.67184345065243</c:v>
                </c:pt>
                <c:pt idx="287">
                  <c:v>-51.463183505795996</c:v>
                </c:pt>
                <c:pt idx="288">
                  <c:v>4.6369680350933322</c:v>
                </c:pt>
                <c:pt idx="289">
                  <c:v>42.558227053714972</c:v>
                </c:pt>
                <c:pt idx="290">
                  <c:v>-58.638797744300973</c:v>
                </c:pt>
                <c:pt idx="291">
                  <c:v>-9.5514416030930533</c:v>
                </c:pt>
                <c:pt idx="292">
                  <c:v>118.58748462249264</c:v>
                </c:pt>
                <c:pt idx="293">
                  <c:v>-6.3635232720064323</c:v>
                </c:pt>
                <c:pt idx="294">
                  <c:v>-7.1887652665693622</c:v>
                </c:pt>
                <c:pt idx="295">
                  <c:v>21.430590733412828</c:v>
                </c:pt>
                <c:pt idx="296">
                  <c:v>-15.66358874272305</c:v>
                </c:pt>
                <c:pt idx="297">
                  <c:v>-77.661937494530775</c:v>
                </c:pt>
                <c:pt idx="298">
                  <c:v>62.11965119135948</c:v>
                </c:pt>
                <c:pt idx="299">
                  <c:v>54.916488367936608</c:v>
                </c:pt>
                <c:pt idx="300">
                  <c:v>87.082707228235222</c:v>
                </c:pt>
                <c:pt idx="301">
                  <c:v>53.225100412782922</c:v>
                </c:pt>
                <c:pt idx="302">
                  <c:v>-21.503687892930202</c:v>
                </c:pt>
                <c:pt idx="303">
                  <c:v>0.48873865830182694</c:v>
                </c:pt>
                <c:pt idx="304">
                  <c:v>-14.913667947580507</c:v>
                </c:pt>
                <c:pt idx="305">
                  <c:v>56.656523734876828</c:v>
                </c:pt>
                <c:pt idx="306">
                  <c:v>-23.350330135706827</c:v>
                </c:pt>
                <c:pt idx="307">
                  <c:v>59.769081615291043</c:v>
                </c:pt>
                <c:pt idx="308">
                  <c:v>30.915553819031174</c:v>
                </c:pt>
                <c:pt idx="309">
                  <c:v>-161.68396591626924</c:v>
                </c:pt>
                <c:pt idx="310">
                  <c:v>-1.6173176163181324</c:v>
                </c:pt>
                <c:pt idx="311">
                  <c:v>55.649070410188415</c:v>
                </c:pt>
                <c:pt idx="312">
                  <c:v>36.002093162485608</c:v>
                </c:pt>
                <c:pt idx="313">
                  <c:v>8.7702449826942939</c:v>
                </c:pt>
                <c:pt idx="314">
                  <c:v>-47.37575132134657</c:v>
                </c:pt>
                <c:pt idx="315">
                  <c:v>-43.931999824987088</c:v>
                </c:pt>
                <c:pt idx="316">
                  <c:v>-213.49189087079958</c:v>
                </c:pt>
                <c:pt idx="317">
                  <c:v>30.401511853861393</c:v>
                </c:pt>
                <c:pt idx="318">
                  <c:v>25.618653163656973</c:v>
                </c:pt>
                <c:pt idx="319">
                  <c:v>40.541484720683229</c:v>
                </c:pt>
                <c:pt idx="320">
                  <c:v>-36.104689119595378</c:v>
                </c:pt>
                <c:pt idx="321">
                  <c:v>-75.566642056814317</c:v>
                </c:pt>
                <c:pt idx="322">
                  <c:v>19.007412055017312</c:v>
                </c:pt>
                <c:pt idx="323">
                  <c:v>-11.894185455428669</c:v>
                </c:pt>
                <c:pt idx="324">
                  <c:v>-15.495391220164947</c:v>
                </c:pt>
                <c:pt idx="325">
                  <c:v>43.180067429648034</c:v>
                </c:pt>
                <c:pt idx="326">
                  <c:v>-46.044884237491942</c:v>
                </c:pt>
                <c:pt idx="327">
                  <c:v>-21.034945132699249</c:v>
                </c:pt>
                <c:pt idx="328">
                  <c:v>39.506286719679792</c:v>
                </c:pt>
                <c:pt idx="329">
                  <c:v>-43.75606645262792</c:v>
                </c:pt>
                <c:pt idx="330">
                  <c:v>22.88228333385382</c:v>
                </c:pt>
                <c:pt idx="331">
                  <c:v>-24.152374979506476</c:v>
                </c:pt>
                <c:pt idx="332">
                  <c:v>60.313560955345565</c:v>
                </c:pt>
                <c:pt idx="333">
                  <c:v>-52.623390942376773</c:v>
                </c:pt>
                <c:pt idx="334">
                  <c:v>-3.3665013320389789</c:v>
                </c:pt>
                <c:pt idx="335">
                  <c:v>55.966759593489769</c:v>
                </c:pt>
                <c:pt idx="336">
                  <c:v>14.827380437606507</c:v>
                </c:pt>
                <c:pt idx="337">
                  <c:v>5.819372006863432</c:v>
                </c:pt>
                <c:pt idx="338">
                  <c:v>-25.982997851694336</c:v>
                </c:pt>
                <c:pt idx="339">
                  <c:v>14.198486067288513</c:v>
                </c:pt>
                <c:pt idx="340">
                  <c:v>28.158784805839105</c:v>
                </c:pt>
                <c:pt idx="341">
                  <c:v>-75.767689861505232</c:v>
                </c:pt>
                <c:pt idx="342">
                  <c:v>10.098623861709939</c:v>
                </c:pt>
                <c:pt idx="343">
                  <c:v>23.372622198713771</c:v>
                </c:pt>
                <c:pt idx="344">
                  <c:v>-50.943423174542431</c:v>
                </c:pt>
                <c:pt idx="345">
                  <c:v>2.2690580845871864</c:v>
                </c:pt>
                <c:pt idx="346">
                  <c:v>-77.214801369146471</c:v>
                </c:pt>
                <c:pt idx="347">
                  <c:v>16.364832050513087</c:v>
                </c:pt>
                <c:pt idx="348">
                  <c:v>95.41206375741649</c:v>
                </c:pt>
                <c:pt idx="349">
                  <c:v>-37.101942461826411</c:v>
                </c:pt>
                <c:pt idx="350">
                  <c:v>-8.5569735084716285</c:v>
                </c:pt>
                <c:pt idx="351">
                  <c:v>22.119406232330675</c:v>
                </c:pt>
                <c:pt idx="352">
                  <c:v>-18.383974082885288</c:v>
                </c:pt>
                <c:pt idx="353">
                  <c:v>-8.552833861180261</c:v>
                </c:pt>
                <c:pt idx="354">
                  <c:v>9.3126493298630066</c:v>
                </c:pt>
                <c:pt idx="355">
                  <c:v>0.19252487639823812</c:v>
                </c:pt>
                <c:pt idx="356">
                  <c:v>-45.890582617481186</c:v>
                </c:pt>
                <c:pt idx="357">
                  <c:v>59.702184358171053</c:v>
                </c:pt>
                <c:pt idx="358">
                  <c:v>-15.073026680521707</c:v>
                </c:pt>
                <c:pt idx="359">
                  <c:v>-2.3587400490300752</c:v>
                </c:pt>
                <c:pt idx="360">
                  <c:v>17.343246882608355</c:v>
                </c:pt>
                <c:pt idx="361">
                  <c:v>-55.537776648635145</c:v>
                </c:pt>
                <c:pt idx="362">
                  <c:v>38.507328706069302</c:v>
                </c:pt>
                <c:pt idx="363">
                  <c:v>6.853628707814778</c:v>
                </c:pt>
                <c:pt idx="364">
                  <c:v>32.221476659561631</c:v>
                </c:pt>
                <c:pt idx="365">
                  <c:v>-8.9909686212765791</c:v>
                </c:pt>
                <c:pt idx="366">
                  <c:v>-3.2519771556960677</c:v>
                </c:pt>
                <c:pt idx="367">
                  <c:v>-40.104122169532275</c:v>
                </c:pt>
                <c:pt idx="368">
                  <c:v>-29.156039044803492</c:v>
                </c:pt>
                <c:pt idx="369">
                  <c:v>123.04731772308764</c:v>
                </c:pt>
                <c:pt idx="370">
                  <c:v>2.990649179577531</c:v>
                </c:pt>
                <c:pt idx="371">
                  <c:v>-16.741681388027473</c:v>
                </c:pt>
                <c:pt idx="372">
                  <c:v>34.236219986599963</c:v>
                </c:pt>
                <c:pt idx="373">
                  <c:v>36.521798800618171</c:v>
                </c:pt>
                <c:pt idx="374">
                  <c:v>40.304987000739402</c:v>
                </c:pt>
                <c:pt idx="375">
                  <c:v>21.98251704934205</c:v>
                </c:pt>
                <c:pt idx="376">
                  <c:v>29.61162346149581</c:v>
                </c:pt>
                <c:pt idx="377">
                  <c:v>-81.784600225536451</c:v>
                </c:pt>
                <c:pt idx="378">
                  <c:v>84.178900841171981</c:v>
                </c:pt>
                <c:pt idx="379">
                  <c:v>-29.129296915452869</c:v>
                </c:pt>
                <c:pt idx="380">
                  <c:v>25.463328381308429</c:v>
                </c:pt>
                <c:pt idx="381">
                  <c:v>0.63554561605405979</c:v>
                </c:pt>
                <c:pt idx="382">
                  <c:v>22.43555592566031</c:v>
                </c:pt>
                <c:pt idx="383">
                  <c:v>25.134717341989699</c:v>
                </c:pt>
                <c:pt idx="384">
                  <c:v>-69.925349928698552</c:v>
                </c:pt>
                <c:pt idx="385">
                  <c:v>45.057197504549094</c:v>
                </c:pt>
                <c:pt idx="386">
                  <c:v>-46.148770808765448</c:v>
                </c:pt>
                <c:pt idx="387">
                  <c:v>-67.850956187819975</c:v>
                </c:pt>
                <c:pt idx="388">
                  <c:v>33.051472667135158</c:v>
                </c:pt>
                <c:pt idx="389">
                  <c:v>2.8631434921353502</c:v>
                </c:pt>
                <c:pt idx="390">
                  <c:v>25.265438791802353</c:v>
                </c:pt>
                <c:pt idx="391">
                  <c:v>123.05751134859679</c:v>
                </c:pt>
                <c:pt idx="392">
                  <c:v>-34.901148330904107</c:v>
                </c:pt>
                <c:pt idx="393">
                  <c:v>0.27129215512309202</c:v>
                </c:pt>
                <c:pt idx="394">
                  <c:v>19.574934733496093</c:v>
                </c:pt>
                <c:pt idx="395">
                  <c:v>-41.624219778063434</c:v>
                </c:pt>
                <c:pt idx="396">
                  <c:v>-61.281146937426001</c:v>
                </c:pt>
                <c:pt idx="397">
                  <c:v>9.4836450170516855</c:v>
                </c:pt>
                <c:pt idx="398">
                  <c:v>6.3675131142763348</c:v>
                </c:pt>
                <c:pt idx="399">
                  <c:v>112.19018799765649</c:v>
                </c:pt>
                <c:pt idx="400">
                  <c:v>4.482506935024503</c:v>
                </c:pt>
                <c:pt idx="401">
                  <c:v>-17.54414145848159</c:v>
                </c:pt>
                <c:pt idx="402">
                  <c:v>-5.1792737029581986</c:v>
                </c:pt>
                <c:pt idx="403">
                  <c:v>-12.662147646832636</c:v>
                </c:pt>
                <c:pt idx="404">
                  <c:v>-30.957756482614968</c:v>
                </c:pt>
                <c:pt idx="405">
                  <c:v>99.056683864047045</c:v>
                </c:pt>
                <c:pt idx="406">
                  <c:v>-18.123724829752746</c:v>
                </c:pt>
                <c:pt idx="407">
                  <c:v>47.935518856754243</c:v>
                </c:pt>
                <c:pt idx="408">
                  <c:v>-26.897032714535044</c:v>
                </c:pt>
                <c:pt idx="409">
                  <c:v>48.360041650661742</c:v>
                </c:pt>
                <c:pt idx="410">
                  <c:v>-64.374420216178805</c:v>
                </c:pt>
                <c:pt idx="411">
                  <c:v>82.793382620375723</c:v>
                </c:pt>
                <c:pt idx="412">
                  <c:v>-40.430872303366186</c:v>
                </c:pt>
                <c:pt idx="413">
                  <c:v>-4.277931336589063</c:v>
                </c:pt>
                <c:pt idx="414">
                  <c:v>-33.201144690249066</c:v>
                </c:pt>
                <c:pt idx="415">
                  <c:v>18.050648981031145</c:v>
                </c:pt>
                <c:pt idx="416">
                  <c:v>1.4171341940816546</c:v>
                </c:pt>
                <c:pt idx="417">
                  <c:v>-5.9583288778660517</c:v>
                </c:pt>
                <c:pt idx="418">
                  <c:v>3.0844726733992047</c:v>
                </c:pt>
                <c:pt idx="419">
                  <c:v>-0.69749022439509645</c:v>
                </c:pt>
                <c:pt idx="420">
                  <c:v>-27.759580826550746</c:v>
                </c:pt>
                <c:pt idx="421">
                  <c:v>-10.544842414207324</c:v>
                </c:pt>
                <c:pt idx="422">
                  <c:v>-94.329019149960686</c:v>
                </c:pt>
                <c:pt idx="423">
                  <c:v>-52.310791141396521</c:v>
                </c:pt>
                <c:pt idx="424">
                  <c:v>-23.294654337284101</c:v>
                </c:pt>
                <c:pt idx="425">
                  <c:v>-44.69529909507105</c:v>
                </c:pt>
                <c:pt idx="426">
                  <c:v>-12.069125026944675</c:v>
                </c:pt>
                <c:pt idx="427">
                  <c:v>-26.303483786287416</c:v>
                </c:pt>
                <c:pt idx="428">
                  <c:v>4.5426855087771401</c:v>
                </c:pt>
                <c:pt idx="429">
                  <c:v>-146.84653116142613</c:v>
                </c:pt>
                <c:pt idx="430">
                  <c:v>-53.95719837696447</c:v>
                </c:pt>
                <c:pt idx="431">
                  <c:v>5.9839634357383602</c:v>
                </c:pt>
                <c:pt idx="432">
                  <c:v>25.704973762495911</c:v>
                </c:pt>
                <c:pt idx="433">
                  <c:v>-24.329585895531181</c:v>
                </c:pt>
                <c:pt idx="434">
                  <c:v>24.704508024042298</c:v>
                </c:pt>
                <c:pt idx="435">
                  <c:v>-43.363034827888214</c:v>
                </c:pt>
                <c:pt idx="436">
                  <c:v>-57.434669145201951</c:v>
                </c:pt>
                <c:pt idx="437">
                  <c:v>76.37657340532337</c:v>
                </c:pt>
                <c:pt idx="438">
                  <c:v>329.18427396805032</c:v>
                </c:pt>
                <c:pt idx="439">
                  <c:v>16.709587052325787</c:v>
                </c:pt>
                <c:pt idx="440">
                  <c:v>-0.79978629376751087</c:v>
                </c:pt>
                <c:pt idx="441">
                  <c:v>9.9011378012630757</c:v>
                </c:pt>
                <c:pt idx="442">
                  <c:v>-6.132957920518038</c:v>
                </c:pt>
                <c:pt idx="443">
                  <c:v>44.502691952347277</c:v>
                </c:pt>
                <c:pt idx="444">
                  <c:v>121.71245079516416</c:v>
                </c:pt>
                <c:pt idx="445">
                  <c:v>-2.0901912683077626</c:v>
                </c:pt>
                <c:pt idx="446">
                  <c:v>-63.985260219713837</c:v>
                </c:pt>
                <c:pt idx="447">
                  <c:v>-59.227038097610375</c:v>
                </c:pt>
                <c:pt idx="448">
                  <c:v>-57.012881460465678</c:v>
                </c:pt>
                <c:pt idx="449">
                  <c:v>-111.29437181182584</c:v>
                </c:pt>
                <c:pt idx="450">
                  <c:v>14.368934191039671</c:v>
                </c:pt>
                <c:pt idx="451">
                  <c:v>-23.121080566254022</c:v>
                </c:pt>
                <c:pt idx="452">
                  <c:v>68.499750869091486</c:v>
                </c:pt>
                <c:pt idx="453">
                  <c:v>-42.665995862359978</c:v>
                </c:pt>
                <c:pt idx="454">
                  <c:v>4.8493673931873218</c:v>
                </c:pt>
                <c:pt idx="455">
                  <c:v>52.664838392087177</c:v>
                </c:pt>
                <c:pt idx="456">
                  <c:v>-34.321305086356233</c:v>
                </c:pt>
                <c:pt idx="457">
                  <c:v>109.63780489707392</c:v>
                </c:pt>
                <c:pt idx="458">
                  <c:v>-53.020097258129681</c:v>
                </c:pt>
                <c:pt idx="459">
                  <c:v>-69.611043617154337</c:v>
                </c:pt>
                <c:pt idx="460">
                  <c:v>-34.536549626061742</c:v>
                </c:pt>
                <c:pt idx="461">
                  <c:v>-36.695022774830022</c:v>
                </c:pt>
                <c:pt idx="462">
                  <c:v>-44.571274111240655</c:v>
                </c:pt>
                <c:pt idx="463">
                  <c:v>-81.006995258943334</c:v>
                </c:pt>
                <c:pt idx="464">
                  <c:v>4.835041024282873</c:v>
                </c:pt>
                <c:pt idx="465">
                  <c:v>50.844297966642443</c:v>
                </c:pt>
                <c:pt idx="466">
                  <c:v>-49.910795757425149</c:v>
                </c:pt>
                <c:pt idx="467">
                  <c:v>128.41896075616614</c:v>
                </c:pt>
                <c:pt idx="468">
                  <c:v>6.2276591059835482</c:v>
                </c:pt>
                <c:pt idx="469">
                  <c:v>10.030548763334309</c:v>
                </c:pt>
                <c:pt idx="470">
                  <c:v>21.575006004645047</c:v>
                </c:pt>
                <c:pt idx="471">
                  <c:v>29.148676316678348</c:v>
                </c:pt>
                <c:pt idx="472">
                  <c:v>62.176207563118169</c:v>
                </c:pt>
                <c:pt idx="473">
                  <c:v>3.0557147203292061</c:v>
                </c:pt>
                <c:pt idx="474">
                  <c:v>8.1440774160546425</c:v>
                </c:pt>
                <c:pt idx="475">
                  <c:v>-28.097881729685241</c:v>
                </c:pt>
                <c:pt idx="476">
                  <c:v>-94.851564581115099</c:v>
                </c:pt>
                <c:pt idx="477">
                  <c:v>95.73540534346148</c:v>
                </c:pt>
                <c:pt idx="478">
                  <c:v>-49.360654134002061</c:v>
                </c:pt>
                <c:pt idx="479">
                  <c:v>11.269114997970519</c:v>
                </c:pt>
                <c:pt idx="480">
                  <c:v>54.490596327562344</c:v>
                </c:pt>
                <c:pt idx="481">
                  <c:v>134.97997491440196</c:v>
                </c:pt>
                <c:pt idx="482">
                  <c:v>17.372850054674018</c:v>
                </c:pt>
                <c:pt idx="483">
                  <c:v>-63.953506456387458</c:v>
                </c:pt>
                <c:pt idx="484">
                  <c:v>-115.37360193441236</c:v>
                </c:pt>
                <c:pt idx="485">
                  <c:v>21.188513694226458</c:v>
                </c:pt>
                <c:pt idx="486">
                  <c:v>59.07201471953681</c:v>
                </c:pt>
                <c:pt idx="487">
                  <c:v>14.065110749274936</c:v>
                </c:pt>
                <c:pt idx="488">
                  <c:v>-3.9530507282818235</c:v>
                </c:pt>
                <c:pt idx="489">
                  <c:v>-9.6980311186723611</c:v>
                </c:pt>
                <c:pt idx="490">
                  <c:v>9.4203015448913447</c:v>
                </c:pt>
                <c:pt idx="491">
                  <c:v>80.834364806954227</c:v>
                </c:pt>
                <c:pt idx="492">
                  <c:v>88.946923024000853</c:v>
                </c:pt>
                <c:pt idx="493">
                  <c:v>-39.901508744513421</c:v>
                </c:pt>
                <c:pt idx="494">
                  <c:v>-15.075514450481251</c:v>
                </c:pt>
                <c:pt idx="495">
                  <c:v>40.118398633980632</c:v>
                </c:pt>
                <c:pt idx="496">
                  <c:v>4.7466336308016253</c:v>
                </c:pt>
                <c:pt idx="497">
                  <c:v>44.471209866986328</c:v>
                </c:pt>
                <c:pt idx="498">
                  <c:v>24.836765756970181</c:v>
                </c:pt>
                <c:pt idx="499">
                  <c:v>-41.255488976846209</c:v>
                </c:pt>
                <c:pt idx="500">
                  <c:v>0.22730711341819188</c:v>
                </c:pt>
                <c:pt idx="501">
                  <c:v>22.73559986683108</c:v>
                </c:pt>
                <c:pt idx="502">
                  <c:v>-56.550477928125702</c:v>
                </c:pt>
                <c:pt idx="503">
                  <c:v>-10.447586478895346</c:v>
                </c:pt>
                <c:pt idx="504">
                  <c:v>-53.650320329958959</c:v>
                </c:pt>
                <c:pt idx="505">
                  <c:v>-196.10460941028055</c:v>
                </c:pt>
                <c:pt idx="506">
                  <c:v>-7.7255647272311307</c:v>
                </c:pt>
                <c:pt idx="507">
                  <c:v>-31.751800484180649</c:v>
                </c:pt>
                <c:pt idx="508">
                  <c:v>-198.72750575500572</c:v>
                </c:pt>
                <c:pt idx="509">
                  <c:v>-6.5308793052204237</c:v>
                </c:pt>
                <c:pt idx="510">
                  <c:v>22.195329044237496</c:v>
                </c:pt>
                <c:pt idx="511">
                  <c:v>1.2206755267127392</c:v>
                </c:pt>
                <c:pt idx="512">
                  <c:v>43.982199765662017</c:v>
                </c:pt>
                <c:pt idx="513">
                  <c:v>-46.333439025213693</c:v>
                </c:pt>
                <c:pt idx="514">
                  <c:v>-126.85494396851072</c:v>
                </c:pt>
                <c:pt idx="515">
                  <c:v>-36.67613864837017</c:v>
                </c:pt>
                <c:pt idx="516">
                  <c:v>-73.028013429070143</c:v>
                </c:pt>
                <c:pt idx="517">
                  <c:v>31.004710632686738</c:v>
                </c:pt>
                <c:pt idx="518">
                  <c:v>77.866079694941391</c:v>
                </c:pt>
                <c:pt idx="519">
                  <c:v>29.167634860492853</c:v>
                </c:pt>
                <c:pt idx="520">
                  <c:v>-68.443883531890378</c:v>
                </c:pt>
                <c:pt idx="521">
                  <c:v>88.370234157094728</c:v>
                </c:pt>
                <c:pt idx="522">
                  <c:v>24.292352513374908</c:v>
                </c:pt>
                <c:pt idx="523">
                  <c:v>8.3869162711953322</c:v>
                </c:pt>
                <c:pt idx="524">
                  <c:v>316.6679481224885</c:v>
                </c:pt>
                <c:pt idx="525">
                  <c:v>-0.96300476034753046</c:v>
                </c:pt>
                <c:pt idx="526">
                  <c:v>23.829253136294028</c:v>
                </c:pt>
                <c:pt idx="527">
                  <c:v>-11.7751329228131</c:v>
                </c:pt>
                <c:pt idx="528">
                  <c:v>74.212279169827525</c:v>
                </c:pt>
                <c:pt idx="529">
                  <c:v>-20.291369633351223</c:v>
                </c:pt>
                <c:pt idx="530">
                  <c:v>-160.79081775118834</c:v>
                </c:pt>
                <c:pt idx="531">
                  <c:v>85.674160812281571</c:v>
                </c:pt>
                <c:pt idx="532">
                  <c:v>-37.025477552794882</c:v>
                </c:pt>
              </c:numCache>
            </c:numRef>
          </c:yVal>
          <c:smooth val="0"/>
        </c:ser>
        <c:dLbls>
          <c:showLegendKey val="0"/>
          <c:showVal val="0"/>
          <c:showCatName val="0"/>
          <c:showSerName val="0"/>
          <c:showPercent val="0"/>
          <c:showBubbleSize val="0"/>
        </c:dLbls>
        <c:axId val="545721896"/>
        <c:axId val="545722288"/>
      </c:scatterChart>
      <c:valAx>
        <c:axId val="545721896"/>
        <c:scaling>
          <c:orientation val="minMax"/>
        </c:scaling>
        <c:delete val="0"/>
        <c:axPos val="b"/>
        <c:title>
          <c:tx>
            <c:rich>
              <a:bodyPr/>
              <a:lstStyle/>
              <a:p>
                <a:pPr>
                  <a:defRPr/>
                </a:pPr>
                <a:r>
                  <a:rPr lang="en-US"/>
                  <a:t>PctFreeLunch</a:t>
                </a:r>
              </a:p>
            </c:rich>
          </c:tx>
          <c:layout/>
          <c:overlay val="0"/>
        </c:title>
        <c:numFmt formatCode="0%" sourceLinked="1"/>
        <c:majorTickMark val="out"/>
        <c:minorTickMark val="none"/>
        <c:tickLblPos val="nextTo"/>
        <c:crossAx val="545722288"/>
        <c:crosses val="autoZero"/>
        <c:crossBetween val="midCat"/>
      </c:valAx>
      <c:valAx>
        <c:axId val="545722288"/>
        <c:scaling>
          <c:orientation val="minMax"/>
        </c:scaling>
        <c:delete val="0"/>
        <c:axPos val="l"/>
        <c:title>
          <c:tx>
            <c:rich>
              <a:bodyPr/>
              <a:lstStyle/>
              <a:p>
                <a:pPr>
                  <a:defRPr/>
                </a:pPr>
                <a:r>
                  <a:rPr lang="en-US"/>
                  <a:t>Residuals</a:t>
                </a:r>
              </a:p>
            </c:rich>
          </c:tx>
          <c:layout/>
          <c:overlay val="0"/>
        </c:title>
        <c:numFmt formatCode="General" sourceLinked="1"/>
        <c:majorTickMark val="out"/>
        <c:minorTickMark val="none"/>
        <c:tickLblPos val="nextTo"/>
        <c:crossAx val="545721896"/>
        <c:crosses val="autoZero"/>
        <c:crossBetween val="midCat"/>
      </c:valAx>
    </c:plotArea>
    <c:plotVisOnly val="1"/>
    <c:dispBlanksAs val="gap"/>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FT_Teachers_Avg  Residual Plot</a:t>
            </a:r>
          </a:p>
        </c:rich>
      </c:tx>
      <c:layout/>
      <c:overlay val="0"/>
    </c:title>
    <c:autoTitleDeleted val="0"/>
    <c:plotArea>
      <c:layout/>
      <c:scatterChart>
        <c:scatterStyle val="lineMarker"/>
        <c:varyColors val="0"/>
        <c:ser>
          <c:idx val="0"/>
          <c:order val="0"/>
          <c:spPr>
            <a:ln w="28575">
              <a:noFill/>
            </a:ln>
          </c:spPr>
          <c:xVal>
            <c:numRef>
              <c:f>schooldistricts!$E$4:$E$536</c:f>
              <c:numCache>
                <c:formatCode>_(\$* #,##0.00_);_(\$* \(#,##0.00\);_(\$* \-??_);_(@_)</c:formatCode>
                <c:ptCount val="533"/>
                <c:pt idx="0">
                  <c:v>60697</c:v>
                </c:pt>
                <c:pt idx="1">
                  <c:v>50156</c:v>
                </c:pt>
                <c:pt idx="2">
                  <c:v>45448</c:v>
                </c:pt>
                <c:pt idx="3">
                  <c:v>46504</c:v>
                </c:pt>
                <c:pt idx="4">
                  <c:v>52424</c:v>
                </c:pt>
                <c:pt idx="5">
                  <c:v>42508</c:v>
                </c:pt>
                <c:pt idx="6">
                  <c:v>50831</c:v>
                </c:pt>
                <c:pt idx="7">
                  <c:v>48376</c:v>
                </c:pt>
                <c:pt idx="8">
                  <c:v>49992</c:v>
                </c:pt>
                <c:pt idx="9">
                  <c:v>45368</c:v>
                </c:pt>
                <c:pt idx="10">
                  <c:v>47169</c:v>
                </c:pt>
                <c:pt idx="11">
                  <c:v>51145</c:v>
                </c:pt>
                <c:pt idx="12">
                  <c:v>53487</c:v>
                </c:pt>
                <c:pt idx="13">
                  <c:v>50216</c:v>
                </c:pt>
                <c:pt idx="14">
                  <c:v>39270</c:v>
                </c:pt>
                <c:pt idx="15">
                  <c:v>45687</c:v>
                </c:pt>
                <c:pt idx="16">
                  <c:v>46099</c:v>
                </c:pt>
                <c:pt idx="17">
                  <c:v>48109</c:v>
                </c:pt>
                <c:pt idx="18">
                  <c:v>42562</c:v>
                </c:pt>
                <c:pt idx="19">
                  <c:v>56941</c:v>
                </c:pt>
                <c:pt idx="20">
                  <c:v>43300</c:v>
                </c:pt>
                <c:pt idx="21">
                  <c:v>47331</c:v>
                </c:pt>
                <c:pt idx="22">
                  <c:v>45485</c:v>
                </c:pt>
                <c:pt idx="23">
                  <c:v>47220</c:v>
                </c:pt>
                <c:pt idx="24">
                  <c:v>45860</c:v>
                </c:pt>
                <c:pt idx="25">
                  <c:v>47051</c:v>
                </c:pt>
                <c:pt idx="26">
                  <c:v>67738</c:v>
                </c:pt>
                <c:pt idx="27">
                  <c:v>40175</c:v>
                </c:pt>
                <c:pt idx="28">
                  <c:v>47421</c:v>
                </c:pt>
                <c:pt idx="29">
                  <c:v>45961</c:v>
                </c:pt>
                <c:pt idx="30">
                  <c:v>43721</c:v>
                </c:pt>
                <c:pt idx="31">
                  <c:v>46494</c:v>
                </c:pt>
                <c:pt idx="32">
                  <c:v>52446</c:v>
                </c:pt>
                <c:pt idx="33">
                  <c:v>48909</c:v>
                </c:pt>
                <c:pt idx="34">
                  <c:v>42564</c:v>
                </c:pt>
                <c:pt idx="35">
                  <c:v>46487</c:v>
                </c:pt>
                <c:pt idx="36">
                  <c:v>40629</c:v>
                </c:pt>
                <c:pt idx="37">
                  <c:v>53170</c:v>
                </c:pt>
                <c:pt idx="38">
                  <c:v>45885</c:v>
                </c:pt>
                <c:pt idx="39">
                  <c:v>49936</c:v>
                </c:pt>
                <c:pt idx="40">
                  <c:v>44087</c:v>
                </c:pt>
                <c:pt idx="41">
                  <c:v>48978</c:v>
                </c:pt>
                <c:pt idx="42">
                  <c:v>43619</c:v>
                </c:pt>
                <c:pt idx="43">
                  <c:v>52388</c:v>
                </c:pt>
                <c:pt idx="44">
                  <c:v>46580</c:v>
                </c:pt>
                <c:pt idx="45">
                  <c:v>52428</c:v>
                </c:pt>
                <c:pt idx="46">
                  <c:v>47473</c:v>
                </c:pt>
                <c:pt idx="47">
                  <c:v>60758</c:v>
                </c:pt>
                <c:pt idx="48">
                  <c:v>62661</c:v>
                </c:pt>
                <c:pt idx="49">
                  <c:v>45909</c:v>
                </c:pt>
                <c:pt idx="50">
                  <c:v>45417</c:v>
                </c:pt>
                <c:pt idx="51">
                  <c:v>45889</c:v>
                </c:pt>
                <c:pt idx="52">
                  <c:v>52477</c:v>
                </c:pt>
                <c:pt idx="53">
                  <c:v>44408</c:v>
                </c:pt>
                <c:pt idx="54">
                  <c:v>45169</c:v>
                </c:pt>
                <c:pt idx="55">
                  <c:v>49465</c:v>
                </c:pt>
                <c:pt idx="56">
                  <c:v>43716</c:v>
                </c:pt>
                <c:pt idx="57">
                  <c:v>48653</c:v>
                </c:pt>
                <c:pt idx="58">
                  <c:v>43655</c:v>
                </c:pt>
                <c:pt idx="59">
                  <c:v>49372</c:v>
                </c:pt>
                <c:pt idx="60">
                  <c:v>49916</c:v>
                </c:pt>
                <c:pt idx="61">
                  <c:v>48565</c:v>
                </c:pt>
                <c:pt idx="62">
                  <c:v>38386</c:v>
                </c:pt>
                <c:pt idx="63">
                  <c:v>48830</c:v>
                </c:pt>
                <c:pt idx="64">
                  <c:v>32682</c:v>
                </c:pt>
                <c:pt idx="65">
                  <c:v>44006</c:v>
                </c:pt>
                <c:pt idx="66">
                  <c:v>58072</c:v>
                </c:pt>
                <c:pt idx="67">
                  <c:v>44025</c:v>
                </c:pt>
                <c:pt idx="68">
                  <c:v>51955</c:v>
                </c:pt>
                <c:pt idx="69">
                  <c:v>58998</c:v>
                </c:pt>
                <c:pt idx="70">
                  <c:v>50901</c:v>
                </c:pt>
                <c:pt idx="71">
                  <c:v>57649</c:v>
                </c:pt>
                <c:pt idx="72">
                  <c:v>34000</c:v>
                </c:pt>
                <c:pt idx="73">
                  <c:v>60232</c:v>
                </c:pt>
                <c:pt idx="74">
                  <c:v>46451</c:v>
                </c:pt>
                <c:pt idx="75">
                  <c:v>49856</c:v>
                </c:pt>
                <c:pt idx="76">
                  <c:v>45033</c:v>
                </c:pt>
                <c:pt idx="77">
                  <c:v>45869</c:v>
                </c:pt>
                <c:pt idx="78">
                  <c:v>49571</c:v>
                </c:pt>
                <c:pt idx="79">
                  <c:v>47009</c:v>
                </c:pt>
                <c:pt idx="80">
                  <c:v>46474</c:v>
                </c:pt>
                <c:pt idx="81">
                  <c:v>46386</c:v>
                </c:pt>
                <c:pt idx="82">
                  <c:v>46751</c:v>
                </c:pt>
                <c:pt idx="83">
                  <c:v>44524</c:v>
                </c:pt>
                <c:pt idx="84">
                  <c:v>67064</c:v>
                </c:pt>
                <c:pt idx="85">
                  <c:v>53423</c:v>
                </c:pt>
                <c:pt idx="86">
                  <c:v>43956</c:v>
                </c:pt>
                <c:pt idx="87">
                  <c:v>55760</c:v>
                </c:pt>
                <c:pt idx="88">
                  <c:v>47366</c:v>
                </c:pt>
                <c:pt idx="89">
                  <c:v>47676</c:v>
                </c:pt>
                <c:pt idx="90">
                  <c:v>43743</c:v>
                </c:pt>
                <c:pt idx="91">
                  <c:v>39328</c:v>
                </c:pt>
                <c:pt idx="92">
                  <c:v>45565</c:v>
                </c:pt>
                <c:pt idx="93">
                  <c:v>46225</c:v>
                </c:pt>
                <c:pt idx="94">
                  <c:v>46841</c:v>
                </c:pt>
                <c:pt idx="95">
                  <c:v>59466</c:v>
                </c:pt>
                <c:pt idx="96">
                  <c:v>44544</c:v>
                </c:pt>
                <c:pt idx="97">
                  <c:v>45655</c:v>
                </c:pt>
                <c:pt idx="98">
                  <c:v>47130</c:v>
                </c:pt>
                <c:pt idx="99">
                  <c:v>39026</c:v>
                </c:pt>
                <c:pt idx="100">
                  <c:v>43937</c:v>
                </c:pt>
                <c:pt idx="101">
                  <c:v>40481</c:v>
                </c:pt>
                <c:pt idx="102">
                  <c:v>51855</c:v>
                </c:pt>
                <c:pt idx="103">
                  <c:v>46853</c:v>
                </c:pt>
                <c:pt idx="104">
                  <c:v>43650</c:v>
                </c:pt>
                <c:pt idx="105">
                  <c:v>47073</c:v>
                </c:pt>
                <c:pt idx="106">
                  <c:v>51671</c:v>
                </c:pt>
                <c:pt idx="107">
                  <c:v>45877</c:v>
                </c:pt>
                <c:pt idx="108">
                  <c:v>49597</c:v>
                </c:pt>
                <c:pt idx="109">
                  <c:v>43839</c:v>
                </c:pt>
                <c:pt idx="110">
                  <c:v>45407</c:v>
                </c:pt>
                <c:pt idx="111">
                  <c:v>75326</c:v>
                </c:pt>
                <c:pt idx="112">
                  <c:v>42346</c:v>
                </c:pt>
                <c:pt idx="113">
                  <c:v>45511</c:v>
                </c:pt>
                <c:pt idx="114">
                  <c:v>56539</c:v>
                </c:pt>
                <c:pt idx="115">
                  <c:v>46595</c:v>
                </c:pt>
                <c:pt idx="116">
                  <c:v>45915</c:v>
                </c:pt>
                <c:pt idx="117">
                  <c:v>50367</c:v>
                </c:pt>
                <c:pt idx="118">
                  <c:v>56645</c:v>
                </c:pt>
                <c:pt idx="119">
                  <c:v>46013</c:v>
                </c:pt>
                <c:pt idx="120">
                  <c:v>45743</c:v>
                </c:pt>
                <c:pt idx="121">
                  <c:v>45157</c:v>
                </c:pt>
                <c:pt idx="122">
                  <c:v>51768</c:v>
                </c:pt>
                <c:pt idx="123">
                  <c:v>52555</c:v>
                </c:pt>
                <c:pt idx="124">
                  <c:v>35374</c:v>
                </c:pt>
                <c:pt idx="125">
                  <c:v>45569</c:v>
                </c:pt>
                <c:pt idx="126">
                  <c:v>45731</c:v>
                </c:pt>
                <c:pt idx="127">
                  <c:v>47558</c:v>
                </c:pt>
                <c:pt idx="128">
                  <c:v>46060</c:v>
                </c:pt>
                <c:pt idx="129">
                  <c:v>45416</c:v>
                </c:pt>
                <c:pt idx="130">
                  <c:v>51163</c:v>
                </c:pt>
                <c:pt idx="131">
                  <c:v>48254</c:v>
                </c:pt>
                <c:pt idx="132">
                  <c:v>50897</c:v>
                </c:pt>
                <c:pt idx="133">
                  <c:v>45082</c:v>
                </c:pt>
                <c:pt idx="134">
                  <c:v>49898</c:v>
                </c:pt>
                <c:pt idx="135">
                  <c:v>45166</c:v>
                </c:pt>
                <c:pt idx="136">
                  <c:v>53026</c:v>
                </c:pt>
                <c:pt idx="137">
                  <c:v>46690</c:v>
                </c:pt>
                <c:pt idx="138">
                  <c:v>44751</c:v>
                </c:pt>
                <c:pt idx="139">
                  <c:v>46247</c:v>
                </c:pt>
                <c:pt idx="140">
                  <c:v>51873</c:v>
                </c:pt>
                <c:pt idx="141">
                  <c:v>43077</c:v>
                </c:pt>
                <c:pt idx="142">
                  <c:v>44920</c:v>
                </c:pt>
                <c:pt idx="143">
                  <c:v>50244</c:v>
                </c:pt>
                <c:pt idx="144">
                  <c:v>45568</c:v>
                </c:pt>
                <c:pt idx="145">
                  <c:v>44828</c:v>
                </c:pt>
                <c:pt idx="146">
                  <c:v>50327</c:v>
                </c:pt>
                <c:pt idx="147">
                  <c:v>46999</c:v>
                </c:pt>
                <c:pt idx="148">
                  <c:v>45831</c:v>
                </c:pt>
                <c:pt idx="149">
                  <c:v>47593</c:v>
                </c:pt>
                <c:pt idx="150">
                  <c:v>51058</c:v>
                </c:pt>
                <c:pt idx="151">
                  <c:v>42632</c:v>
                </c:pt>
                <c:pt idx="152">
                  <c:v>49355</c:v>
                </c:pt>
                <c:pt idx="153">
                  <c:v>36136</c:v>
                </c:pt>
                <c:pt idx="154">
                  <c:v>47094</c:v>
                </c:pt>
                <c:pt idx="155">
                  <c:v>39603</c:v>
                </c:pt>
                <c:pt idx="156">
                  <c:v>46367</c:v>
                </c:pt>
                <c:pt idx="157">
                  <c:v>38641</c:v>
                </c:pt>
                <c:pt idx="158">
                  <c:v>46763</c:v>
                </c:pt>
                <c:pt idx="159">
                  <c:v>41353</c:v>
                </c:pt>
                <c:pt idx="160">
                  <c:v>44949</c:v>
                </c:pt>
                <c:pt idx="161">
                  <c:v>42761</c:v>
                </c:pt>
                <c:pt idx="162">
                  <c:v>45001</c:v>
                </c:pt>
                <c:pt idx="163">
                  <c:v>57044</c:v>
                </c:pt>
                <c:pt idx="164">
                  <c:v>45632</c:v>
                </c:pt>
                <c:pt idx="165">
                  <c:v>53796</c:v>
                </c:pt>
                <c:pt idx="166">
                  <c:v>35963</c:v>
                </c:pt>
                <c:pt idx="167">
                  <c:v>46507</c:v>
                </c:pt>
                <c:pt idx="168">
                  <c:v>47415</c:v>
                </c:pt>
                <c:pt idx="169">
                  <c:v>51272</c:v>
                </c:pt>
                <c:pt idx="170">
                  <c:v>43145</c:v>
                </c:pt>
                <c:pt idx="171">
                  <c:v>49165</c:v>
                </c:pt>
                <c:pt idx="172">
                  <c:v>66691</c:v>
                </c:pt>
                <c:pt idx="173">
                  <c:v>47926</c:v>
                </c:pt>
                <c:pt idx="174">
                  <c:v>47107</c:v>
                </c:pt>
                <c:pt idx="175">
                  <c:v>48132</c:v>
                </c:pt>
                <c:pt idx="176">
                  <c:v>38385</c:v>
                </c:pt>
                <c:pt idx="177">
                  <c:v>52764</c:v>
                </c:pt>
                <c:pt idx="178">
                  <c:v>60338</c:v>
                </c:pt>
                <c:pt idx="179">
                  <c:v>48204</c:v>
                </c:pt>
                <c:pt idx="180">
                  <c:v>48411</c:v>
                </c:pt>
                <c:pt idx="181">
                  <c:v>48569</c:v>
                </c:pt>
                <c:pt idx="182">
                  <c:v>55544</c:v>
                </c:pt>
                <c:pt idx="183">
                  <c:v>49058</c:v>
                </c:pt>
                <c:pt idx="184">
                  <c:v>49828</c:v>
                </c:pt>
                <c:pt idx="185">
                  <c:v>45556</c:v>
                </c:pt>
                <c:pt idx="186">
                  <c:v>40867</c:v>
                </c:pt>
                <c:pt idx="187">
                  <c:v>47504</c:v>
                </c:pt>
                <c:pt idx="188">
                  <c:v>42895</c:v>
                </c:pt>
                <c:pt idx="189">
                  <c:v>56006</c:v>
                </c:pt>
                <c:pt idx="190">
                  <c:v>57060</c:v>
                </c:pt>
                <c:pt idx="191">
                  <c:v>54261</c:v>
                </c:pt>
                <c:pt idx="192">
                  <c:v>50343</c:v>
                </c:pt>
                <c:pt idx="193">
                  <c:v>46772</c:v>
                </c:pt>
                <c:pt idx="194">
                  <c:v>37903</c:v>
                </c:pt>
                <c:pt idx="195">
                  <c:v>49123</c:v>
                </c:pt>
                <c:pt idx="196">
                  <c:v>61324</c:v>
                </c:pt>
                <c:pt idx="197">
                  <c:v>54539</c:v>
                </c:pt>
                <c:pt idx="198">
                  <c:v>51881</c:v>
                </c:pt>
                <c:pt idx="199">
                  <c:v>51559</c:v>
                </c:pt>
                <c:pt idx="200">
                  <c:v>55661</c:v>
                </c:pt>
                <c:pt idx="201">
                  <c:v>46581</c:v>
                </c:pt>
                <c:pt idx="202">
                  <c:v>49713</c:v>
                </c:pt>
                <c:pt idx="203">
                  <c:v>45635</c:v>
                </c:pt>
                <c:pt idx="204">
                  <c:v>51063</c:v>
                </c:pt>
                <c:pt idx="205">
                  <c:v>48231</c:v>
                </c:pt>
                <c:pt idx="206">
                  <c:v>40537</c:v>
                </c:pt>
                <c:pt idx="207">
                  <c:v>37269</c:v>
                </c:pt>
                <c:pt idx="208">
                  <c:v>54040</c:v>
                </c:pt>
                <c:pt idx="209">
                  <c:v>61384</c:v>
                </c:pt>
                <c:pt idx="210">
                  <c:v>45357</c:v>
                </c:pt>
                <c:pt idx="211">
                  <c:v>45499</c:v>
                </c:pt>
                <c:pt idx="212">
                  <c:v>44706</c:v>
                </c:pt>
                <c:pt idx="213">
                  <c:v>47746</c:v>
                </c:pt>
                <c:pt idx="214">
                  <c:v>44178</c:v>
                </c:pt>
                <c:pt idx="215">
                  <c:v>63221</c:v>
                </c:pt>
                <c:pt idx="216">
                  <c:v>50596</c:v>
                </c:pt>
                <c:pt idx="217">
                  <c:v>45183</c:v>
                </c:pt>
                <c:pt idx="218">
                  <c:v>48179</c:v>
                </c:pt>
                <c:pt idx="219">
                  <c:v>38769</c:v>
                </c:pt>
                <c:pt idx="220">
                  <c:v>41790</c:v>
                </c:pt>
                <c:pt idx="221">
                  <c:v>45540</c:v>
                </c:pt>
                <c:pt idx="222">
                  <c:v>44807</c:v>
                </c:pt>
                <c:pt idx="223">
                  <c:v>53027</c:v>
                </c:pt>
                <c:pt idx="224">
                  <c:v>43117</c:v>
                </c:pt>
                <c:pt idx="225">
                  <c:v>49791</c:v>
                </c:pt>
                <c:pt idx="226">
                  <c:v>31957</c:v>
                </c:pt>
                <c:pt idx="227">
                  <c:v>57764</c:v>
                </c:pt>
                <c:pt idx="228">
                  <c:v>53583</c:v>
                </c:pt>
                <c:pt idx="229">
                  <c:v>51774</c:v>
                </c:pt>
                <c:pt idx="230">
                  <c:v>35939</c:v>
                </c:pt>
                <c:pt idx="231">
                  <c:v>45862</c:v>
                </c:pt>
                <c:pt idx="232">
                  <c:v>46880</c:v>
                </c:pt>
                <c:pt idx="233">
                  <c:v>48648</c:v>
                </c:pt>
                <c:pt idx="234">
                  <c:v>48453</c:v>
                </c:pt>
                <c:pt idx="235">
                  <c:v>50209</c:v>
                </c:pt>
                <c:pt idx="236">
                  <c:v>48925</c:v>
                </c:pt>
                <c:pt idx="237">
                  <c:v>46890</c:v>
                </c:pt>
                <c:pt idx="238">
                  <c:v>53576</c:v>
                </c:pt>
                <c:pt idx="239">
                  <c:v>52366</c:v>
                </c:pt>
                <c:pt idx="240">
                  <c:v>47439</c:v>
                </c:pt>
                <c:pt idx="241">
                  <c:v>51545</c:v>
                </c:pt>
                <c:pt idx="242">
                  <c:v>53092</c:v>
                </c:pt>
                <c:pt idx="243">
                  <c:v>48659</c:v>
                </c:pt>
                <c:pt idx="244">
                  <c:v>48574</c:v>
                </c:pt>
                <c:pt idx="245">
                  <c:v>47103</c:v>
                </c:pt>
                <c:pt idx="246">
                  <c:v>52246</c:v>
                </c:pt>
                <c:pt idx="247">
                  <c:v>39627</c:v>
                </c:pt>
                <c:pt idx="248">
                  <c:v>44211</c:v>
                </c:pt>
                <c:pt idx="249">
                  <c:v>46812</c:v>
                </c:pt>
                <c:pt idx="250">
                  <c:v>67853</c:v>
                </c:pt>
                <c:pt idx="251">
                  <c:v>67700</c:v>
                </c:pt>
                <c:pt idx="252">
                  <c:v>52625</c:v>
                </c:pt>
                <c:pt idx="253">
                  <c:v>43835</c:v>
                </c:pt>
                <c:pt idx="254">
                  <c:v>49373</c:v>
                </c:pt>
                <c:pt idx="255">
                  <c:v>49160</c:v>
                </c:pt>
                <c:pt idx="256">
                  <c:v>47908</c:v>
                </c:pt>
                <c:pt idx="257">
                  <c:v>59730</c:v>
                </c:pt>
                <c:pt idx="258">
                  <c:v>45198</c:v>
                </c:pt>
                <c:pt idx="259">
                  <c:v>35224</c:v>
                </c:pt>
                <c:pt idx="260">
                  <c:v>33649</c:v>
                </c:pt>
                <c:pt idx="261">
                  <c:v>48703</c:v>
                </c:pt>
                <c:pt idx="262">
                  <c:v>48923</c:v>
                </c:pt>
                <c:pt idx="263">
                  <c:v>44606</c:v>
                </c:pt>
                <c:pt idx="264">
                  <c:v>46023</c:v>
                </c:pt>
                <c:pt idx="265">
                  <c:v>52419</c:v>
                </c:pt>
                <c:pt idx="266">
                  <c:v>43850</c:v>
                </c:pt>
                <c:pt idx="267">
                  <c:v>42908</c:v>
                </c:pt>
                <c:pt idx="268">
                  <c:v>47307</c:v>
                </c:pt>
                <c:pt idx="269">
                  <c:v>43180</c:v>
                </c:pt>
                <c:pt idx="270">
                  <c:v>43195</c:v>
                </c:pt>
                <c:pt idx="271">
                  <c:v>43239</c:v>
                </c:pt>
                <c:pt idx="272">
                  <c:v>47776</c:v>
                </c:pt>
                <c:pt idx="273">
                  <c:v>42719</c:v>
                </c:pt>
                <c:pt idx="274">
                  <c:v>39785</c:v>
                </c:pt>
                <c:pt idx="275">
                  <c:v>44558</c:v>
                </c:pt>
                <c:pt idx="276">
                  <c:v>43006</c:v>
                </c:pt>
                <c:pt idx="277">
                  <c:v>50436</c:v>
                </c:pt>
                <c:pt idx="278">
                  <c:v>49407</c:v>
                </c:pt>
                <c:pt idx="279">
                  <c:v>42469</c:v>
                </c:pt>
                <c:pt idx="280">
                  <c:v>48089</c:v>
                </c:pt>
                <c:pt idx="281">
                  <c:v>46550</c:v>
                </c:pt>
                <c:pt idx="282">
                  <c:v>60753</c:v>
                </c:pt>
                <c:pt idx="283">
                  <c:v>50038</c:v>
                </c:pt>
                <c:pt idx="284">
                  <c:v>48924</c:v>
                </c:pt>
                <c:pt idx="285">
                  <c:v>58247</c:v>
                </c:pt>
                <c:pt idx="286">
                  <c:v>65186</c:v>
                </c:pt>
                <c:pt idx="287">
                  <c:v>45667</c:v>
                </c:pt>
                <c:pt idx="288">
                  <c:v>39518</c:v>
                </c:pt>
                <c:pt idx="289">
                  <c:v>47884</c:v>
                </c:pt>
                <c:pt idx="290">
                  <c:v>42127</c:v>
                </c:pt>
                <c:pt idx="291">
                  <c:v>45103</c:v>
                </c:pt>
                <c:pt idx="292">
                  <c:v>57642</c:v>
                </c:pt>
                <c:pt idx="293">
                  <c:v>52295</c:v>
                </c:pt>
                <c:pt idx="294">
                  <c:v>32469</c:v>
                </c:pt>
                <c:pt idx="295">
                  <c:v>46699</c:v>
                </c:pt>
                <c:pt idx="296">
                  <c:v>52135</c:v>
                </c:pt>
                <c:pt idx="297">
                  <c:v>73345</c:v>
                </c:pt>
                <c:pt idx="298">
                  <c:v>50069</c:v>
                </c:pt>
                <c:pt idx="299">
                  <c:v>45241</c:v>
                </c:pt>
                <c:pt idx="300">
                  <c:v>53213</c:v>
                </c:pt>
                <c:pt idx="301">
                  <c:v>61790</c:v>
                </c:pt>
                <c:pt idx="302">
                  <c:v>46253</c:v>
                </c:pt>
                <c:pt idx="303">
                  <c:v>40631</c:v>
                </c:pt>
                <c:pt idx="304">
                  <c:v>54369</c:v>
                </c:pt>
                <c:pt idx="305">
                  <c:v>63918</c:v>
                </c:pt>
                <c:pt idx="306">
                  <c:v>44156</c:v>
                </c:pt>
                <c:pt idx="307">
                  <c:v>46452</c:v>
                </c:pt>
                <c:pt idx="308">
                  <c:v>59202</c:v>
                </c:pt>
                <c:pt idx="309">
                  <c:v>59613</c:v>
                </c:pt>
                <c:pt idx="310">
                  <c:v>60727</c:v>
                </c:pt>
                <c:pt idx="311">
                  <c:v>51054</c:v>
                </c:pt>
                <c:pt idx="312">
                  <c:v>45328</c:v>
                </c:pt>
                <c:pt idx="313">
                  <c:v>43249</c:v>
                </c:pt>
                <c:pt idx="314">
                  <c:v>51723</c:v>
                </c:pt>
                <c:pt idx="315">
                  <c:v>50679</c:v>
                </c:pt>
                <c:pt idx="316">
                  <c:v>26417</c:v>
                </c:pt>
                <c:pt idx="317">
                  <c:v>45336</c:v>
                </c:pt>
                <c:pt idx="318">
                  <c:v>43412</c:v>
                </c:pt>
                <c:pt idx="319">
                  <c:v>47701</c:v>
                </c:pt>
                <c:pt idx="320">
                  <c:v>47513</c:v>
                </c:pt>
                <c:pt idx="321">
                  <c:v>50411</c:v>
                </c:pt>
                <c:pt idx="322">
                  <c:v>45669</c:v>
                </c:pt>
                <c:pt idx="323">
                  <c:v>40579</c:v>
                </c:pt>
                <c:pt idx="324">
                  <c:v>43807</c:v>
                </c:pt>
                <c:pt idx="325">
                  <c:v>48048</c:v>
                </c:pt>
                <c:pt idx="326">
                  <c:v>36792</c:v>
                </c:pt>
                <c:pt idx="327">
                  <c:v>54584</c:v>
                </c:pt>
                <c:pt idx="328">
                  <c:v>41766</c:v>
                </c:pt>
                <c:pt idx="329">
                  <c:v>50233</c:v>
                </c:pt>
                <c:pt idx="330">
                  <c:v>50961</c:v>
                </c:pt>
                <c:pt idx="331">
                  <c:v>50822</c:v>
                </c:pt>
                <c:pt idx="332">
                  <c:v>47187</c:v>
                </c:pt>
                <c:pt idx="333">
                  <c:v>49998</c:v>
                </c:pt>
                <c:pt idx="334">
                  <c:v>46416</c:v>
                </c:pt>
                <c:pt idx="335">
                  <c:v>40098</c:v>
                </c:pt>
                <c:pt idx="336">
                  <c:v>43859</c:v>
                </c:pt>
                <c:pt idx="337">
                  <c:v>53530</c:v>
                </c:pt>
                <c:pt idx="338">
                  <c:v>44784</c:v>
                </c:pt>
                <c:pt idx="339">
                  <c:v>59915</c:v>
                </c:pt>
                <c:pt idx="340">
                  <c:v>50118</c:v>
                </c:pt>
                <c:pt idx="341">
                  <c:v>44607</c:v>
                </c:pt>
                <c:pt idx="342">
                  <c:v>42497</c:v>
                </c:pt>
                <c:pt idx="343">
                  <c:v>51604</c:v>
                </c:pt>
                <c:pt idx="344">
                  <c:v>46646</c:v>
                </c:pt>
                <c:pt idx="345">
                  <c:v>46058</c:v>
                </c:pt>
                <c:pt idx="346">
                  <c:v>45240</c:v>
                </c:pt>
                <c:pt idx="347">
                  <c:v>49529</c:v>
                </c:pt>
                <c:pt idx="348">
                  <c:v>45015</c:v>
                </c:pt>
                <c:pt idx="349">
                  <c:v>52426</c:v>
                </c:pt>
                <c:pt idx="350">
                  <c:v>61737</c:v>
                </c:pt>
                <c:pt idx="351">
                  <c:v>48825</c:v>
                </c:pt>
                <c:pt idx="352">
                  <c:v>45383</c:v>
                </c:pt>
                <c:pt idx="353">
                  <c:v>68628</c:v>
                </c:pt>
                <c:pt idx="354">
                  <c:v>49299</c:v>
                </c:pt>
                <c:pt idx="355">
                  <c:v>47819</c:v>
                </c:pt>
                <c:pt idx="356">
                  <c:v>53274</c:v>
                </c:pt>
                <c:pt idx="357">
                  <c:v>50671</c:v>
                </c:pt>
                <c:pt idx="358">
                  <c:v>50966</c:v>
                </c:pt>
                <c:pt idx="359">
                  <c:v>43007</c:v>
                </c:pt>
                <c:pt idx="360">
                  <c:v>54273</c:v>
                </c:pt>
                <c:pt idx="361">
                  <c:v>47714</c:v>
                </c:pt>
                <c:pt idx="362">
                  <c:v>48933</c:v>
                </c:pt>
                <c:pt idx="363">
                  <c:v>59093</c:v>
                </c:pt>
                <c:pt idx="364">
                  <c:v>54580</c:v>
                </c:pt>
                <c:pt idx="365">
                  <c:v>43152</c:v>
                </c:pt>
                <c:pt idx="366">
                  <c:v>54411</c:v>
                </c:pt>
                <c:pt idx="367">
                  <c:v>41341</c:v>
                </c:pt>
                <c:pt idx="368">
                  <c:v>44710</c:v>
                </c:pt>
                <c:pt idx="369">
                  <c:v>45707</c:v>
                </c:pt>
                <c:pt idx="370">
                  <c:v>57925</c:v>
                </c:pt>
                <c:pt idx="371">
                  <c:v>50281</c:v>
                </c:pt>
                <c:pt idx="372">
                  <c:v>50308</c:v>
                </c:pt>
                <c:pt idx="373">
                  <c:v>37168</c:v>
                </c:pt>
                <c:pt idx="374">
                  <c:v>48591</c:v>
                </c:pt>
                <c:pt idx="375">
                  <c:v>46939</c:v>
                </c:pt>
                <c:pt idx="376">
                  <c:v>58558</c:v>
                </c:pt>
                <c:pt idx="377">
                  <c:v>70462</c:v>
                </c:pt>
                <c:pt idx="378">
                  <c:v>65277</c:v>
                </c:pt>
                <c:pt idx="379">
                  <c:v>44737</c:v>
                </c:pt>
                <c:pt idx="380">
                  <c:v>44844</c:v>
                </c:pt>
                <c:pt idx="381">
                  <c:v>43803</c:v>
                </c:pt>
                <c:pt idx="382">
                  <c:v>45422</c:v>
                </c:pt>
                <c:pt idx="383">
                  <c:v>48468</c:v>
                </c:pt>
                <c:pt idx="384">
                  <c:v>24428</c:v>
                </c:pt>
                <c:pt idx="385">
                  <c:v>46079</c:v>
                </c:pt>
                <c:pt idx="386">
                  <c:v>54184</c:v>
                </c:pt>
                <c:pt idx="387">
                  <c:v>49879</c:v>
                </c:pt>
                <c:pt idx="388">
                  <c:v>49633</c:v>
                </c:pt>
                <c:pt idx="389">
                  <c:v>47219</c:v>
                </c:pt>
                <c:pt idx="390">
                  <c:v>49524</c:v>
                </c:pt>
                <c:pt idx="391">
                  <c:v>32410</c:v>
                </c:pt>
                <c:pt idx="392">
                  <c:v>42866</c:v>
                </c:pt>
                <c:pt idx="393">
                  <c:v>44537</c:v>
                </c:pt>
                <c:pt idx="394">
                  <c:v>58092</c:v>
                </c:pt>
                <c:pt idx="395">
                  <c:v>49113</c:v>
                </c:pt>
                <c:pt idx="396">
                  <c:v>53516</c:v>
                </c:pt>
                <c:pt idx="397">
                  <c:v>36602</c:v>
                </c:pt>
                <c:pt idx="398">
                  <c:v>50901</c:v>
                </c:pt>
                <c:pt idx="399">
                  <c:v>47137</c:v>
                </c:pt>
                <c:pt idx="400">
                  <c:v>46666</c:v>
                </c:pt>
                <c:pt idx="401">
                  <c:v>57578</c:v>
                </c:pt>
                <c:pt idx="402">
                  <c:v>54315</c:v>
                </c:pt>
                <c:pt idx="403">
                  <c:v>52901</c:v>
                </c:pt>
                <c:pt idx="404">
                  <c:v>46934</c:v>
                </c:pt>
                <c:pt idx="405">
                  <c:v>49449</c:v>
                </c:pt>
                <c:pt idx="406">
                  <c:v>55591</c:v>
                </c:pt>
                <c:pt idx="407">
                  <c:v>41856</c:v>
                </c:pt>
                <c:pt idx="408">
                  <c:v>40159</c:v>
                </c:pt>
                <c:pt idx="409">
                  <c:v>45658</c:v>
                </c:pt>
                <c:pt idx="410">
                  <c:v>48118</c:v>
                </c:pt>
                <c:pt idx="411">
                  <c:v>38569</c:v>
                </c:pt>
                <c:pt idx="412">
                  <c:v>51787</c:v>
                </c:pt>
                <c:pt idx="413">
                  <c:v>51302</c:v>
                </c:pt>
                <c:pt idx="414">
                  <c:v>47923</c:v>
                </c:pt>
                <c:pt idx="415">
                  <c:v>47663</c:v>
                </c:pt>
                <c:pt idx="416">
                  <c:v>45818</c:v>
                </c:pt>
                <c:pt idx="417">
                  <c:v>46270</c:v>
                </c:pt>
                <c:pt idx="418">
                  <c:v>48834</c:v>
                </c:pt>
                <c:pt idx="419">
                  <c:v>58118</c:v>
                </c:pt>
                <c:pt idx="420">
                  <c:v>44015</c:v>
                </c:pt>
                <c:pt idx="421">
                  <c:v>47973</c:v>
                </c:pt>
                <c:pt idx="422">
                  <c:v>45370</c:v>
                </c:pt>
                <c:pt idx="423">
                  <c:v>54606</c:v>
                </c:pt>
                <c:pt idx="424">
                  <c:v>44509</c:v>
                </c:pt>
                <c:pt idx="425">
                  <c:v>54827</c:v>
                </c:pt>
                <c:pt idx="426">
                  <c:v>53614</c:v>
                </c:pt>
                <c:pt idx="427">
                  <c:v>48961</c:v>
                </c:pt>
                <c:pt idx="428">
                  <c:v>44337</c:v>
                </c:pt>
                <c:pt idx="429">
                  <c:v>56943</c:v>
                </c:pt>
                <c:pt idx="430">
                  <c:v>47031</c:v>
                </c:pt>
                <c:pt idx="431">
                  <c:v>42341</c:v>
                </c:pt>
                <c:pt idx="432">
                  <c:v>41201</c:v>
                </c:pt>
                <c:pt idx="433">
                  <c:v>35800</c:v>
                </c:pt>
                <c:pt idx="434">
                  <c:v>48238</c:v>
                </c:pt>
                <c:pt idx="435">
                  <c:v>43228</c:v>
                </c:pt>
                <c:pt idx="436">
                  <c:v>49257</c:v>
                </c:pt>
                <c:pt idx="437">
                  <c:v>49749</c:v>
                </c:pt>
                <c:pt idx="438">
                  <c:v>30900</c:v>
                </c:pt>
                <c:pt idx="439">
                  <c:v>43022</c:v>
                </c:pt>
                <c:pt idx="440">
                  <c:v>46322</c:v>
                </c:pt>
                <c:pt idx="441">
                  <c:v>49720</c:v>
                </c:pt>
                <c:pt idx="442">
                  <c:v>56039</c:v>
                </c:pt>
                <c:pt idx="443">
                  <c:v>47435</c:v>
                </c:pt>
                <c:pt idx="444">
                  <c:v>47090</c:v>
                </c:pt>
                <c:pt idx="445">
                  <c:v>51323</c:v>
                </c:pt>
                <c:pt idx="446">
                  <c:v>42224</c:v>
                </c:pt>
                <c:pt idx="447">
                  <c:v>52660</c:v>
                </c:pt>
                <c:pt idx="448">
                  <c:v>45978</c:v>
                </c:pt>
                <c:pt idx="449">
                  <c:v>26398</c:v>
                </c:pt>
                <c:pt idx="450">
                  <c:v>50009</c:v>
                </c:pt>
                <c:pt idx="451">
                  <c:v>45805</c:v>
                </c:pt>
                <c:pt idx="452">
                  <c:v>47071</c:v>
                </c:pt>
                <c:pt idx="453">
                  <c:v>43622</c:v>
                </c:pt>
                <c:pt idx="454">
                  <c:v>47168</c:v>
                </c:pt>
                <c:pt idx="455">
                  <c:v>43795</c:v>
                </c:pt>
                <c:pt idx="456">
                  <c:v>49204</c:v>
                </c:pt>
                <c:pt idx="457">
                  <c:v>60215</c:v>
                </c:pt>
                <c:pt idx="458">
                  <c:v>50620</c:v>
                </c:pt>
                <c:pt idx="459">
                  <c:v>44230</c:v>
                </c:pt>
                <c:pt idx="460">
                  <c:v>50341</c:v>
                </c:pt>
                <c:pt idx="461">
                  <c:v>50887</c:v>
                </c:pt>
                <c:pt idx="462">
                  <c:v>49077</c:v>
                </c:pt>
                <c:pt idx="463">
                  <c:v>31447</c:v>
                </c:pt>
                <c:pt idx="464">
                  <c:v>46983</c:v>
                </c:pt>
                <c:pt idx="465">
                  <c:v>45165</c:v>
                </c:pt>
                <c:pt idx="466">
                  <c:v>52427</c:v>
                </c:pt>
                <c:pt idx="467">
                  <c:v>38737</c:v>
                </c:pt>
                <c:pt idx="468">
                  <c:v>43253</c:v>
                </c:pt>
                <c:pt idx="469">
                  <c:v>46767</c:v>
                </c:pt>
                <c:pt idx="470">
                  <c:v>41656</c:v>
                </c:pt>
                <c:pt idx="471">
                  <c:v>45569</c:v>
                </c:pt>
                <c:pt idx="472">
                  <c:v>58466</c:v>
                </c:pt>
                <c:pt idx="473">
                  <c:v>50166</c:v>
                </c:pt>
                <c:pt idx="474">
                  <c:v>44680</c:v>
                </c:pt>
                <c:pt idx="475">
                  <c:v>52447</c:v>
                </c:pt>
                <c:pt idx="476">
                  <c:v>44321</c:v>
                </c:pt>
                <c:pt idx="477">
                  <c:v>57638</c:v>
                </c:pt>
                <c:pt idx="478">
                  <c:v>68481</c:v>
                </c:pt>
                <c:pt idx="479">
                  <c:v>59638</c:v>
                </c:pt>
                <c:pt idx="480">
                  <c:v>61256</c:v>
                </c:pt>
                <c:pt idx="481">
                  <c:v>62241</c:v>
                </c:pt>
                <c:pt idx="482">
                  <c:v>43518</c:v>
                </c:pt>
                <c:pt idx="483">
                  <c:v>46211</c:v>
                </c:pt>
                <c:pt idx="484">
                  <c:v>34981</c:v>
                </c:pt>
                <c:pt idx="485">
                  <c:v>48987</c:v>
                </c:pt>
                <c:pt idx="486">
                  <c:v>58353</c:v>
                </c:pt>
                <c:pt idx="487">
                  <c:v>41236</c:v>
                </c:pt>
                <c:pt idx="488">
                  <c:v>42202</c:v>
                </c:pt>
                <c:pt idx="489">
                  <c:v>51301</c:v>
                </c:pt>
                <c:pt idx="490">
                  <c:v>47154</c:v>
                </c:pt>
                <c:pt idx="491">
                  <c:v>43895</c:v>
                </c:pt>
                <c:pt idx="492">
                  <c:v>52981</c:v>
                </c:pt>
                <c:pt idx="493">
                  <c:v>43906</c:v>
                </c:pt>
                <c:pt idx="494">
                  <c:v>44390</c:v>
                </c:pt>
                <c:pt idx="495">
                  <c:v>44578</c:v>
                </c:pt>
                <c:pt idx="496">
                  <c:v>52286</c:v>
                </c:pt>
                <c:pt idx="497">
                  <c:v>40592</c:v>
                </c:pt>
                <c:pt idx="498">
                  <c:v>59555</c:v>
                </c:pt>
                <c:pt idx="499">
                  <c:v>48360</c:v>
                </c:pt>
                <c:pt idx="500">
                  <c:v>59455</c:v>
                </c:pt>
                <c:pt idx="501">
                  <c:v>50353</c:v>
                </c:pt>
                <c:pt idx="502">
                  <c:v>54216</c:v>
                </c:pt>
                <c:pt idx="503">
                  <c:v>40920</c:v>
                </c:pt>
                <c:pt idx="504">
                  <c:v>47546</c:v>
                </c:pt>
                <c:pt idx="505">
                  <c:v>49765</c:v>
                </c:pt>
                <c:pt idx="506">
                  <c:v>40196</c:v>
                </c:pt>
                <c:pt idx="507">
                  <c:v>42898</c:v>
                </c:pt>
                <c:pt idx="508">
                  <c:v>49450</c:v>
                </c:pt>
                <c:pt idx="509">
                  <c:v>51367</c:v>
                </c:pt>
                <c:pt idx="510">
                  <c:v>51497</c:v>
                </c:pt>
                <c:pt idx="511">
                  <c:v>49495</c:v>
                </c:pt>
                <c:pt idx="512">
                  <c:v>56803</c:v>
                </c:pt>
                <c:pt idx="513">
                  <c:v>45256</c:v>
                </c:pt>
                <c:pt idx="514">
                  <c:v>53122</c:v>
                </c:pt>
                <c:pt idx="515">
                  <c:v>40878</c:v>
                </c:pt>
                <c:pt idx="516">
                  <c:v>38103</c:v>
                </c:pt>
                <c:pt idx="517">
                  <c:v>52800</c:v>
                </c:pt>
                <c:pt idx="518">
                  <c:v>45657</c:v>
                </c:pt>
                <c:pt idx="519">
                  <c:v>53673</c:v>
                </c:pt>
                <c:pt idx="520">
                  <c:v>43546</c:v>
                </c:pt>
                <c:pt idx="521">
                  <c:v>47261</c:v>
                </c:pt>
                <c:pt idx="522">
                  <c:v>60494</c:v>
                </c:pt>
                <c:pt idx="523">
                  <c:v>52974</c:v>
                </c:pt>
                <c:pt idx="524">
                  <c:v>35400</c:v>
                </c:pt>
                <c:pt idx="525">
                  <c:v>49671</c:v>
                </c:pt>
                <c:pt idx="526">
                  <c:v>53564</c:v>
                </c:pt>
                <c:pt idx="527">
                  <c:v>56113</c:v>
                </c:pt>
                <c:pt idx="528">
                  <c:v>53569</c:v>
                </c:pt>
                <c:pt idx="529">
                  <c:v>50282</c:v>
                </c:pt>
                <c:pt idx="530">
                  <c:v>43193</c:v>
                </c:pt>
                <c:pt idx="531">
                  <c:v>54322</c:v>
                </c:pt>
                <c:pt idx="532">
                  <c:v>49424</c:v>
                </c:pt>
              </c:numCache>
            </c:numRef>
          </c:xVal>
          <c:yVal>
            <c:numRef>
              <c:f>'4varOutput'!$C$28:$C$560</c:f>
              <c:numCache>
                <c:formatCode>General</c:formatCode>
                <c:ptCount val="533"/>
                <c:pt idx="0">
                  <c:v>28.120221416105096</c:v>
                </c:pt>
                <c:pt idx="1">
                  <c:v>7.0497514599674105</c:v>
                </c:pt>
                <c:pt idx="2">
                  <c:v>-3.2766665982596805</c:v>
                </c:pt>
                <c:pt idx="3">
                  <c:v>-37.026412846660151</c:v>
                </c:pt>
                <c:pt idx="4">
                  <c:v>4.5431933273273444</c:v>
                </c:pt>
                <c:pt idx="5">
                  <c:v>-14.425062448215385</c:v>
                </c:pt>
                <c:pt idx="6">
                  <c:v>0.68455329078415161</c:v>
                </c:pt>
                <c:pt idx="7">
                  <c:v>61.232120411530559</c:v>
                </c:pt>
                <c:pt idx="8">
                  <c:v>-42.3331649118104</c:v>
                </c:pt>
                <c:pt idx="9">
                  <c:v>88.452644870774293</c:v>
                </c:pt>
                <c:pt idx="10">
                  <c:v>22.621837462220128</c:v>
                </c:pt>
                <c:pt idx="11">
                  <c:v>40.669858580900836</c:v>
                </c:pt>
                <c:pt idx="12">
                  <c:v>-14.487961286797145</c:v>
                </c:pt>
                <c:pt idx="13">
                  <c:v>-17.798096729361305</c:v>
                </c:pt>
                <c:pt idx="14">
                  <c:v>-124.06183629609041</c:v>
                </c:pt>
                <c:pt idx="15">
                  <c:v>33.00222776929877</c:v>
                </c:pt>
                <c:pt idx="16">
                  <c:v>21.998057506266605</c:v>
                </c:pt>
                <c:pt idx="17">
                  <c:v>-21.989794905665576</c:v>
                </c:pt>
                <c:pt idx="18">
                  <c:v>-16.236299646255702</c:v>
                </c:pt>
                <c:pt idx="19">
                  <c:v>34.596215354553806</c:v>
                </c:pt>
                <c:pt idx="20">
                  <c:v>-35.524420272251518</c:v>
                </c:pt>
                <c:pt idx="21">
                  <c:v>51.597754079612059</c:v>
                </c:pt>
                <c:pt idx="22">
                  <c:v>43.805906520696681</c:v>
                </c:pt>
                <c:pt idx="23">
                  <c:v>15.295256110502805</c:v>
                </c:pt>
                <c:pt idx="24">
                  <c:v>12.930221657704578</c:v>
                </c:pt>
                <c:pt idx="25">
                  <c:v>31.689966715262244</c:v>
                </c:pt>
                <c:pt idx="26">
                  <c:v>-108.98686694826984</c:v>
                </c:pt>
                <c:pt idx="27">
                  <c:v>1.3139306671803297</c:v>
                </c:pt>
                <c:pt idx="28">
                  <c:v>3.6637615866213764</c:v>
                </c:pt>
                <c:pt idx="29">
                  <c:v>30.464461784789592</c:v>
                </c:pt>
                <c:pt idx="30">
                  <c:v>57.399932979916002</c:v>
                </c:pt>
                <c:pt idx="31">
                  <c:v>9.9117225571726522</c:v>
                </c:pt>
                <c:pt idx="32">
                  <c:v>44.734175453352009</c:v>
                </c:pt>
                <c:pt idx="33">
                  <c:v>6.1846663884418831</c:v>
                </c:pt>
                <c:pt idx="34">
                  <c:v>37.910527335702227</c:v>
                </c:pt>
                <c:pt idx="35">
                  <c:v>-48.834029264258106</c:v>
                </c:pt>
                <c:pt idx="36">
                  <c:v>-19.876688310328973</c:v>
                </c:pt>
                <c:pt idx="37">
                  <c:v>-13.999089833433572</c:v>
                </c:pt>
                <c:pt idx="38">
                  <c:v>128.4636713213099</c:v>
                </c:pt>
                <c:pt idx="39">
                  <c:v>87.779538476761672</c:v>
                </c:pt>
                <c:pt idx="40">
                  <c:v>95.259767315107183</c:v>
                </c:pt>
                <c:pt idx="41">
                  <c:v>47.602300349079769</c:v>
                </c:pt>
                <c:pt idx="42">
                  <c:v>15.390785579509611</c:v>
                </c:pt>
                <c:pt idx="43">
                  <c:v>-22.490743871766199</c:v>
                </c:pt>
                <c:pt idx="44">
                  <c:v>-14.769046442225999</c:v>
                </c:pt>
                <c:pt idx="45">
                  <c:v>-28.426707512776147</c:v>
                </c:pt>
                <c:pt idx="46">
                  <c:v>-41.501299153894706</c:v>
                </c:pt>
                <c:pt idx="47">
                  <c:v>-49.826620276676522</c:v>
                </c:pt>
                <c:pt idx="48">
                  <c:v>-100.98657590679795</c:v>
                </c:pt>
                <c:pt idx="49">
                  <c:v>7.9420312378204017</c:v>
                </c:pt>
                <c:pt idx="50">
                  <c:v>15.560707353538874</c:v>
                </c:pt>
                <c:pt idx="51">
                  <c:v>48.289602148990298</c:v>
                </c:pt>
                <c:pt idx="52">
                  <c:v>-191.26645031357043</c:v>
                </c:pt>
                <c:pt idx="53">
                  <c:v>-12.233568392178768</c:v>
                </c:pt>
                <c:pt idx="54">
                  <c:v>1.4594087428647526</c:v>
                </c:pt>
                <c:pt idx="55">
                  <c:v>39.731606527818712</c:v>
                </c:pt>
                <c:pt idx="56">
                  <c:v>-8.243665874558701</c:v>
                </c:pt>
                <c:pt idx="57">
                  <c:v>-37.463528890960788</c:v>
                </c:pt>
                <c:pt idx="58">
                  <c:v>-36.720237861991563</c:v>
                </c:pt>
                <c:pt idx="59">
                  <c:v>52.164119973436527</c:v>
                </c:pt>
                <c:pt idx="60">
                  <c:v>4.7289764041340732</c:v>
                </c:pt>
                <c:pt idx="61">
                  <c:v>-63.516187736119491</c:v>
                </c:pt>
                <c:pt idx="62">
                  <c:v>-151.97801596808767</c:v>
                </c:pt>
                <c:pt idx="63">
                  <c:v>-8.1525574517997939</c:v>
                </c:pt>
                <c:pt idx="64">
                  <c:v>-90.053365063126648</c:v>
                </c:pt>
                <c:pt idx="65">
                  <c:v>32.48213953415916</c:v>
                </c:pt>
                <c:pt idx="66">
                  <c:v>-12.606726121501879</c:v>
                </c:pt>
                <c:pt idx="67">
                  <c:v>8.0076758698039612</c:v>
                </c:pt>
                <c:pt idx="68">
                  <c:v>-17.164318577270706</c:v>
                </c:pt>
                <c:pt idx="69">
                  <c:v>-12.380383877673239</c:v>
                </c:pt>
                <c:pt idx="70">
                  <c:v>58.004305882143854</c:v>
                </c:pt>
                <c:pt idx="71">
                  <c:v>-262.57375908966742</c:v>
                </c:pt>
                <c:pt idx="72">
                  <c:v>-50.631146560998104</c:v>
                </c:pt>
                <c:pt idx="73">
                  <c:v>43.090319924148616</c:v>
                </c:pt>
                <c:pt idx="74">
                  <c:v>29.876427433589697</c:v>
                </c:pt>
                <c:pt idx="75">
                  <c:v>87.062275766078074</c:v>
                </c:pt>
                <c:pt idx="76">
                  <c:v>1.8926070435784368</c:v>
                </c:pt>
                <c:pt idx="77">
                  <c:v>17.849254683736717</c:v>
                </c:pt>
                <c:pt idx="78">
                  <c:v>76.027532237965261</c:v>
                </c:pt>
                <c:pt idx="79">
                  <c:v>39.938704573094128</c:v>
                </c:pt>
                <c:pt idx="80">
                  <c:v>5.9717803401024412</c:v>
                </c:pt>
                <c:pt idx="81">
                  <c:v>-26.060095135398797</c:v>
                </c:pt>
                <c:pt idx="82">
                  <c:v>24.681699341964531</c:v>
                </c:pt>
                <c:pt idx="83">
                  <c:v>-46.092849733823186</c:v>
                </c:pt>
                <c:pt idx="84">
                  <c:v>-8.8385291961205894</c:v>
                </c:pt>
                <c:pt idx="85">
                  <c:v>-75.559891871661648</c:v>
                </c:pt>
                <c:pt idx="86">
                  <c:v>27.740071258763919</c:v>
                </c:pt>
                <c:pt idx="87">
                  <c:v>-50.226673617788947</c:v>
                </c:pt>
                <c:pt idx="88">
                  <c:v>-10.160478101297258</c:v>
                </c:pt>
                <c:pt idx="89">
                  <c:v>27.262157659766217</c:v>
                </c:pt>
                <c:pt idx="90">
                  <c:v>14.741909182702329</c:v>
                </c:pt>
                <c:pt idx="91">
                  <c:v>141.93423291063777</c:v>
                </c:pt>
                <c:pt idx="92">
                  <c:v>41.632718828434918</c:v>
                </c:pt>
                <c:pt idx="93">
                  <c:v>-23.171034817346026</c:v>
                </c:pt>
                <c:pt idx="94">
                  <c:v>8.7250242389925461</c:v>
                </c:pt>
                <c:pt idx="95">
                  <c:v>-24.595853043846773</c:v>
                </c:pt>
                <c:pt idx="96">
                  <c:v>-114.02058075569926</c:v>
                </c:pt>
                <c:pt idx="97">
                  <c:v>-131.98121463246821</c:v>
                </c:pt>
                <c:pt idx="98">
                  <c:v>-1.314855366003485</c:v>
                </c:pt>
                <c:pt idx="99">
                  <c:v>-83.338146481371268</c:v>
                </c:pt>
                <c:pt idx="100">
                  <c:v>93.187380115971109</c:v>
                </c:pt>
                <c:pt idx="101">
                  <c:v>46.548570994602187</c:v>
                </c:pt>
                <c:pt idx="102">
                  <c:v>21.48280759744739</c:v>
                </c:pt>
                <c:pt idx="103">
                  <c:v>8.949367200960296</c:v>
                </c:pt>
                <c:pt idx="104">
                  <c:v>21.969519144389324</c:v>
                </c:pt>
                <c:pt idx="105">
                  <c:v>6.4771519973953673</c:v>
                </c:pt>
                <c:pt idx="106">
                  <c:v>-53.140989012527143</c:v>
                </c:pt>
                <c:pt idx="107">
                  <c:v>-32.899012101876906</c:v>
                </c:pt>
                <c:pt idx="108">
                  <c:v>65.034174061881913</c:v>
                </c:pt>
                <c:pt idx="109">
                  <c:v>26.949595752790628</c:v>
                </c:pt>
                <c:pt idx="110">
                  <c:v>-32.985527603385208</c:v>
                </c:pt>
                <c:pt idx="111">
                  <c:v>31.673975115427538</c:v>
                </c:pt>
                <c:pt idx="112">
                  <c:v>36.514823805137439</c:v>
                </c:pt>
                <c:pt idx="113">
                  <c:v>36.755006581141743</c:v>
                </c:pt>
                <c:pt idx="114">
                  <c:v>-12.939029149195903</c:v>
                </c:pt>
                <c:pt idx="115">
                  <c:v>66.489341298024783</c:v>
                </c:pt>
                <c:pt idx="116">
                  <c:v>-48.496358993624199</c:v>
                </c:pt>
                <c:pt idx="117">
                  <c:v>-4.3487820926306995</c:v>
                </c:pt>
                <c:pt idx="118">
                  <c:v>-25.955196612635973</c:v>
                </c:pt>
                <c:pt idx="119">
                  <c:v>0.67429500920366081</c:v>
                </c:pt>
                <c:pt idx="120">
                  <c:v>87.545770454432386</c:v>
                </c:pt>
                <c:pt idx="121">
                  <c:v>-166.76614542023822</c:v>
                </c:pt>
                <c:pt idx="122">
                  <c:v>-60.347820659515946</c:v>
                </c:pt>
                <c:pt idx="123">
                  <c:v>-36.416192365970574</c:v>
                </c:pt>
                <c:pt idx="124">
                  <c:v>-39.830753726585499</c:v>
                </c:pt>
                <c:pt idx="125">
                  <c:v>1.7657170521315493</c:v>
                </c:pt>
                <c:pt idx="126">
                  <c:v>78.217840677283675</c:v>
                </c:pt>
                <c:pt idx="127">
                  <c:v>89.378797512729761</c:v>
                </c:pt>
                <c:pt idx="128">
                  <c:v>-13.149673636784655</c:v>
                </c:pt>
                <c:pt idx="129">
                  <c:v>43.4404694456382</c:v>
                </c:pt>
                <c:pt idx="130">
                  <c:v>-0.39334291076420413</c:v>
                </c:pt>
                <c:pt idx="131">
                  <c:v>50.330177739581586</c:v>
                </c:pt>
                <c:pt idx="132">
                  <c:v>-26.725479617945211</c:v>
                </c:pt>
                <c:pt idx="133">
                  <c:v>-56.578764825912913</c:v>
                </c:pt>
                <c:pt idx="134">
                  <c:v>-45.04998217869138</c:v>
                </c:pt>
                <c:pt idx="135">
                  <c:v>22.259652875472284</c:v>
                </c:pt>
                <c:pt idx="136">
                  <c:v>46.778324728501957</c:v>
                </c:pt>
                <c:pt idx="137">
                  <c:v>-8.699712589073215</c:v>
                </c:pt>
                <c:pt idx="138">
                  <c:v>-87.777040310615121</c:v>
                </c:pt>
                <c:pt idx="139">
                  <c:v>30.526172745609756</c:v>
                </c:pt>
                <c:pt idx="140">
                  <c:v>-35.205601511998566</c:v>
                </c:pt>
                <c:pt idx="141">
                  <c:v>-35.92143332777664</c:v>
                </c:pt>
                <c:pt idx="142">
                  <c:v>-38.68646499453962</c:v>
                </c:pt>
                <c:pt idx="143">
                  <c:v>-61.090492739181855</c:v>
                </c:pt>
                <c:pt idx="144">
                  <c:v>21.603604339881031</c:v>
                </c:pt>
                <c:pt idx="145">
                  <c:v>-93.835116965194629</c:v>
                </c:pt>
                <c:pt idx="146">
                  <c:v>67.401424829899042</c:v>
                </c:pt>
                <c:pt idx="147">
                  <c:v>102.54107013098564</c:v>
                </c:pt>
                <c:pt idx="148">
                  <c:v>56.471273164279637</c:v>
                </c:pt>
                <c:pt idx="149">
                  <c:v>68.753631972969515</c:v>
                </c:pt>
                <c:pt idx="150">
                  <c:v>-3.4516125355562508</c:v>
                </c:pt>
                <c:pt idx="151">
                  <c:v>-73.834441659861795</c:v>
                </c:pt>
                <c:pt idx="152">
                  <c:v>86.373722198886753</c:v>
                </c:pt>
                <c:pt idx="153">
                  <c:v>-65.920530485187101</c:v>
                </c:pt>
                <c:pt idx="154">
                  <c:v>27.164631030087094</c:v>
                </c:pt>
                <c:pt idx="155">
                  <c:v>-65.985167333565187</c:v>
                </c:pt>
                <c:pt idx="156">
                  <c:v>-58.997422843416871</c:v>
                </c:pt>
                <c:pt idx="157">
                  <c:v>27.754405894070715</c:v>
                </c:pt>
                <c:pt idx="158">
                  <c:v>44.444709835073127</c:v>
                </c:pt>
                <c:pt idx="159">
                  <c:v>52.436637742105859</c:v>
                </c:pt>
                <c:pt idx="160">
                  <c:v>33.216030291547213</c:v>
                </c:pt>
                <c:pt idx="161">
                  <c:v>-48.112792843701072</c:v>
                </c:pt>
                <c:pt idx="162">
                  <c:v>8.9855240328636228</c:v>
                </c:pt>
                <c:pt idx="163">
                  <c:v>46.590119543757964</c:v>
                </c:pt>
                <c:pt idx="164">
                  <c:v>-62.541731769362968</c:v>
                </c:pt>
                <c:pt idx="165">
                  <c:v>100.58598277763508</c:v>
                </c:pt>
                <c:pt idx="166">
                  <c:v>-62.746151014239331</c:v>
                </c:pt>
                <c:pt idx="167">
                  <c:v>81.466329963183853</c:v>
                </c:pt>
                <c:pt idx="168">
                  <c:v>19.691233975581326</c:v>
                </c:pt>
                <c:pt idx="169">
                  <c:v>44.637603378455879</c:v>
                </c:pt>
                <c:pt idx="170">
                  <c:v>-9.3190398708900375</c:v>
                </c:pt>
                <c:pt idx="171">
                  <c:v>16.752000939736035</c:v>
                </c:pt>
                <c:pt idx="172">
                  <c:v>-87.486551223437573</c:v>
                </c:pt>
                <c:pt idx="173">
                  <c:v>69.356142558495321</c:v>
                </c:pt>
                <c:pt idx="174">
                  <c:v>42.673605817269163</c:v>
                </c:pt>
                <c:pt idx="175">
                  <c:v>85.67206370581016</c:v>
                </c:pt>
                <c:pt idx="176">
                  <c:v>27.055426405185472</c:v>
                </c:pt>
                <c:pt idx="177">
                  <c:v>19.014938639119237</c:v>
                </c:pt>
                <c:pt idx="178">
                  <c:v>6.3245167449979363</c:v>
                </c:pt>
                <c:pt idx="179">
                  <c:v>-167.86271550377614</c:v>
                </c:pt>
                <c:pt idx="180">
                  <c:v>40.798794001407941</c:v>
                </c:pt>
                <c:pt idx="181">
                  <c:v>63.451674066862324</c:v>
                </c:pt>
                <c:pt idx="182">
                  <c:v>-43.601251201014747</c:v>
                </c:pt>
                <c:pt idx="183">
                  <c:v>-1.3218654954364411</c:v>
                </c:pt>
                <c:pt idx="184">
                  <c:v>102.94474344248601</c:v>
                </c:pt>
                <c:pt idx="185">
                  <c:v>19.896813932295572</c:v>
                </c:pt>
                <c:pt idx="186">
                  <c:v>-35.213827945455478</c:v>
                </c:pt>
                <c:pt idx="187">
                  <c:v>50.970974426421662</c:v>
                </c:pt>
                <c:pt idx="188">
                  <c:v>24.811707799867236</c:v>
                </c:pt>
                <c:pt idx="189">
                  <c:v>-51.052155056396714</c:v>
                </c:pt>
                <c:pt idx="190">
                  <c:v>75.085725423407666</c:v>
                </c:pt>
                <c:pt idx="191">
                  <c:v>-86.326772643612458</c:v>
                </c:pt>
                <c:pt idx="192">
                  <c:v>-25.412348515304075</c:v>
                </c:pt>
                <c:pt idx="193">
                  <c:v>27.65365054144354</c:v>
                </c:pt>
                <c:pt idx="194">
                  <c:v>27.471368833980932</c:v>
                </c:pt>
                <c:pt idx="195">
                  <c:v>-99.484940682975093</c:v>
                </c:pt>
                <c:pt idx="196">
                  <c:v>-33.803197035111907</c:v>
                </c:pt>
                <c:pt idx="197">
                  <c:v>41.208523324938596</c:v>
                </c:pt>
                <c:pt idx="198">
                  <c:v>-2.8243021739078813</c:v>
                </c:pt>
                <c:pt idx="199">
                  <c:v>87.043191338259703</c:v>
                </c:pt>
                <c:pt idx="200">
                  <c:v>49.606337708984483</c:v>
                </c:pt>
                <c:pt idx="201">
                  <c:v>-4.7821004655118031</c:v>
                </c:pt>
                <c:pt idx="202">
                  <c:v>86.969143933487203</c:v>
                </c:pt>
                <c:pt idx="203">
                  <c:v>43.479918969343089</c:v>
                </c:pt>
                <c:pt idx="204">
                  <c:v>62.878116583185829</c:v>
                </c:pt>
                <c:pt idx="205">
                  <c:v>-27.543070701381112</c:v>
                </c:pt>
                <c:pt idx="206">
                  <c:v>70.995206120684315</c:v>
                </c:pt>
                <c:pt idx="207">
                  <c:v>5.0955575899706673</c:v>
                </c:pt>
                <c:pt idx="208">
                  <c:v>51.866208115505742</c:v>
                </c:pt>
                <c:pt idx="209">
                  <c:v>-88.723840013149584</c:v>
                </c:pt>
                <c:pt idx="210">
                  <c:v>-32.09972503485551</c:v>
                </c:pt>
                <c:pt idx="211">
                  <c:v>102.77610217946994</c:v>
                </c:pt>
                <c:pt idx="212">
                  <c:v>70.603364486524697</c:v>
                </c:pt>
                <c:pt idx="213">
                  <c:v>-118.71158379345229</c:v>
                </c:pt>
                <c:pt idx="214">
                  <c:v>-76.623723726703474</c:v>
                </c:pt>
                <c:pt idx="215">
                  <c:v>33.496806374261951</c:v>
                </c:pt>
                <c:pt idx="216">
                  <c:v>27.025773727968271</c:v>
                </c:pt>
                <c:pt idx="217">
                  <c:v>53.320149683611589</c:v>
                </c:pt>
                <c:pt idx="218">
                  <c:v>-23.005602880082051</c:v>
                </c:pt>
                <c:pt idx="219">
                  <c:v>-0.61535497472846146</c:v>
                </c:pt>
                <c:pt idx="220">
                  <c:v>-28.331906142121852</c:v>
                </c:pt>
                <c:pt idx="221">
                  <c:v>-6.861256542295223</c:v>
                </c:pt>
                <c:pt idx="222">
                  <c:v>-21.116674675669856</c:v>
                </c:pt>
                <c:pt idx="223">
                  <c:v>30.177922062065363</c:v>
                </c:pt>
                <c:pt idx="224">
                  <c:v>20.25646825328613</c:v>
                </c:pt>
                <c:pt idx="225">
                  <c:v>-11.403426763793732</c:v>
                </c:pt>
                <c:pt idx="226">
                  <c:v>-98.404273860474405</c:v>
                </c:pt>
                <c:pt idx="227">
                  <c:v>-7.1835912804806412</c:v>
                </c:pt>
                <c:pt idx="228">
                  <c:v>23.070363352699587</c:v>
                </c:pt>
                <c:pt idx="229">
                  <c:v>24.227365289310001</c:v>
                </c:pt>
                <c:pt idx="230">
                  <c:v>-74.836752398295175</c:v>
                </c:pt>
                <c:pt idx="231">
                  <c:v>67.909715918399343</c:v>
                </c:pt>
                <c:pt idx="232">
                  <c:v>-74.287898845605014</c:v>
                </c:pt>
                <c:pt idx="233">
                  <c:v>-3.1813390019362942</c:v>
                </c:pt>
                <c:pt idx="234">
                  <c:v>18.165036115751718</c:v>
                </c:pt>
                <c:pt idx="235">
                  <c:v>1.7410503197161233</c:v>
                </c:pt>
                <c:pt idx="236">
                  <c:v>1.3922869770303805</c:v>
                </c:pt>
                <c:pt idx="237">
                  <c:v>6.9944300962413308</c:v>
                </c:pt>
                <c:pt idx="238">
                  <c:v>18.842980327054875</c:v>
                </c:pt>
                <c:pt idx="239">
                  <c:v>-174.99749638101616</c:v>
                </c:pt>
                <c:pt idx="240">
                  <c:v>1.8384731159289913</c:v>
                </c:pt>
                <c:pt idx="241">
                  <c:v>-37.638658871323742</c:v>
                </c:pt>
                <c:pt idx="242">
                  <c:v>-247.43762109337058</c:v>
                </c:pt>
                <c:pt idx="243">
                  <c:v>-30.183000720536256</c:v>
                </c:pt>
                <c:pt idx="244">
                  <c:v>-169.57992774623153</c:v>
                </c:pt>
                <c:pt idx="245">
                  <c:v>10.7264435710008</c:v>
                </c:pt>
                <c:pt idx="246">
                  <c:v>65.093575767488574</c:v>
                </c:pt>
                <c:pt idx="247">
                  <c:v>-12.324012365766066</c:v>
                </c:pt>
                <c:pt idx="248">
                  <c:v>-37.054315927467769</c:v>
                </c:pt>
                <c:pt idx="249">
                  <c:v>92.09072877256699</c:v>
                </c:pt>
                <c:pt idx="250">
                  <c:v>86.736798661563398</c:v>
                </c:pt>
                <c:pt idx="251">
                  <c:v>62.768969662680092</c:v>
                </c:pt>
                <c:pt idx="252">
                  <c:v>62.119776970777139</c:v>
                </c:pt>
                <c:pt idx="253">
                  <c:v>65.939383421335606</c:v>
                </c:pt>
                <c:pt idx="254">
                  <c:v>15.63448130299389</c:v>
                </c:pt>
                <c:pt idx="255">
                  <c:v>67.45360821097529</c:v>
                </c:pt>
                <c:pt idx="256">
                  <c:v>-54.116812683203079</c:v>
                </c:pt>
                <c:pt idx="257">
                  <c:v>35.769375220712163</c:v>
                </c:pt>
                <c:pt idx="258">
                  <c:v>48.214242478064534</c:v>
                </c:pt>
                <c:pt idx="259">
                  <c:v>-3.8298640187640558</c:v>
                </c:pt>
                <c:pt idx="260">
                  <c:v>-42.989073985654841</c:v>
                </c:pt>
                <c:pt idx="261">
                  <c:v>-84.34871885837174</c:v>
                </c:pt>
                <c:pt idx="262">
                  <c:v>48.834353384791939</c:v>
                </c:pt>
                <c:pt idx="263">
                  <c:v>63.262908643314404</c:v>
                </c:pt>
                <c:pt idx="264">
                  <c:v>17.505093002887634</c:v>
                </c:pt>
                <c:pt idx="265">
                  <c:v>51.601923990565183</c:v>
                </c:pt>
                <c:pt idx="266">
                  <c:v>-46.750329764920252</c:v>
                </c:pt>
                <c:pt idx="267">
                  <c:v>-70.616556811496366</c:v>
                </c:pt>
                <c:pt idx="268">
                  <c:v>-66.993961923425331</c:v>
                </c:pt>
                <c:pt idx="269">
                  <c:v>-3.5897703994685344</c:v>
                </c:pt>
                <c:pt idx="270">
                  <c:v>12.790759352648138</c:v>
                </c:pt>
                <c:pt idx="271">
                  <c:v>10.712709510129798</c:v>
                </c:pt>
                <c:pt idx="272">
                  <c:v>3.5813563171120677</c:v>
                </c:pt>
                <c:pt idx="273">
                  <c:v>-10.604910077757268</c:v>
                </c:pt>
                <c:pt idx="274">
                  <c:v>17.844427103464568</c:v>
                </c:pt>
                <c:pt idx="275">
                  <c:v>-35.83581489341077</c:v>
                </c:pt>
                <c:pt idx="276">
                  <c:v>11.911084707908003</c:v>
                </c:pt>
                <c:pt idx="277">
                  <c:v>-21.368038788612921</c:v>
                </c:pt>
                <c:pt idx="278">
                  <c:v>-26.22950364402277</c:v>
                </c:pt>
                <c:pt idx="279">
                  <c:v>144.98695849879005</c:v>
                </c:pt>
                <c:pt idx="280">
                  <c:v>-38.993173740901511</c:v>
                </c:pt>
                <c:pt idx="281">
                  <c:v>87.591748344738107</c:v>
                </c:pt>
                <c:pt idx="282">
                  <c:v>-74.99360471655632</c:v>
                </c:pt>
                <c:pt idx="283">
                  <c:v>18.358669547521686</c:v>
                </c:pt>
                <c:pt idx="284">
                  <c:v>-30.348465901505278</c:v>
                </c:pt>
                <c:pt idx="285">
                  <c:v>2.6133911970455301</c:v>
                </c:pt>
                <c:pt idx="286">
                  <c:v>-132.67184345065243</c:v>
                </c:pt>
                <c:pt idx="287">
                  <c:v>-51.463183505795996</c:v>
                </c:pt>
                <c:pt idx="288">
                  <c:v>4.6369680350933322</c:v>
                </c:pt>
                <c:pt idx="289">
                  <c:v>42.558227053714972</c:v>
                </c:pt>
                <c:pt idx="290">
                  <c:v>-58.638797744300973</c:v>
                </c:pt>
                <c:pt idx="291">
                  <c:v>-9.5514416030930533</c:v>
                </c:pt>
                <c:pt idx="292">
                  <c:v>118.58748462249264</c:v>
                </c:pt>
                <c:pt idx="293">
                  <c:v>-6.3635232720064323</c:v>
                </c:pt>
                <c:pt idx="294">
                  <c:v>-7.1887652665693622</c:v>
                </c:pt>
                <c:pt idx="295">
                  <c:v>21.430590733412828</c:v>
                </c:pt>
                <c:pt idx="296">
                  <c:v>-15.66358874272305</c:v>
                </c:pt>
                <c:pt idx="297">
                  <c:v>-77.661937494530775</c:v>
                </c:pt>
                <c:pt idx="298">
                  <c:v>62.11965119135948</c:v>
                </c:pt>
                <c:pt idx="299">
                  <c:v>54.916488367936608</c:v>
                </c:pt>
                <c:pt idx="300">
                  <c:v>87.082707228235222</c:v>
                </c:pt>
                <c:pt idx="301">
                  <c:v>53.225100412782922</c:v>
                </c:pt>
                <c:pt idx="302">
                  <c:v>-21.503687892930202</c:v>
                </c:pt>
                <c:pt idx="303">
                  <c:v>0.48873865830182694</c:v>
                </c:pt>
                <c:pt idx="304">
                  <c:v>-14.913667947580507</c:v>
                </c:pt>
                <c:pt idx="305">
                  <c:v>56.656523734876828</c:v>
                </c:pt>
                <c:pt idx="306">
                  <c:v>-23.350330135706827</c:v>
                </c:pt>
                <c:pt idx="307">
                  <c:v>59.769081615291043</c:v>
                </c:pt>
                <c:pt idx="308">
                  <c:v>30.915553819031174</c:v>
                </c:pt>
                <c:pt idx="309">
                  <c:v>-161.68396591626924</c:v>
                </c:pt>
                <c:pt idx="310">
                  <c:v>-1.6173176163181324</c:v>
                </c:pt>
                <c:pt idx="311">
                  <c:v>55.649070410188415</c:v>
                </c:pt>
                <c:pt idx="312">
                  <c:v>36.002093162485608</c:v>
                </c:pt>
                <c:pt idx="313">
                  <c:v>8.7702449826942939</c:v>
                </c:pt>
                <c:pt idx="314">
                  <c:v>-47.37575132134657</c:v>
                </c:pt>
                <c:pt idx="315">
                  <c:v>-43.931999824987088</c:v>
                </c:pt>
                <c:pt idx="316">
                  <c:v>-213.49189087079958</c:v>
                </c:pt>
                <c:pt idx="317">
                  <c:v>30.401511853861393</c:v>
                </c:pt>
                <c:pt idx="318">
                  <c:v>25.618653163656973</c:v>
                </c:pt>
                <c:pt idx="319">
                  <c:v>40.541484720683229</c:v>
                </c:pt>
                <c:pt idx="320">
                  <c:v>-36.104689119595378</c:v>
                </c:pt>
                <c:pt idx="321">
                  <c:v>-75.566642056814317</c:v>
                </c:pt>
                <c:pt idx="322">
                  <c:v>19.007412055017312</c:v>
                </c:pt>
                <c:pt idx="323">
                  <c:v>-11.894185455428669</c:v>
                </c:pt>
                <c:pt idx="324">
                  <c:v>-15.495391220164947</c:v>
                </c:pt>
                <c:pt idx="325">
                  <c:v>43.180067429648034</c:v>
                </c:pt>
                <c:pt idx="326">
                  <c:v>-46.044884237491942</c:v>
                </c:pt>
                <c:pt idx="327">
                  <c:v>-21.034945132699249</c:v>
                </c:pt>
                <c:pt idx="328">
                  <c:v>39.506286719679792</c:v>
                </c:pt>
                <c:pt idx="329">
                  <c:v>-43.75606645262792</c:v>
                </c:pt>
                <c:pt idx="330">
                  <c:v>22.88228333385382</c:v>
                </c:pt>
                <c:pt idx="331">
                  <c:v>-24.152374979506476</c:v>
                </c:pt>
                <c:pt idx="332">
                  <c:v>60.313560955345565</c:v>
                </c:pt>
                <c:pt idx="333">
                  <c:v>-52.623390942376773</c:v>
                </c:pt>
                <c:pt idx="334">
                  <c:v>-3.3665013320389789</c:v>
                </c:pt>
                <c:pt idx="335">
                  <c:v>55.966759593489769</c:v>
                </c:pt>
                <c:pt idx="336">
                  <c:v>14.827380437606507</c:v>
                </c:pt>
                <c:pt idx="337">
                  <c:v>5.819372006863432</c:v>
                </c:pt>
                <c:pt idx="338">
                  <c:v>-25.982997851694336</c:v>
                </c:pt>
                <c:pt idx="339">
                  <c:v>14.198486067288513</c:v>
                </c:pt>
                <c:pt idx="340">
                  <c:v>28.158784805839105</c:v>
                </c:pt>
                <c:pt idx="341">
                  <c:v>-75.767689861505232</c:v>
                </c:pt>
                <c:pt idx="342">
                  <c:v>10.098623861709939</c:v>
                </c:pt>
                <c:pt idx="343">
                  <c:v>23.372622198713771</c:v>
                </c:pt>
                <c:pt idx="344">
                  <c:v>-50.943423174542431</c:v>
                </c:pt>
                <c:pt idx="345">
                  <c:v>2.2690580845871864</c:v>
                </c:pt>
                <c:pt idx="346">
                  <c:v>-77.214801369146471</c:v>
                </c:pt>
                <c:pt idx="347">
                  <c:v>16.364832050513087</c:v>
                </c:pt>
                <c:pt idx="348">
                  <c:v>95.41206375741649</c:v>
                </c:pt>
                <c:pt idx="349">
                  <c:v>-37.101942461826411</c:v>
                </c:pt>
                <c:pt idx="350">
                  <c:v>-8.5569735084716285</c:v>
                </c:pt>
                <c:pt idx="351">
                  <c:v>22.119406232330675</c:v>
                </c:pt>
                <c:pt idx="352">
                  <c:v>-18.383974082885288</c:v>
                </c:pt>
                <c:pt idx="353">
                  <c:v>-8.552833861180261</c:v>
                </c:pt>
                <c:pt idx="354">
                  <c:v>9.3126493298630066</c:v>
                </c:pt>
                <c:pt idx="355">
                  <c:v>0.19252487639823812</c:v>
                </c:pt>
                <c:pt idx="356">
                  <c:v>-45.890582617481186</c:v>
                </c:pt>
                <c:pt idx="357">
                  <c:v>59.702184358171053</c:v>
                </c:pt>
                <c:pt idx="358">
                  <c:v>-15.073026680521707</c:v>
                </c:pt>
                <c:pt idx="359">
                  <c:v>-2.3587400490300752</c:v>
                </c:pt>
                <c:pt idx="360">
                  <c:v>17.343246882608355</c:v>
                </c:pt>
                <c:pt idx="361">
                  <c:v>-55.537776648635145</c:v>
                </c:pt>
                <c:pt idx="362">
                  <c:v>38.507328706069302</c:v>
                </c:pt>
                <c:pt idx="363">
                  <c:v>6.853628707814778</c:v>
                </c:pt>
                <c:pt idx="364">
                  <c:v>32.221476659561631</c:v>
                </c:pt>
                <c:pt idx="365">
                  <c:v>-8.9909686212765791</c:v>
                </c:pt>
                <c:pt idx="366">
                  <c:v>-3.2519771556960677</c:v>
                </c:pt>
                <c:pt idx="367">
                  <c:v>-40.104122169532275</c:v>
                </c:pt>
                <c:pt idx="368">
                  <c:v>-29.156039044803492</c:v>
                </c:pt>
                <c:pt idx="369">
                  <c:v>123.04731772308764</c:v>
                </c:pt>
                <c:pt idx="370">
                  <c:v>2.990649179577531</c:v>
                </c:pt>
                <c:pt idx="371">
                  <c:v>-16.741681388027473</c:v>
                </c:pt>
                <c:pt idx="372">
                  <c:v>34.236219986599963</c:v>
                </c:pt>
                <c:pt idx="373">
                  <c:v>36.521798800618171</c:v>
                </c:pt>
                <c:pt idx="374">
                  <c:v>40.304987000739402</c:v>
                </c:pt>
                <c:pt idx="375">
                  <c:v>21.98251704934205</c:v>
                </c:pt>
                <c:pt idx="376">
                  <c:v>29.61162346149581</c:v>
                </c:pt>
                <c:pt idx="377">
                  <c:v>-81.784600225536451</c:v>
                </c:pt>
                <c:pt idx="378">
                  <c:v>84.178900841171981</c:v>
                </c:pt>
                <c:pt idx="379">
                  <c:v>-29.129296915452869</c:v>
                </c:pt>
                <c:pt idx="380">
                  <c:v>25.463328381308429</c:v>
                </c:pt>
                <c:pt idx="381">
                  <c:v>0.63554561605405979</c:v>
                </c:pt>
                <c:pt idx="382">
                  <c:v>22.43555592566031</c:v>
                </c:pt>
                <c:pt idx="383">
                  <c:v>25.134717341989699</c:v>
                </c:pt>
                <c:pt idx="384">
                  <c:v>-69.925349928698552</c:v>
                </c:pt>
                <c:pt idx="385">
                  <c:v>45.057197504549094</c:v>
                </c:pt>
                <c:pt idx="386">
                  <c:v>-46.148770808765448</c:v>
                </c:pt>
                <c:pt idx="387">
                  <c:v>-67.850956187819975</c:v>
                </c:pt>
                <c:pt idx="388">
                  <c:v>33.051472667135158</c:v>
                </c:pt>
                <c:pt idx="389">
                  <c:v>2.8631434921353502</c:v>
                </c:pt>
                <c:pt idx="390">
                  <c:v>25.265438791802353</c:v>
                </c:pt>
                <c:pt idx="391">
                  <c:v>123.05751134859679</c:v>
                </c:pt>
                <c:pt idx="392">
                  <c:v>-34.901148330904107</c:v>
                </c:pt>
                <c:pt idx="393">
                  <c:v>0.27129215512309202</c:v>
                </c:pt>
                <c:pt idx="394">
                  <c:v>19.574934733496093</c:v>
                </c:pt>
                <c:pt idx="395">
                  <c:v>-41.624219778063434</c:v>
                </c:pt>
                <c:pt idx="396">
                  <c:v>-61.281146937426001</c:v>
                </c:pt>
                <c:pt idx="397">
                  <c:v>9.4836450170516855</c:v>
                </c:pt>
                <c:pt idx="398">
                  <c:v>6.3675131142763348</c:v>
                </c:pt>
                <c:pt idx="399">
                  <c:v>112.19018799765649</c:v>
                </c:pt>
                <c:pt idx="400">
                  <c:v>4.482506935024503</c:v>
                </c:pt>
                <c:pt idx="401">
                  <c:v>-17.54414145848159</c:v>
                </c:pt>
                <c:pt idx="402">
                  <c:v>-5.1792737029581986</c:v>
                </c:pt>
                <c:pt idx="403">
                  <c:v>-12.662147646832636</c:v>
                </c:pt>
                <c:pt idx="404">
                  <c:v>-30.957756482614968</c:v>
                </c:pt>
                <c:pt idx="405">
                  <c:v>99.056683864047045</c:v>
                </c:pt>
                <c:pt idx="406">
                  <c:v>-18.123724829752746</c:v>
                </c:pt>
                <c:pt idx="407">
                  <c:v>47.935518856754243</c:v>
                </c:pt>
                <c:pt idx="408">
                  <c:v>-26.897032714535044</c:v>
                </c:pt>
                <c:pt idx="409">
                  <c:v>48.360041650661742</c:v>
                </c:pt>
                <c:pt idx="410">
                  <c:v>-64.374420216178805</c:v>
                </c:pt>
                <c:pt idx="411">
                  <c:v>82.793382620375723</c:v>
                </c:pt>
                <c:pt idx="412">
                  <c:v>-40.430872303366186</c:v>
                </c:pt>
                <c:pt idx="413">
                  <c:v>-4.277931336589063</c:v>
                </c:pt>
                <c:pt idx="414">
                  <c:v>-33.201144690249066</c:v>
                </c:pt>
                <c:pt idx="415">
                  <c:v>18.050648981031145</c:v>
                </c:pt>
                <c:pt idx="416">
                  <c:v>1.4171341940816546</c:v>
                </c:pt>
                <c:pt idx="417">
                  <c:v>-5.9583288778660517</c:v>
                </c:pt>
                <c:pt idx="418">
                  <c:v>3.0844726733992047</c:v>
                </c:pt>
                <c:pt idx="419">
                  <c:v>-0.69749022439509645</c:v>
                </c:pt>
                <c:pt idx="420">
                  <c:v>-27.759580826550746</c:v>
                </c:pt>
                <c:pt idx="421">
                  <c:v>-10.544842414207324</c:v>
                </c:pt>
                <c:pt idx="422">
                  <c:v>-94.329019149960686</c:v>
                </c:pt>
                <c:pt idx="423">
                  <c:v>-52.310791141396521</c:v>
                </c:pt>
                <c:pt idx="424">
                  <c:v>-23.294654337284101</c:v>
                </c:pt>
                <c:pt idx="425">
                  <c:v>-44.69529909507105</c:v>
                </c:pt>
                <c:pt idx="426">
                  <c:v>-12.069125026944675</c:v>
                </c:pt>
                <c:pt idx="427">
                  <c:v>-26.303483786287416</c:v>
                </c:pt>
                <c:pt idx="428">
                  <c:v>4.5426855087771401</c:v>
                </c:pt>
                <c:pt idx="429">
                  <c:v>-146.84653116142613</c:v>
                </c:pt>
                <c:pt idx="430">
                  <c:v>-53.95719837696447</c:v>
                </c:pt>
                <c:pt idx="431">
                  <c:v>5.9839634357383602</c:v>
                </c:pt>
                <c:pt idx="432">
                  <c:v>25.704973762495911</c:v>
                </c:pt>
                <c:pt idx="433">
                  <c:v>-24.329585895531181</c:v>
                </c:pt>
                <c:pt idx="434">
                  <c:v>24.704508024042298</c:v>
                </c:pt>
                <c:pt idx="435">
                  <c:v>-43.363034827888214</c:v>
                </c:pt>
                <c:pt idx="436">
                  <c:v>-57.434669145201951</c:v>
                </c:pt>
                <c:pt idx="437">
                  <c:v>76.37657340532337</c:v>
                </c:pt>
                <c:pt idx="438">
                  <c:v>329.18427396805032</c:v>
                </c:pt>
                <c:pt idx="439">
                  <c:v>16.709587052325787</c:v>
                </c:pt>
                <c:pt idx="440">
                  <c:v>-0.79978629376751087</c:v>
                </c:pt>
                <c:pt idx="441">
                  <c:v>9.9011378012630757</c:v>
                </c:pt>
                <c:pt idx="442">
                  <c:v>-6.132957920518038</c:v>
                </c:pt>
                <c:pt idx="443">
                  <c:v>44.502691952347277</c:v>
                </c:pt>
                <c:pt idx="444">
                  <c:v>121.71245079516416</c:v>
                </c:pt>
                <c:pt idx="445">
                  <c:v>-2.0901912683077626</c:v>
                </c:pt>
                <c:pt idx="446">
                  <c:v>-63.985260219713837</c:v>
                </c:pt>
                <c:pt idx="447">
                  <c:v>-59.227038097610375</c:v>
                </c:pt>
                <c:pt idx="448">
                  <c:v>-57.012881460465678</c:v>
                </c:pt>
                <c:pt idx="449">
                  <c:v>-111.29437181182584</c:v>
                </c:pt>
                <c:pt idx="450">
                  <c:v>14.368934191039671</c:v>
                </c:pt>
                <c:pt idx="451">
                  <c:v>-23.121080566254022</c:v>
                </c:pt>
                <c:pt idx="452">
                  <c:v>68.499750869091486</c:v>
                </c:pt>
                <c:pt idx="453">
                  <c:v>-42.665995862359978</c:v>
                </c:pt>
                <c:pt idx="454">
                  <c:v>4.8493673931873218</c:v>
                </c:pt>
                <c:pt idx="455">
                  <c:v>52.664838392087177</c:v>
                </c:pt>
                <c:pt idx="456">
                  <c:v>-34.321305086356233</c:v>
                </c:pt>
                <c:pt idx="457">
                  <c:v>109.63780489707392</c:v>
                </c:pt>
                <c:pt idx="458">
                  <c:v>-53.020097258129681</c:v>
                </c:pt>
                <c:pt idx="459">
                  <c:v>-69.611043617154337</c:v>
                </c:pt>
                <c:pt idx="460">
                  <c:v>-34.536549626061742</c:v>
                </c:pt>
                <c:pt idx="461">
                  <c:v>-36.695022774830022</c:v>
                </c:pt>
                <c:pt idx="462">
                  <c:v>-44.571274111240655</c:v>
                </c:pt>
                <c:pt idx="463">
                  <c:v>-81.006995258943334</c:v>
                </c:pt>
                <c:pt idx="464">
                  <c:v>4.835041024282873</c:v>
                </c:pt>
                <c:pt idx="465">
                  <c:v>50.844297966642443</c:v>
                </c:pt>
                <c:pt idx="466">
                  <c:v>-49.910795757425149</c:v>
                </c:pt>
                <c:pt idx="467">
                  <c:v>128.41896075616614</c:v>
                </c:pt>
                <c:pt idx="468">
                  <c:v>6.2276591059835482</c:v>
                </c:pt>
                <c:pt idx="469">
                  <c:v>10.030548763334309</c:v>
                </c:pt>
                <c:pt idx="470">
                  <c:v>21.575006004645047</c:v>
                </c:pt>
                <c:pt idx="471">
                  <c:v>29.148676316678348</c:v>
                </c:pt>
                <c:pt idx="472">
                  <c:v>62.176207563118169</c:v>
                </c:pt>
                <c:pt idx="473">
                  <c:v>3.0557147203292061</c:v>
                </c:pt>
                <c:pt idx="474">
                  <c:v>8.1440774160546425</c:v>
                </c:pt>
                <c:pt idx="475">
                  <c:v>-28.097881729685241</c:v>
                </c:pt>
                <c:pt idx="476">
                  <c:v>-94.851564581115099</c:v>
                </c:pt>
                <c:pt idx="477">
                  <c:v>95.73540534346148</c:v>
                </c:pt>
                <c:pt idx="478">
                  <c:v>-49.360654134002061</c:v>
                </c:pt>
                <c:pt idx="479">
                  <c:v>11.269114997970519</c:v>
                </c:pt>
                <c:pt idx="480">
                  <c:v>54.490596327562344</c:v>
                </c:pt>
                <c:pt idx="481">
                  <c:v>134.97997491440196</c:v>
                </c:pt>
                <c:pt idx="482">
                  <c:v>17.372850054674018</c:v>
                </c:pt>
                <c:pt idx="483">
                  <c:v>-63.953506456387458</c:v>
                </c:pt>
                <c:pt idx="484">
                  <c:v>-115.37360193441236</c:v>
                </c:pt>
                <c:pt idx="485">
                  <c:v>21.188513694226458</c:v>
                </c:pt>
                <c:pt idx="486">
                  <c:v>59.07201471953681</c:v>
                </c:pt>
                <c:pt idx="487">
                  <c:v>14.065110749274936</c:v>
                </c:pt>
                <c:pt idx="488">
                  <c:v>-3.9530507282818235</c:v>
                </c:pt>
                <c:pt idx="489">
                  <c:v>-9.6980311186723611</c:v>
                </c:pt>
                <c:pt idx="490">
                  <c:v>9.4203015448913447</c:v>
                </c:pt>
                <c:pt idx="491">
                  <c:v>80.834364806954227</c:v>
                </c:pt>
                <c:pt idx="492">
                  <c:v>88.946923024000853</c:v>
                </c:pt>
                <c:pt idx="493">
                  <c:v>-39.901508744513421</c:v>
                </c:pt>
                <c:pt idx="494">
                  <c:v>-15.075514450481251</c:v>
                </c:pt>
                <c:pt idx="495">
                  <c:v>40.118398633980632</c:v>
                </c:pt>
                <c:pt idx="496">
                  <c:v>4.7466336308016253</c:v>
                </c:pt>
                <c:pt idx="497">
                  <c:v>44.471209866986328</c:v>
                </c:pt>
                <c:pt idx="498">
                  <c:v>24.836765756970181</c:v>
                </c:pt>
                <c:pt idx="499">
                  <c:v>-41.255488976846209</c:v>
                </c:pt>
                <c:pt idx="500">
                  <c:v>0.22730711341819188</c:v>
                </c:pt>
                <c:pt idx="501">
                  <c:v>22.73559986683108</c:v>
                </c:pt>
                <c:pt idx="502">
                  <c:v>-56.550477928125702</c:v>
                </c:pt>
                <c:pt idx="503">
                  <c:v>-10.447586478895346</c:v>
                </c:pt>
                <c:pt idx="504">
                  <c:v>-53.650320329958959</c:v>
                </c:pt>
                <c:pt idx="505">
                  <c:v>-196.10460941028055</c:v>
                </c:pt>
                <c:pt idx="506">
                  <c:v>-7.7255647272311307</c:v>
                </c:pt>
                <c:pt idx="507">
                  <c:v>-31.751800484180649</c:v>
                </c:pt>
                <c:pt idx="508">
                  <c:v>-198.72750575500572</c:v>
                </c:pt>
                <c:pt idx="509">
                  <c:v>-6.5308793052204237</c:v>
                </c:pt>
                <c:pt idx="510">
                  <c:v>22.195329044237496</c:v>
                </c:pt>
                <c:pt idx="511">
                  <c:v>1.2206755267127392</c:v>
                </c:pt>
                <c:pt idx="512">
                  <c:v>43.982199765662017</c:v>
                </c:pt>
                <c:pt idx="513">
                  <c:v>-46.333439025213693</c:v>
                </c:pt>
                <c:pt idx="514">
                  <c:v>-126.85494396851072</c:v>
                </c:pt>
                <c:pt idx="515">
                  <c:v>-36.67613864837017</c:v>
                </c:pt>
                <c:pt idx="516">
                  <c:v>-73.028013429070143</c:v>
                </c:pt>
                <c:pt idx="517">
                  <c:v>31.004710632686738</c:v>
                </c:pt>
                <c:pt idx="518">
                  <c:v>77.866079694941391</c:v>
                </c:pt>
                <c:pt idx="519">
                  <c:v>29.167634860492853</c:v>
                </c:pt>
                <c:pt idx="520">
                  <c:v>-68.443883531890378</c:v>
                </c:pt>
                <c:pt idx="521">
                  <c:v>88.370234157094728</c:v>
                </c:pt>
                <c:pt idx="522">
                  <c:v>24.292352513374908</c:v>
                </c:pt>
                <c:pt idx="523">
                  <c:v>8.3869162711953322</c:v>
                </c:pt>
                <c:pt idx="524">
                  <c:v>316.6679481224885</c:v>
                </c:pt>
                <c:pt idx="525">
                  <c:v>-0.96300476034753046</c:v>
                </c:pt>
                <c:pt idx="526">
                  <c:v>23.829253136294028</c:v>
                </c:pt>
                <c:pt idx="527">
                  <c:v>-11.7751329228131</c:v>
                </c:pt>
                <c:pt idx="528">
                  <c:v>74.212279169827525</c:v>
                </c:pt>
                <c:pt idx="529">
                  <c:v>-20.291369633351223</c:v>
                </c:pt>
                <c:pt idx="530">
                  <c:v>-160.79081775118834</c:v>
                </c:pt>
                <c:pt idx="531">
                  <c:v>85.674160812281571</c:v>
                </c:pt>
                <c:pt idx="532">
                  <c:v>-37.025477552794882</c:v>
                </c:pt>
              </c:numCache>
            </c:numRef>
          </c:yVal>
          <c:smooth val="0"/>
        </c:ser>
        <c:dLbls>
          <c:showLegendKey val="0"/>
          <c:showVal val="0"/>
          <c:showCatName val="0"/>
          <c:showSerName val="0"/>
          <c:showPercent val="0"/>
          <c:showBubbleSize val="0"/>
        </c:dLbls>
        <c:axId val="545723072"/>
        <c:axId val="545723464"/>
      </c:scatterChart>
      <c:valAx>
        <c:axId val="545723072"/>
        <c:scaling>
          <c:orientation val="minMax"/>
        </c:scaling>
        <c:delete val="0"/>
        <c:axPos val="b"/>
        <c:title>
          <c:tx>
            <c:rich>
              <a:bodyPr/>
              <a:lstStyle/>
              <a:p>
                <a:pPr>
                  <a:defRPr/>
                </a:pPr>
                <a:r>
                  <a:rPr lang="en-US"/>
                  <a:t>FT_Teachers_Avg</a:t>
                </a:r>
              </a:p>
            </c:rich>
          </c:tx>
          <c:layout/>
          <c:overlay val="0"/>
        </c:title>
        <c:numFmt formatCode="_(\$* #,##0.00_);_(\$* \(#,##0.00\);_(\$* \-??_);_(@_)" sourceLinked="1"/>
        <c:majorTickMark val="out"/>
        <c:minorTickMark val="none"/>
        <c:tickLblPos val="nextTo"/>
        <c:crossAx val="545723464"/>
        <c:crosses val="autoZero"/>
        <c:crossBetween val="midCat"/>
      </c:valAx>
      <c:valAx>
        <c:axId val="545723464"/>
        <c:scaling>
          <c:orientation val="minMax"/>
        </c:scaling>
        <c:delete val="0"/>
        <c:axPos val="l"/>
        <c:title>
          <c:tx>
            <c:rich>
              <a:bodyPr/>
              <a:lstStyle/>
              <a:p>
                <a:pPr>
                  <a:defRPr/>
                </a:pPr>
                <a:r>
                  <a:rPr lang="en-US"/>
                  <a:t>Residuals</a:t>
                </a:r>
              </a:p>
            </c:rich>
          </c:tx>
          <c:layout/>
          <c:overlay val="0"/>
        </c:title>
        <c:numFmt formatCode="General" sourceLinked="1"/>
        <c:majorTickMark val="out"/>
        <c:minorTickMark val="none"/>
        <c:tickLblPos val="nextTo"/>
        <c:crossAx val="545723072"/>
        <c:crosses val="autoZero"/>
        <c:crossBetween val="midCat"/>
      </c:valAx>
    </c:plotArea>
    <c:plotVisOnly val="1"/>
    <c:dispBlanksAs val="gap"/>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Students/ Teacher  Residual Plot</a:t>
            </a:r>
          </a:p>
        </c:rich>
      </c:tx>
      <c:layout/>
      <c:overlay val="0"/>
    </c:title>
    <c:autoTitleDeleted val="0"/>
    <c:plotArea>
      <c:layout/>
      <c:scatterChart>
        <c:scatterStyle val="lineMarker"/>
        <c:varyColors val="0"/>
        <c:ser>
          <c:idx val="0"/>
          <c:order val="0"/>
          <c:spPr>
            <a:ln w="28575">
              <a:noFill/>
            </a:ln>
          </c:spPr>
          <c:xVal>
            <c:numRef>
              <c:f>schooldistricts!$F$4:$F$536</c:f>
              <c:numCache>
                <c:formatCode>_(* #,##0.00_);_(* \(#,##0.00\);_(* \-??_);_(@_)</c:formatCode>
                <c:ptCount val="533"/>
                <c:pt idx="0">
                  <c:v>16.644444444444446</c:v>
                </c:pt>
                <c:pt idx="1">
                  <c:v>15.991228070175438</c:v>
                </c:pt>
                <c:pt idx="2">
                  <c:v>16.55952380952381</c:v>
                </c:pt>
                <c:pt idx="3">
                  <c:v>13.487603305785123</c:v>
                </c:pt>
                <c:pt idx="4">
                  <c:v>16.048780487804876</c:v>
                </c:pt>
                <c:pt idx="5">
                  <c:v>14.808219178082192</c:v>
                </c:pt>
                <c:pt idx="6">
                  <c:v>18.939110070257613</c:v>
                </c:pt>
                <c:pt idx="7">
                  <c:v>16.607279693486589</c:v>
                </c:pt>
                <c:pt idx="8">
                  <c:v>14.943127962085308</c:v>
                </c:pt>
                <c:pt idx="9">
                  <c:v>15.847619047619048</c:v>
                </c:pt>
                <c:pt idx="10">
                  <c:v>14.41095890410959</c:v>
                </c:pt>
                <c:pt idx="11">
                  <c:v>16.505050505050505</c:v>
                </c:pt>
                <c:pt idx="12">
                  <c:v>15.180778032036613</c:v>
                </c:pt>
                <c:pt idx="13">
                  <c:v>13.717391304347826</c:v>
                </c:pt>
                <c:pt idx="14">
                  <c:v>11.772727272727273</c:v>
                </c:pt>
                <c:pt idx="15">
                  <c:v>13.456140350877194</c:v>
                </c:pt>
                <c:pt idx="16">
                  <c:v>17.547794117647058</c:v>
                </c:pt>
                <c:pt idx="17">
                  <c:v>16.304878048780488</c:v>
                </c:pt>
                <c:pt idx="18">
                  <c:v>16.110294117647058</c:v>
                </c:pt>
                <c:pt idx="19">
                  <c:v>17.514285714285716</c:v>
                </c:pt>
                <c:pt idx="20">
                  <c:v>17.384236453201972</c:v>
                </c:pt>
                <c:pt idx="21">
                  <c:v>16.691056910569106</c:v>
                </c:pt>
                <c:pt idx="22">
                  <c:v>15.896551724137931</c:v>
                </c:pt>
                <c:pt idx="23">
                  <c:v>18.835443037974684</c:v>
                </c:pt>
                <c:pt idx="24">
                  <c:v>15.278350515463918</c:v>
                </c:pt>
                <c:pt idx="25">
                  <c:v>15.47191011235955</c:v>
                </c:pt>
                <c:pt idx="26">
                  <c:v>16.923076923076923</c:v>
                </c:pt>
                <c:pt idx="27">
                  <c:v>11.984375</c:v>
                </c:pt>
                <c:pt idx="28">
                  <c:v>17.861111111111111</c:v>
                </c:pt>
                <c:pt idx="29">
                  <c:v>14.560606060606061</c:v>
                </c:pt>
                <c:pt idx="30">
                  <c:v>16.740157480314959</c:v>
                </c:pt>
                <c:pt idx="31">
                  <c:v>14.65702479338843</c:v>
                </c:pt>
                <c:pt idx="32">
                  <c:v>15.059659090909092</c:v>
                </c:pt>
                <c:pt idx="33">
                  <c:v>15.186119873817034</c:v>
                </c:pt>
                <c:pt idx="34">
                  <c:v>13.785046728971963</c:v>
                </c:pt>
                <c:pt idx="35">
                  <c:v>13.923611111111111</c:v>
                </c:pt>
                <c:pt idx="36">
                  <c:v>14.853211009174313</c:v>
                </c:pt>
                <c:pt idx="37">
                  <c:v>16.952941176470588</c:v>
                </c:pt>
                <c:pt idx="38">
                  <c:v>14.84</c:v>
                </c:pt>
                <c:pt idx="39">
                  <c:v>15.901408450704226</c:v>
                </c:pt>
                <c:pt idx="40">
                  <c:v>14.357142857142858</c:v>
                </c:pt>
                <c:pt idx="41">
                  <c:v>18.347560975609756</c:v>
                </c:pt>
                <c:pt idx="42">
                  <c:v>15.654320987654321</c:v>
                </c:pt>
                <c:pt idx="43">
                  <c:v>16.807500000000001</c:v>
                </c:pt>
                <c:pt idx="44">
                  <c:v>15.850515463917526</c:v>
                </c:pt>
                <c:pt idx="45">
                  <c:v>15.253731343283581</c:v>
                </c:pt>
                <c:pt idx="46">
                  <c:v>15.164835164835164</c:v>
                </c:pt>
                <c:pt idx="47">
                  <c:v>14.285714285714286</c:v>
                </c:pt>
                <c:pt idx="48">
                  <c:v>15.109677419354838</c:v>
                </c:pt>
                <c:pt idx="49">
                  <c:v>15.569620253164556</c:v>
                </c:pt>
                <c:pt idx="50">
                  <c:v>15.031007751937985</c:v>
                </c:pt>
                <c:pt idx="51">
                  <c:v>16.349206349206348</c:v>
                </c:pt>
                <c:pt idx="52">
                  <c:v>13.947368421052632</c:v>
                </c:pt>
                <c:pt idx="53">
                  <c:v>16.106382978723403</c:v>
                </c:pt>
                <c:pt idx="54">
                  <c:v>17.323076923076922</c:v>
                </c:pt>
                <c:pt idx="55">
                  <c:v>16.14396887159533</c:v>
                </c:pt>
                <c:pt idx="56">
                  <c:v>15.6</c:v>
                </c:pt>
                <c:pt idx="57">
                  <c:v>14.301724137931034</c:v>
                </c:pt>
                <c:pt idx="58">
                  <c:v>16.328358208955223</c:v>
                </c:pt>
                <c:pt idx="59">
                  <c:v>13.887499999999999</c:v>
                </c:pt>
                <c:pt idx="60">
                  <c:v>15.592452830188678</c:v>
                </c:pt>
                <c:pt idx="61">
                  <c:v>14.784810126582279</c:v>
                </c:pt>
                <c:pt idx="62">
                  <c:v>9.8787878787878789</c:v>
                </c:pt>
                <c:pt idx="63">
                  <c:v>18.102272727272727</c:v>
                </c:pt>
                <c:pt idx="64">
                  <c:v>10.1</c:v>
                </c:pt>
                <c:pt idx="65">
                  <c:v>13.922190201729107</c:v>
                </c:pt>
                <c:pt idx="66">
                  <c:v>15.904761904761905</c:v>
                </c:pt>
                <c:pt idx="67">
                  <c:v>14.654320987654321</c:v>
                </c:pt>
                <c:pt idx="68">
                  <c:v>15.307017543859649</c:v>
                </c:pt>
                <c:pt idx="69">
                  <c:v>16.388888888888889</c:v>
                </c:pt>
                <c:pt idx="70">
                  <c:v>16.666666666666668</c:v>
                </c:pt>
                <c:pt idx="71">
                  <c:v>20.918032786885245</c:v>
                </c:pt>
                <c:pt idx="72">
                  <c:v>22</c:v>
                </c:pt>
                <c:pt idx="73">
                  <c:v>17.834825870646767</c:v>
                </c:pt>
                <c:pt idx="74">
                  <c:v>15.4251968503937</c:v>
                </c:pt>
                <c:pt idx="75">
                  <c:v>16.507575757575758</c:v>
                </c:pt>
                <c:pt idx="76">
                  <c:v>14.420707732634337</c:v>
                </c:pt>
                <c:pt idx="77">
                  <c:v>12.710526315789474</c:v>
                </c:pt>
                <c:pt idx="78">
                  <c:v>13.887573964497042</c:v>
                </c:pt>
                <c:pt idx="79">
                  <c:v>17.120622568093385</c:v>
                </c:pt>
                <c:pt idx="80">
                  <c:v>16.931769722814497</c:v>
                </c:pt>
                <c:pt idx="81">
                  <c:v>19.131313131313131</c:v>
                </c:pt>
                <c:pt idx="82">
                  <c:v>15.383928571428571</c:v>
                </c:pt>
                <c:pt idx="83">
                  <c:v>16.217948717948719</c:v>
                </c:pt>
                <c:pt idx="84">
                  <c:v>14.048710601719197</c:v>
                </c:pt>
                <c:pt idx="85">
                  <c:v>14.639705882352942</c:v>
                </c:pt>
                <c:pt idx="86">
                  <c:v>16.660550458715598</c:v>
                </c:pt>
                <c:pt idx="87">
                  <c:v>15.794117647058824</c:v>
                </c:pt>
                <c:pt idx="88">
                  <c:v>12.168674698795181</c:v>
                </c:pt>
                <c:pt idx="89">
                  <c:v>13.848484848484848</c:v>
                </c:pt>
                <c:pt idx="90">
                  <c:v>14.946666666666667</c:v>
                </c:pt>
                <c:pt idx="91">
                  <c:v>15.39344262295082</c:v>
                </c:pt>
                <c:pt idx="92">
                  <c:v>16.202127659574469</c:v>
                </c:pt>
                <c:pt idx="93">
                  <c:v>14.851782363977486</c:v>
                </c:pt>
                <c:pt idx="94">
                  <c:v>16.264423076923077</c:v>
                </c:pt>
                <c:pt idx="95">
                  <c:v>13.521865889212828</c:v>
                </c:pt>
                <c:pt idx="96">
                  <c:v>15.520408163265307</c:v>
                </c:pt>
                <c:pt idx="97">
                  <c:v>14.043478260869565</c:v>
                </c:pt>
                <c:pt idx="98">
                  <c:v>14.42</c:v>
                </c:pt>
                <c:pt idx="99">
                  <c:v>22.05263157894737</c:v>
                </c:pt>
                <c:pt idx="100">
                  <c:v>15.519480519480519</c:v>
                </c:pt>
                <c:pt idx="101">
                  <c:v>12.945945945945946</c:v>
                </c:pt>
                <c:pt idx="102">
                  <c:v>15.629166666666666</c:v>
                </c:pt>
                <c:pt idx="103">
                  <c:v>19.994505494505493</c:v>
                </c:pt>
                <c:pt idx="104">
                  <c:v>15.51530612244898</c:v>
                </c:pt>
                <c:pt idx="105">
                  <c:v>16.297222222222221</c:v>
                </c:pt>
                <c:pt idx="106">
                  <c:v>14.529411764705882</c:v>
                </c:pt>
                <c:pt idx="107">
                  <c:v>13.706896551724139</c:v>
                </c:pt>
                <c:pt idx="108">
                  <c:v>15.96245733788396</c:v>
                </c:pt>
                <c:pt idx="109">
                  <c:v>14.196629213483146</c:v>
                </c:pt>
                <c:pt idx="110">
                  <c:v>17.5</c:v>
                </c:pt>
                <c:pt idx="111">
                  <c:v>16.500678426051561</c:v>
                </c:pt>
                <c:pt idx="112">
                  <c:v>15.37</c:v>
                </c:pt>
                <c:pt idx="113">
                  <c:v>14.079872204472844</c:v>
                </c:pt>
                <c:pt idx="114">
                  <c:v>20.375</c:v>
                </c:pt>
                <c:pt idx="115">
                  <c:v>15.736082474226803</c:v>
                </c:pt>
                <c:pt idx="116">
                  <c:v>15.843373493975903</c:v>
                </c:pt>
                <c:pt idx="117">
                  <c:v>16.432432432432432</c:v>
                </c:pt>
                <c:pt idx="118">
                  <c:v>16.045731707317074</c:v>
                </c:pt>
                <c:pt idx="119">
                  <c:v>16.989247311827956</c:v>
                </c:pt>
                <c:pt idx="120">
                  <c:v>15.114130434782609</c:v>
                </c:pt>
                <c:pt idx="121">
                  <c:v>12.093333333333334</c:v>
                </c:pt>
                <c:pt idx="122">
                  <c:v>15.173913043478262</c:v>
                </c:pt>
                <c:pt idx="123">
                  <c:v>23.44736842105263</c:v>
                </c:pt>
                <c:pt idx="124">
                  <c:v>32.363636363636367</c:v>
                </c:pt>
                <c:pt idx="125">
                  <c:v>15.686335403726709</c:v>
                </c:pt>
                <c:pt idx="126">
                  <c:v>16.166666666666668</c:v>
                </c:pt>
                <c:pt idx="127">
                  <c:v>16.018691588785046</c:v>
                </c:pt>
                <c:pt idx="128">
                  <c:v>15.69811320754717</c:v>
                </c:pt>
                <c:pt idx="129">
                  <c:v>17.415094339622641</c:v>
                </c:pt>
                <c:pt idx="130">
                  <c:v>15.48936170212766</c:v>
                </c:pt>
                <c:pt idx="131">
                  <c:v>16.30344827586207</c:v>
                </c:pt>
                <c:pt idx="132">
                  <c:v>18.296703296703296</c:v>
                </c:pt>
                <c:pt idx="133">
                  <c:v>12.025974025974026</c:v>
                </c:pt>
                <c:pt idx="134">
                  <c:v>15.853658536585366</c:v>
                </c:pt>
                <c:pt idx="135">
                  <c:v>14.203007518796992</c:v>
                </c:pt>
                <c:pt idx="136">
                  <c:v>16.832923832923832</c:v>
                </c:pt>
                <c:pt idx="137">
                  <c:v>14.875</c:v>
                </c:pt>
                <c:pt idx="138">
                  <c:v>14.613034623217922</c:v>
                </c:pt>
                <c:pt idx="139">
                  <c:v>16.008928571428573</c:v>
                </c:pt>
                <c:pt idx="140">
                  <c:v>16.638888888888889</c:v>
                </c:pt>
                <c:pt idx="141">
                  <c:v>13.8</c:v>
                </c:pt>
                <c:pt idx="142">
                  <c:v>15.296089385474861</c:v>
                </c:pt>
                <c:pt idx="143">
                  <c:v>16.243243243243242</c:v>
                </c:pt>
                <c:pt idx="144">
                  <c:v>17.588235294117649</c:v>
                </c:pt>
                <c:pt idx="145">
                  <c:v>14.648148148148149</c:v>
                </c:pt>
                <c:pt idx="146">
                  <c:v>16.489208633093526</c:v>
                </c:pt>
                <c:pt idx="147">
                  <c:v>16.237547892720308</c:v>
                </c:pt>
                <c:pt idx="148">
                  <c:v>15.544028950542822</c:v>
                </c:pt>
                <c:pt idx="149">
                  <c:v>16.752688172043012</c:v>
                </c:pt>
                <c:pt idx="150">
                  <c:v>16.969565217391306</c:v>
                </c:pt>
                <c:pt idx="151">
                  <c:v>15.792682926829269</c:v>
                </c:pt>
                <c:pt idx="152">
                  <c:v>15.057142857142857</c:v>
                </c:pt>
                <c:pt idx="153">
                  <c:v>14.375</c:v>
                </c:pt>
                <c:pt idx="154">
                  <c:v>13.7875</c:v>
                </c:pt>
                <c:pt idx="155">
                  <c:v>13.275862068965518</c:v>
                </c:pt>
                <c:pt idx="156">
                  <c:v>15.478260869565217</c:v>
                </c:pt>
                <c:pt idx="157">
                  <c:v>13</c:v>
                </c:pt>
                <c:pt idx="158">
                  <c:v>13.272727272727273</c:v>
                </c:pt>
                <c:pt idx="159">
                  <c:v>14.737704918032787</c:v>
                </c:pt>
                <c:pt idx="160">
                  <c:v>16.468085106382979</c:v>
                </c:pt>
                <c:pt idx="161">
                  <c:v>14.956043956043956</c:v>
                </c:pt>
                <c:pt idx="162">
                  <c:v>17.355072463768117</c:v>
                </c:pt>
                <c:pt idx="163">
                  <c:v>12.534246575342467</c:v>
                </c:pt>
                <c:pt idx="164">
                  <c:v>14.476470588235294</c:v>
                </c:pt>
                <c:pt idx="165">
                  <c:v>16.193133047210299</c:v>
                </c:pt>
                <c:pt idx="166">
                  <c:v>17.589743589743591</c:v>
                </c:pt>
                <c:pt idx="167">
                  <c:v>15.256410256410257</c:v>
                </c:pt>
                <c:pt idx="168">
                  <c:v>16.601851851851851</c:v>
                </c:pt>
                <c:pt idx="169">
                  <c:v>15.192</c:v>
                </c:pt>
                <c:pt idx="170">
                  <c:v>11.302325581395349</c:v>
                </c:pt>
                <c:pt idx="171">
                  <c:v>14.2015503875969</c:v>
                </c:pt>
                <c:pt idx="172">
                  <c:v>14.287128712871286</c:v>
                </c:pt>
                <c:pt idx="173">
                  <c:v>15.650602409638553</c:v>
                </c:pt>
                <c:pt idx="174">
                  <c:v>14.940425531914894</c:v>
                </c:pt>
                <c:pt idx="175">
                  <c:v>16.362903225806452</c:v>
                </c:pt>
                <c:pt idx="176">
                  <c:v>12.513888888888889</c:v>
                </c:pt>
                <c:pt idx="177">
                  <c:v>15.826923076923077</c:v>
                </c:pt>
                <c:pt idx="178">
                  <c:v>14.726141078838173</c:v>
                </c:pt>
                <c:pt idx="179">
                  <c:v>9.9761904761904763</c:v>
                </c:pt>
                <c:pt idx="180">
                  <c:v>13.75</c:v>
                </c:pt>
                <c:pt idx="181">
                  <c:v>17.600823045267489</c:v>
                </c:pt>
                <c:pt idx="182">
                  <c:v>19.263157894736842</c:v>
                </c:pt>
                <c:pt idx="183">
                  <c:v>18.448275862068964</c:v>
                </c:pt>
                <c:pt idx="184">
                  <c:v>18.065000000000001</c:v>
                </c:pt>
                <c:pt idx="185">
                  <c:v>14.714285714285714</c:v>
                </c:pt>
                <c:pt idx="186">
                  <c:v>15.053571428571429</c:v>
                </c:pt>
                <c:pt idx="187">
                  <c:v>15.718390804597702</c:v>
                </c:pt>
                <c:pt idx="188">
                  <c:v>12.773195876288661</c:v>
                </c:pt>
                <c:pt idx="189">
                  <c:v>17.062111801242235</c:v>
                </c:pt>
                <c:pt idx="190">
                  <c:v>15.950738916256158</c:v>
                </c:pt>
                <c:pt idx="191">
                  <c:v>16.367999999999999</c:v>
                </c:pt>
                <c:pt idx="192">
                  <c:v>14.632478632478632</c:v>
                </c:pt>
                <c:pt idx="193">
                  <c:v>15.821917808219178</c:v>
                </c:pt>
                <c:pt idx="194">
                  <c:v>10</c:v>
                </c:pt>
                <c:pt idx="195">
                  <c:v>14.404669260700389</c:v>
                </c:pt>
                <c:pt idx="196">
                  <c:v>15.156862745098039</c:v>
                </c:pt>
                <c:pt idx="197">
                  <c:v>16.002958579881657</c:v>
                </c:pt>
                <c:pt idx="198">
                  <c:v>19.107142857142858</c:v>
                </c:pt>
                <c:pt idx="199">
                  <c:v>17.510843373493977</c:v>
                </c:pt>
                <c:pt idx="200">
                  <c:v>15.700712589073634</c:v>
                </c:pt>
                <c:pt idx="201">
                  <c:v>16.4822695035461</c:v>
                </c:pt>
                <c:pt idx="202">
                  <c:v>14.871287128712872</c:v>
                </c:pt>
                <c:pt idx="203">
                  <c:v>15.24901185770751</c:v>
                </c:pt>
                <c:pt idx="204">
                  <c:v>14.408450704225352</c:v>
                </c:pt>
                <c:pt idx="205">
                  <c:v>15.044776119402986</c:v>
                </c:pt>
                <c:pt idx="206">
                  <c:v>14.304597701149426</c:v>
                </c:pt>
                <c:pt idx="207">
                  <c:v>21.9</c:v>
                </c:pt>
                <c:pt idx="208">
                  <c:v>13.581967213114755</c:v>
                </c:pt>
                <c:pt idx="209">
                  <c:v>15.226053639846743</c:v>
                </c:pt>
                <c:pt idx="210">
                  <c:v>15.536585365853659</c:v>
                </c:pt>
                <c:pt idx="211">
                  <c:v>16.533333333333335</c:v>
                </c:pt>
                <c:pt idx="212">
                  <c:v>18.11627906976744</c:v>
                </c:pt>
                <c:pt idx="213">
                  <c:v>13.666666666666666</c:v>
                </c:pt>
                <c:pt idx="214">
                  <c:v>13.442857142857143</c:v>
                </c:pt>
                <c:pt idx="215">
                  <c:v>11.607843137254902</c:v>
                </c:pt>
                <c:pt idx="216">
                  <c:v>16.534031413612567</c:v>
                </c:pt>
                <c:pt idx="217">
                  <c:v>17.319587628865978</c:v>
                </c:pt>
                <c:pt idx="218">
                  <c:v>14.148148148148149</c:v>
                </c:pt>
                <c:pt idx="219">
                  <c:v>16.688442211055275</c:v>
                </c:pt>
                <c:pt idx="220">
                  <c:v>14.203125</c:v>
                </c:pt>
                <c:pt idx="221">
                  <c:v>15.280898876404494</c:v>
                </c:pt>
                <c:pt idx="222">
                  <c:v>15.655462184873949</c:v>
                </c:pt>
                <c:pt idx="223">
                  <c:v>16.654867256637168</c:v>
                </c:pt>
                <c:pt idx="224">
                  <c:v>13.53763440860215</c:v>
                </c:pt>
                <c:pt idx="225">
                  <c:v>13.281842818428185</c:v>
                </c:pt>
                <c:pt idx="226">
                  <c:v>9.6666666666666661</c:v>
                </c:pt>
                <c:pt idx="227">
                  <c:v>14.737430167597765</c:v>
                </c:pt>
                <c:pt idx="228">
                  <c:v>20.043668122270741</c:v>
                </c:pt>
                <c:pt idx="229">
                  <c:v>13.316176470588236</c:v>
                </c:pt>
                <c:pt idx="230">
                  <c:v>12.857142857142858</c:v>
                </c:pt>
                <c:pt idx="231">
                  <c:v>15.136842105263158</c:v>
                </c:pt>
                <c:pt idx="232">
                  <c:v>18.857142857142858</c:v>
                </c:pt>
                <c:pt idx="233">
                  <c:v>17.4609375</c:v>
                </c:pt>
                <c:pt idx="234">
                  <c:v>15.827586206896552</c:v>
                </c:pt>
                <c:pt idx="235">
                  <c:v>16.036458333333332</c:v>
                </c:pt>
                <c:pt idx="236">
                  <c:v>14.428950863213812</c:v>
                </c:pt>
                <c:pt idx="237">
                  <c:v>16.65909090909091</c:v>
                </c:pt>
                <c:pt idx="238">
                  <c:v>16.831818181818182</c:v>
                </c:pt>
                <c:pt idx="239">
                  <c:v>12.515151515151516</c:v>
                </c:pt>
                <c:pt idx="240">
                  <c:v>17.504545454545454</c:v>
                </c:pt>
                <c:pt idx="241">
                  <c:v>14.046875</c:v>
                </c:pt>
                <c:pt idx="242">
                  <c:v>25.551282051282051</c:v>
                </c:pt>
                <c:pt idx="243">
                  <c:v>14.940119760479043</c:v>
                </c:pt>
                <c:pt idx="244">
                  <c:v>13.666666666666666</c:v>
                </c:pt>
                <c:pt idx="245">
                  <c:v>14.71774193548387</c:v>
                </c:pt>
                <c:pt idx="246">
                  <c:v>16.992307692307691</c:v>
                </c:pt>
                <c:pt idx="247">
                  <c:v>13.346938775510203</c:v>
                </c:pt>
                <c:pt idx="248">
                  <c:v>17.386363636363637</c:v>
                </c:pt>
                <c:pt idx="249">
                  <c:v>15.282945736434108</c:v>
                </c:pt>
                <c:pt idx="250">
                  <c:v>12.156015037593985</c:v>
                </c:pt>
                <c:pt idx="251">
                  <c:v>14.765765765765765</c:v>
                </c:pt>
                <c:pt idx="252">
                  <c:v>15.376344086021506</c:v>
                </c:pt>
                <c:pt idx="253">
                  <c:v>14.541176470588235</c:v>
                </c:pt>
                <c:pt idx="254">
                  <c:v>15.517587939698492</c:v>
                </c:pt>
                <c:pt idx="255">
                  <c:v>15.712574850299401</c:v>
                </c:pt>
                <c:pt idx="256">
                  <c:v>14.872881355932204</c:v>
                </c:pt>
                <c:pt idx="257">
                  <c:v>13.140684410646388</c:v>
                </c:pt>
                <c:pt idx="258">
                  <c:v>16.2</c:v>
                </c:pt>
                <c:pt idx="259">
                  <c:v>17.149999999999999</c:v>
                </c:pt>
                <c:pt idx="260">
                  <c:v>16.153846153846153</c:v>
                </c:pt>
                <c:pt idx="261">
                  <c:v>14.092485549132949</c:v>
                </c:pt>
                <c:pt idx="262">
                  <c:v>16.607382550335572</c:v>
                </c:pt>
                <c:pt idx="263">
                  <c:v>14.473251028806585</c:v>
                </c:pt>
                <c:pt idx="264">
                  <c:v>15.948453608247423</c:v>
                </c:pt>
                <c:pt idx="265">
                  <c:v>14.431034482758621</c:v>
                </c:pt>
                <c:pt idx="266">
                  <c:v>14.925000000000001</c:v>
                </c:pt>
                <c:pt idx="267">
                  <c:v>14.952380952380953</c:v>
                </c:pt>
                <c:pt idx="268">
                  <c:v>13.9375</c:v>
                </c:pt>
                <c:pt idx="269">
                  <c:v>13.989189189189188</c:v>
                </c:pt>
                <c:pt idx="270">
                  <c:v>14.430232558139535</c:v>
                </c:pt>
                <c:pt idx="271">
                  <c:v>16.902597402597401</c:v>
                </c:pt>
                <c:pt idx="272">
                  <c:v>15.897321428571429</c:v>
                </c:pt>
                <c:pt idx="273">
                  <c:v>12.35064935064935</c:v>
                </c:pt>
                <c:pt idx="274">
                  <c:v>11.594202898550725</c:v>
                </c:pt>
                <c:pt idx="275">
                  <c:v>14.897142857142857</c:v>
                </c:pt>
                <c:pt idx="276">
                  <c:v>16.594202898550726</c:v>
                </c:pt>
                <c:pt idx="277">
                  <c:v>16.201612903225808</c:v>
                </c:pt>
                <c:pt idx="278">
                  <c:v>15.636363636363637</c:v>
                </c:pt>
                <c:pt idx="279">
                  <c:v>13.805194805194805</c:v>
                </c:pt>
                <c:pt idx="280">
                  <c:v>18.763440860215052</c:v>
                </c:pt>
                <c:pt idx="281">
                  <c:v>14.506849315068493</c:v>
                </c:pt>
                <c:pt idx="282">
                  <c:v>16.939393939393938</c:v>
                </c:pt>
                <c:pt idx="283">
                  <c:v>16.485507246376812</c:v>
                </c:pt>
                <c:pt idx="284">
                  <c:v>15.571428571428571</c:v>
                </c:pt>
                <c:pt idx="285">
                  <c:v>14.188000000000001</c:v>
                </c:pt>
                <c:pt idx="286">
                  <c:v>15.703125</c:v>
                </c:pt>
                <c:pt idx="287">
                  <c:v>17.041095890410958</c:v>
                </c:pt>
                <c:pt idx="288">
                  <c:v>15.592592592592593</c:v>
                </c:pt>
                <c:pt idx="289">
                  <c:v>17.50344827586207</c:v>
                </c:pt>
                <c:pt idx="290">
                  <c:v>12.536</c:v>
                </c:pt>
                <c:pt idx="291">
                  <c:v>15.56989247311828</c:v>
                </c:pt>
                <c:pt idx="292">
                  <c:v>14.613577023498694</c:v>
                </c:pt>
                <c:pt idx="293">
                  <c:v>15.684210526315789</c:v>
                </c:pt>
                <c:pt idx="294">
                  <c:v>20.625</c:v>
                </c:pt>
                <c:pt idx="295">
                  <c:v>15.276315789473685</c:v>
                </c:pt>
                <c:pt idx="296">
                  <c:v>16.958847736625515</c:v>
                </c:pt>
                <c:pt idx="297">
                  <c:v>16.745704467353953</c:v>
                </c:pt>
                <c:pt idx="298">
                  <c:v>17.46153846153846</c:v>
                </c:pt>
                <c:pt idx="299">
                  <c:v>15.984</c:v>
                </c:pt>
                <c:pt idx="300">
                  <c:v>16.716738197424892</c:v>
                </c:pt>
                <c:pt idx="301">
                  <c:v>14.022222222222222</c:v>
                </c:pt>
                <c:pt idx="302">
                  <c:v>16.512820512820515</c:v>
                </c:pt>
                <c:pt idx="303">
                  <c:v>12.359223300970873</c:v>
                </c:pt>
                <c:pt idx="304">
                  <c:v>13.818181818181818</c:v>
                </c:pt>
                <c:pt idx="305">
                  <c:v>16.407920792079207</c:v>
                </c:pt>
                <c:pt idx="306">
                  <c:v>13.403846153846153</c:v>
                </c:pt>
                <c:pt idx="307">
                  <c:v>18.5625</c:v>
                </c:pt>
                <c:pt idx="308">
                  <c:v>14.462908011869436</c:v>
                </c:pt>
                <c:pt idx="309">
                  <c:v>24.391304347826086</c:v>
                </c:pt>
                <c:pt idx="310">
                  <c:v>16.178784266984504</c:v>
                </c:pt>
                <c:pt idx="311">
                  <c:v>16.877551020408163</c:v>
                </c:pt>
                <c:pt idx="312">
                  <c:v>18.173913043478262</c:v>
                </c:pt>
                <c:pt idx="313">
                  <c:v>14.425742574257425</c:v>
                </c:pt>
                <c:pt idx="314">
                  <c:v>16.481927710843372</c:v>
                </c:pt>
                <c:pt idx="315">
                  <c:v>13.528571428571428</c:v>
                </c:pt>
                <c:pt idx="316">
                  <c:v>9.8333333333333339</c:v>
                </c:pt>
                <c:pt idx="317">
                  <c:v>16.351351351351351</c:v>
                </c:pt>
                <c:pt idx="318">
                  <c:v>14.564102564102564</c:v>
                </c:pt>
                <c:pt idx="319">
                  <c:v>15.345238095238095</c:v>
                </c:pt>
                <c:pt idx="320">
                  <c:v>15.564102564102564</c:v>
                </c:pt>
                <c:pt idx="321">
                  <c:v>16.828125</c:v>
                </c:pt>
                <c:pt idx="322">
                  <c:v>13.79245283018868</c:v>
                </c:pt>
                <c:pt idx="323">
                  <c:v>13.690721649484535</c:v>
                </c:pt>
                <c:pt idx="324">
                  <c:v>15.762376237623762</c:v>
                </c:pt>
                <c:pt idx="325">
                  <c:v>14.841121495327103</c:v>
                </c:pt>
                <c:pt idx="326">
                  <c:v>14.214285714285714</c:v>
                </c:pt>
                <c:pt idx="327">
                  <c:v>15.166666666666666</c:v>
                </c:pt>
                <c:pt idx="328">
                  <c:v>17.924528301886792</c:v>
                </c:pt>
                <c:pt idx="329">
                  <c:v>15.820689655172414</c:v>
                </c:pt>
                <c:pt idx="330">
                  <c:v>18.172661870503596</c:v>
                </c:pt>
                <c:pt idx="331">
                  <c:v>14.573033707865168</c:v>
                </c:pt>
                <c:pt idx="332">
                  <c:v>16.50632911392405</c:v>
                </c:pt>
                <c:pt idx="333">
                  <c:v>16.677966101694917</c:v>
                </c:pt>
                <c:pt idx="334">
                  <c:v>15.676470588235293</c:v>
                </c:pt>
                <c:pt idx="335">
                  <c:v>16.076923076923077</c:v>
                </c:pt>
                <c:pt idx="336">
                  <c:v>16.25</c:v>
                </c:pt>
                <c:pt idx="337">
                  <c:v>15.578740157480315</c:v>
                </c:pt>
                <c:pt idx="338">
                  <c:v>16.393034825870647</c:v>
                </c:pt>
                <c:pt idx="339">
                  <c:v>15.328571428571429</c:v>
                </c:pt>
                <c:pt idx="340">
                  <c:v>18.054545454545455</c:v>
                </c:pt>
                <c:pt idx="341">
                  <c:v>15.776470588235295</c:v>
                </c:pt>
                <c:pt idx="342">
                  <c:v>14.9</c:v>
                </c:pt>
                <c:pt idx="343">
                  <c:v>17.141666666666666</c:v>
                </c:pt>
                <c:pt idx="344">
                  <c:v>17.392857142857142</c:v>
                </c:pt>
                <c:pt idx="345">
                  <c:v>15.13076923076923</c:v>
                </c:pt>
                <c:pt idx="346">
                  <c:v>14.639225181598063</c:v>
                </c:pt>
                <c:pt idx="347">
                  <c:v>16.898089171974522</c:v>
                </c:pt>
                <c:pt idx="348">
                  <c:v>15.8</c:v>
                </c:pt>
                <c:pt idx="349">
                  <c:v>16.134615384615383</c:v>
                </c:pt>
                <c:pt idx="350">
                  <c:v>17.44080604534005</c:v>
                </c:pt>
                <c:pt idx="351">
                  <c:v>14.594594594594595</c:v>
                </c:pt>
                <c:pt idx="352">
                  <c:v>14.72072072072072</c:v>
                </c:pt>
                <c:pt idx="353">
                  <c:v>16.098265895953759</c:v>
                </c:pt>
                <c:pt idx="354">
                  <c:v>19.254032258064516</c:v>
                </c:pt>
                <c:pt idx="355">
                  <c:v>14.937984496124031</c:v>
                </c:pt>
                <c:pt idx="356">
                  <c:v>16.036101083032491</c:v>
                </c:pt>
                <c:pt idx="357">
                  <c:v>17.183962264150942</c:v>
                </c:pt>
                <c:pt idx="358">
                  <c:v>18.403492389578858</c:v>
                </c:pt>
                <c:pt idx="359">
                  <c:v>14.23076923076923</c:v>
                </c:pt>
                <c:pt idx="360">
                  <c:v>13.411016949152541</c:v>
                </c:pt>
                <c:pt idx="361">
                  <c:v>17.095238095238095</c:v>
                </c:pt>
                <c:pt idx="362">
                  <c:v>14.268774703557312</c:v>
                </c:pt>
                <c:pt idx="363">
                  <c:v>13.505206463195691</c:v>
                </c:pt>
                <c:pt idx="364">
                  <c:v>16.791443850267381</c:v>
                </c:pt>
                <c:pt idx="365">
                  <c:v>17.652777777777779</c:v>
                </c:pt>
                <c:pt idx="366">
                  <c:v>16.91015625</c:v>
                </c:pt>
                <c:pt idx="367">
                  <c:v>15.588744588744589</c:v>
                </c:pt>
                <c:pt idx="368">
                  <c:v>16.791666666666668</c:v>
                </c:pt>
                <c:pt idx="369">
                  <c:v>14.211267605633802</c:v>
                </c:pt>
                <c:pt idx="370">
                  <c:v>16.009852216748769</c:v>
                </c:pt>
                <c:pt idx="371">
                  <c:v>14.627272727272727</c:v>
                </c:pt>
                <c:pt idx="372">
                  <c:v>20.149350649350648</c:v>
                </c:pt>
                <c:pt idx="373">
                  <c:v>21.333333333333332</c:v>
                </c:pt>
                <c:pt idx="374">
                  <c:v>13.8</c:v>
                </c:pt>
                <c:pt idx="375">
                  <c:v>12.858585858585858</c:v>
                </c:pt>
                <c:pt idx="376">
                  <c:v>14.345864661654135</c:v>
                </c:pt>
                <c:pt idx="377">
                  <c:v>18.591397849462364</c:v>
                </c:pt>
                <c:pt idx="378">
                  <c:v>12.246153846153845</c:v>
                </c:pt>
                <c:pt idx="379">
                  <c:v>17.848283499446289</c:v>
                </c:pt>
                <c:pt idx="380">
                  <c:v>16.673913043478262</c:v>
                </c:pt>
                <c:pt idx="381">
                  <c:v>16.118279569892472</c:v>
                </c:pt>
                <c:pt idx="382">
                  <c:v>16.367346938775512</c:v>
                </c:pt>
                <c:pt idx="383">
                  <c:v>16.447916666666668</c:v>
                </c:pt>
                <c:pt idx="384">
                  <c:v>2.5526315789473686</c:v>
                </c:pt>
                <c:pt idx="385">
                  <c:v>12.775280898876405</c:v>
                </c:pt>
                <c:pt idx="386">
                  <c:v>13.961070559610706</c:v>
                </c:pt>
                <c:pt idx="387">
                  <c:v>16.158119658119659</c:v>
                </c:pt>
                <c:pt idx="388">
                  <c:v>16.933333333333334</c:v>
                </c:pt>
                <c:pt idx="389">
                  <c:v>16.295999999999999</c:v>
                </c:pt>
                <c:pt idx="390">
                  <c:v>13.41</c:v>
                </c:pt>
                <c:pt idx="391">
                  <c:v>12.3</c:v>
                </c:pt>
                <c:pt idx="392">
                  <c:v>14.2875</c:v>
                </c:pt>
                <c:pt idx="393">
                  <c:v>13.764705882352942</c:v>
                </c:pt>
                <c:pt idx="394">
                  <c:v>13.883161512027492</c:v>
                </c:pt>
                <c:pt idx="395">
                  <c:v>16.966666666666665</c:v>
                </c:pt>
                <c:pt idx="396">
                  <c:v>15.288135593220339</c:v>
                </c:pt>
                <c:pt idx="397">
                  <c:v>11.558823529411764</c:v>
                </c:pt>
                <c:pt idx="398">
                  <c:v>15.271523178807946</c:v>
                </c:pt>
                <c:pt idx="399">
                  <c:v>14.093023255813954</c:v>
                </c:pt>
                <c:pt idx="400">
                  <c:v>17.473684210526315</c:v>
                </c:pt>
                <c:pt idx="401">
                  <c:v>15.272</c:v>
                </c:pt>
                <c:pt idx="402">
                  <c:v>14.308702791461412</c:v>
                </c:pt>
                <c:pt idx="403">
                  <c:v>16.081967213114755</c:v>
                </c:pt>
                <c:pt idx="404">
                  <c:v>15.951578947368422</c:v>
                </c:pt>
                <c:pt idx="405">
                  <c:v>15.547619047619047</c:v>
                </c:pt>
                <c:pt idx="406">
                  <c:v>14.612565445026178</c:v>
                </c:pt>
                <c:pt idx="407">
                  <c:v>18.766423357664234</c:v>
                </c:pt>
                <c:pt idx="408">
                  <c:v>14.636363636363637</c:v>
                </c:pt>
                <c:pt idx="409">
                  <c:v>14.841463414634147</c:v>
                </c:pt>
                <c:pt idx="410">
                  <c:v>17.144736842105264</c:v>
                </c:pt>
                <c:pt idx="411">
                  <c:v>14.953125</c:v>
                </c:pt>
                <c:pt idx="412">
                  <c:v>16.964285714285715</c:v>
                </c:pt>
                <c:pt idx="413">
                  <c:v>15.985915492957746</c:v>
                </c:pt>
                <c:pt idx="414">
                  <c:v>17.100000000000001</c:v>
                </c:pt>
                <c:pt idx="415">
                  <c:v>16.643312101910826</c:v>
                </c:pt>
                <c:pt idx="416">
                  <c:v>15.840579710144928</c:v>
                </c:pt>
                <c:pt idx="417">
                  <c:v>20.258706467661693</c:v>
                </c:pt>
                <c:pt idx="418">
                  <c:v>16.415204678362574</c:v>
                </c:pt>
                <c:pt idx="419">
                  <c:v>16.119700748129677</c:v>
                </c:pt>
                <c:pt idx="420">
                  <c:v>15.195121951219512</c:v>
                </c:pt>
                <c:pt idx="421">
                  <c:v>17.370588235294118</c:v>
                </c:pt>
                <c:pt idx="422">
                  <c:v>16.769633507853403</c:v>
                </c:pt>
                <c:pt idx="423">
                  <c:v>15.017699115044248</c:v>
                </c:pt>
                <c:pt idx="424">
                  <c:v>14.47972972972973</c:v>
                </c:pt>
                <c:pt idx="425">
                  <c:v>19.067226890756302</c:v>
                </c:pt>
                <c:pt idx="426">
                  <c:v>14.48421052631579</c:v>
                </c:pt>
                <c:pt idx="427">
                  <c:v>16.603375527426159</c:v>
                </c:pt>
                <c:pt idx="428">
                  <c:v>17.021978021978022</c:v>
                </c:pt>
                <c:pt idx="429">
                  <c:v>15.703703703703704</c:v>
                </c:pt>
                <c:pt idx="430">
                  <c:v>15.23076923076923</c:v>
                </c:pt>
                <c:pt idx="431">
                  <c:v>15.239583333333334</c:v>
                </c:pt>
                <c:pt idx="432">
                  <c:v>16.74074074074074</c:v>
                </c:pt>
                <c:pt idx="433">
                  <c:v>15.943181818181818</c:v>
                </c:pt>
                <c:pt idx="434">
                  <c:v>16.561403508771932</c:v>
                </c:pt>
                <c:pt idx="435">
                  <c:v>15.012820512820513</c:v>
                </c:pt>
                <c:pt idx="436">
                  <c:v>15.676190476190476</c:v>
                </c:pt>
                <c:pt idx="437">
                  <c:v>17.12676056338028</c:v>
                </c:pt>
                <c:pt idx="438">
                  <c:v>4.2</c:v>
                </c:pt>
                <c:pt idx="439">
                  <c:v>16.677685950413224</c:v>
                </c:pt>
                <c:pt idx="440">
                  <c:v>16.722222222222221</c:v>
                </c:pt>
                <c:pt idx="441">
                  <c:v>15.100917431192661</c:v>
                </c:pt>
                <c:pt idx="442">
                  <c:v>13.574193548387097</c:v>
                </c:pt>
                <c:pt idx="443">
                  <c:v>16.27027027027027</c:v>
                </c:pt>
                <c:pt idx="444">
                  <c:v>13.99812030075188</c:v>
                </c:pt>
                <c:pt idx="445">
                  <c:v>16.717391304347824</c:v>
                </c:pt>
                <c:pt idx="446">
                  <c:v>13.927835051546392</c:v>
                </c:pt>
                <c:pt idx="447">
                  <c:v>13.482758620689655</c:v>
                </c:pt>
                <c:pt idx="448">
                  <c:v>15.524691358024691</c:v>
                </c:pt>
                <c:pt idx="449">
                  <c:v>12.411764705882353</c:v>
                </c:pt>
                <c:pt idx="450">
                  <c:v>13.538461538461538</c:v>
                </c:pt>
                <c:pt idx="451">
                  <c:v>13.444444444444445</c:v>
                </c:pt>
                <c:pt idx="452">
                  <c:v>16.146596858638745</c:v>
                </c:pt>
                <c:pt idx="453">
                  <c:v>15.967320261437909</c:v>
                </c:pt>
                <c:pt idx="454">
                  <c:v>16.829457364341085</c:v>
                </c:pt>
                <c:pt idx="455">
                  <c:v>15.666666666666666</c:v>
                </c:pt>
                <c:pt idx="456">
                  <c:v>15.881355932203389</c:v>
                </c:pt>
                <c:pt idx="457">
                  <c:v>14.424479166666666</c:v>
                </c:pt>
                <c:pt idx="458">
                  <c:v>15.748971193415638</c:v>
                </c:pt>
                <c:pt idx="459">
                  <c:v>15.149253731343284</c:v>
                </c:pt>
                <c:pt idx="460">
                  <c:v>16.399999999999999</c:v>
                </c:pt>
                <c:pt idx="461">
                  <c:v>14.94017094017094</c:v>
                </c:pt>
                <c:pt idx="462">
                  <c:v>14.625550660792952</c:v>
                </c:pt>
                <c:pt idx="463">
                  <c:v>11.028571428571428</c:v>
                </c:pt>
                <c:pt idx="464">
                  <c:v>15.44378698224852</c:v>
                </c:pt>
                <c:pt idx="465">
                  <c:v>13.586956521739131</c:v>
                </c:pt>
                <c:pt idx="466">
                  <c:v>14.830097087378642</c:v>
                </c:pt>
                <c:pt idx="467">
                  <c:v>15.068181818181818</c:v>
                </c:pt>
                <c:pt idx="468">
                  <c:v>14.45</c:v>
                </c:pt>
                <c:pt idx="469">
                  <c:v>15.481481481481481</c:v>
                </c:pt>
                <c:pt idx="470">
                  <c:v>14.89247311827957</c:v>
                </c:pt>
                <c:pt idx="471">
                  <c:v>15.233183856502242</c:v>
                </c:pt>
                <c:pt idx="472">
                  <c:v>15.230158730158729</c:v>
                </c:pt>
                <c:pt idx="473">
                  <c:v>13.947916666666666</c:v>
                </c:pt>
                <c:pt idx="474">
                  <c:v>16.839622641509433</c:v>
                </c:pt>
                <c:pt idx="475">
                  <c:v>16.865248226950353</c:v>
                </c:pt>
                <c:pt idx="476">
                  <c:v>13.177570093457945</c:v>
                </c:pt>
                <c:pt idx="477">
                  <c:v>16.08664259927798</c:v>
                </c:pt>
                <c:pt idx="478">
                  <c:v>13.161943319838057</c:v>
                </c:pt>
                <c:pt idx="479">
                  <c:v>16.378238341968913</c:v>
                </c:pt>
                <c:pt idx="480">
                  <c:v>16.525510204081634</c:v>
                </c:pt>
                <c:pt idx="481">
                  <c:v>16.136186770428015</c:v>
                </c:pt>
                <c:pt idx="482">
                  <c:v>15.735294117647058</c:v>
                </c:pt>
                <c:pt idx="483">
                  <c:v>17.463087248322147</c:v>
                </c:pt>
                <c:pt idx="484">
                  <c:v>15.214285714285714</c:v>
                </c:pt>
                <c:pt idx="485">
                  <c:v>14.154135338345865</c:v>
                </c:pt>
                <c:pt idx="486">
                  <c:v>13.891999999999999</c:v>
                </c:pt>
                <c:pt idx="487">
                  <c:v>15.596618357487923</c:v>
                </c:pt>
                <c:pt idx="488">
                  <c:v>14.299270072992702</c:v>
                </c:pt>
                <c:pt idx="489">
                  <c:v>15.817869415807561</c:v>
                </c:pt>
                <c:pt idx="490">
                  <c:v>14.844155844155845</c:v>
                </c:pt>
                <c:pt idx="491">
                  <c:v>19.100000000000001</c:v>
                </c:pt>
                <c:pt idx="492">
                  <c:v>15.481132075471699</c:v>
                </c:pt>
                <c:pt idx="493">
                  <c:v>16.261904761904763</c:v>
                </c:pt>
                <c:pt idx="494">
                  <c:v>15.717391304347826</c:v>
                </c:pt>
                <c:pt idx="495">
                  <c:v>13.984251968503937</c:v>
                </c:pt>
                <c:pt idx="496">
                  <c:v>15.224880382775119</c:v>
                </c:pt>
                <c:pt idx="497">
                  <c:v>16.047619047619047</c:v>
                </c:pt>
                <c:pt idx="498">
                  <c:v>15.890277777777778</c:v>
                </c:pt>
                <c:pt idx="499">
                  <c:v>12.146067415730338</c:v>
                </c:pt>
                <c:pt idx="500">
                  <c:v>17.842424242424244</c:v>
                </c:pt>
                <c:pt idx="501">
                  <c:v>17.542857142857144</c:v>
                </c:pt>
                <c:pt idx="502">
                  <c:v>19.040229885057471</c:v>
                </c:pt>
                <c:pt idx="503">
                  <c:v>13.450236966824644</c:v>
                </c:pt>
                <c:pt idx="504">
                  <c:v>16.217821782178216</c:v>
                </c:pt>
                <c:pt idx="505">
                  <c:v>14.722222222222221</c:v>
                </c:pt>
                <c:pt idx="506">
                  <c:v>16.237837837837837</c:v>
                </c:pt>
                <c:pt idx="507">
                  <c:v>14.384615384615385</c:v>
                </c:pt>
                <c:pt idx="508">
                  <c:v>12.1</c:v>
                </c:pt>
                <c:pt idx="509">
                  <c:v>14.695652173913043</c:v>
                </c:pt>
                <c:pt idx="510">
                  <c:v>16.637254901960784</c:v>
                </c:pt>
                <c:pt idx="511">
                  <c:v>17.934883720930234</c:v>
                </c:pt>
                <c:pt idx="512">
                  <c:v>15.25108225108225</c:v>
                </c:pt>
                <c:pt idx="513">
                  <c:v>13.534883720930232</c:v>
                </c:pt>
                <c:pt idx="514">
                  <c:v>15.704545454545455</c:v>
                </c:pt>
                <c:pt idx="515">
                  <c:v>16.307692307692307</c:v>
                </c:pt>
                <c:pt idx="516">
                  <c:v>13.818181818181818</c:v>
                </c:pt>
                <c:pt idx="517">
                  <c:v>14.898104265402843</c:v>
                </c:pt>
                <c:pt idx="518">
                  <c:v>16.434343434343436</c:v>
                </c:pt>
                <c:pt idx="519">
                  <c:v>16.885135135135137</c:v>
                </c:pt>
                <c:pt idx="520">
                  <c:v>16.446808510638299</c:v>
                </c:pt>
                <c:pt idx="521">
                  <c:v>17.430232558139537</c:v>
                </c:pt>
                <c:pt idx="522">
                  <c:v>14.258675078864353</c:v>
                </c:pt>
                <c:pt idx="523">
                  <c:v>16.963788300835656</c:v>
                </c:pt>
                <c:pt idx="524">
                  <c:v>18.428571428571427</c:v>
                </c:pt>
                <c:pt idx="525">
                  <c:v>15.959183673469388</c:v>
                </c:pt>
                <c:pt idx="526">
                  <c:v>18.685314685314687</c:v>
                </c:pt>
                <c:pt idx="527">
                  <c:v>16.757377049180327</c:v>
                </c:pt>
                <c:pt idx="528">
                  <c:v>14.739837398373984</c:v>
                </c:pt>
                <c:pt idx="529">
                  <c:v>14.486547085201794</c:v>
                </c:pt>
                <c:pt idx="530">
                  <c:v>13.577319587628866</c:v>
                </c:pt>
                <c:pt idx="531">
                  <c:v>14.274725274725276</c:v>
                </c:pt>
                <c:pt idx="532">
                  <c:v>16.794871794871796</c:v>
                </c:pt>
              </c:numCache>
            </c:numRef>
          </c:xVal>
          <c:yVal>
            <c:numRef>
              <c:f>'4varOutput'!$C$28:$C$560</c:f>
              <c:numCache>
                <c:formatCode>General</c:formatCode>
                <c:ptCount val="533"/>
                <c:pt idx="0">
                  <c:v>28.120221416105096</c:v>
                </c:pt>
                <c:pt idx="1">
                  <c:v>7.0497514599674105</c:v>
                </c:pt>
                <c:pt idx="2">
                  <c:v>-3.2766665982596805</c:v>
                </c:pt>
                <c:pt idx="3">
                  <c:v>-37.026412846660151</c:v>
                </c:pt>
                <c:pt idx="4">
                  <c:v>4.5431933273273444</c:v>
                </c:pt>
                <c:pt idx="5">
                  <c:v>-14.425062448215385</c:v>
                </c:pt>
                <c:pt idx="6">
                  <c:v>0.68455329078415161</c:v>
                </c:pt>
                <c:pt idx="7">
                  <c:v>61.232120411530559</c:v>
                </c:pt>
                <c:pt idx="8">
                  <c:v>-42.3331649118104</c:v>
                </c:pt>
                <c:pt idx="9">
                  <c:v>88.452644870774293</c:v>
                </c:pt>
                <c:pt idx="10">
                  <c:v>22.621837462220128</c:v>
                </c:pt>
                <c:pt idx="11">
                  <c:v>40.669858580900836</c:v>
                </c:pt>
                <c:pt idx="12">
                  <c:v>-14.487961286797145</c:v>
                </c:pt>
                <c:pt idx="13">
                  <c:v>-17.798096729361305</c:v>
                </c:pt>
                <c:pt idx="14">
                  <c:v>-124.06183629609041</c:v>
                </c:pt>
                <c:pt idx="15">
                  <c:v>33.00222776929877</c:v>
                </c:pt>
                <c:pt idx="16">
                  <c:v>21.998057506266605</c:v>
                </c:pt>
                <c:pt idx="17">
                  <c:v>-21.989794905665576</c:v>
                </c:pt>
                <c:pt idx="18">
                  <c:v>-16.236299646255702</c:v>
                </c:pt>
                <c:pt idx="19">
                  <c:v>34.596215354553806</c:v>
                </c:pt>
                <c:pt idx="20">
                  <c:v>-35.524420272251518</c:v>
                </c:pt>
                <c:pt idx="21">
                  <c:v>51.597754079612059</c:v>
                </c:pt>
                <c:pt idx="22">
                  <c:v>43.805906520696681</c:v>
                </c:pt>
                <c:pt idx="23">
                  <c:v>15.295256110502805</c:v>
                </c:pt>
                <c:pt idx="24">
                  <c:v>12.930221657704578</c:v>
                </c:pt>
                <c:pt idx="25">
                  <c:v>31.689966715262244</c:v>
                </c:pt>
                <c:pt idx="26">
                  <c:v>-108.98686694826984</c:v>
                </c:pt>
                <c:pt idx="27">
                  <c:v>1.3139306671803297</c:v>
                </c:pt>
                <c:pt idx="28">
                  <c:v>3.6637615866213764</c:v>
                </c:pt>
                <c:pt idx="29">
                  <c:v>30.464461784789592</c:v>
                </c:pt>
                <c:pt idx="30">
                  <c:v>57.399932979916002</c:v>
                </c:pt>
                <c:pt idx="31">
                  <c:v>9.9117225571726522</c:v>
                </c:pt>
                <c:pt idx="32">
                  <c:v>44.734175453352009</c:v>
                </c:pt>
                <c:pt idx="33">
                  <c:v>6.1846663884418831</c:v>
                </c:pt>
                <c:pt idx="34">
                  <c:v>37.910527335702227</c:v>
                </c:pt>
                <c:pt idx="35">
                  <c:v>-48.834029264258106</c:v>
                </c:pt>
                <c:pt idx="36">
                  <c:v>-19.876688310328973</c:v>
                </c:pt>
                <c:pt idx="37">
                  <c:v>-13.999089833433572</c:v>
                </c:pt>
                <c:pt idx="38">
                  <c:v>128.4636713213099</c:v>
                </c:pt>
                <c:pt idx="39">
                  <c:v>87.779538476761672</c:v>
                </c:pt>
                <c:pt idx="40">
                  <c:v>95.259767315107183</c:v>
                </c:pt>
                <c:pt idx="41">
                  <c:v>47.602300349079769</c:v>
                </c:pt>
                <c:pt idx="42">
                  <c:v>15.390785579509611</c:v>
                </c:pt>
                <c:pt idx="43">
                  <c:v>-22.490743871766199</c:v>
                </c:pt>
                <c:pt idx="44">
                  <c:v>-14.769046442225999</c:v>
                </c:pt>
                <c:pt idx="45">
                  <c:v>-28.426707512776147</c:v>
                </c:pt>
                <c:pt idx="46">
                  <c:v>-41.501299153894706</c:v>
                </c:pt>
                <c:pt idx="47">
                  <c:v>-49.826620276676522</c:v>
                </c:pt>
                <c:pt idx="48">
                  <c:v>-100.98657590679795</c:v>
                </c:pt>
                <c:pt idx="49">
                  <c:v>7.9420312378204017</c:v>
                </c:pt>
                <c:pt idx="50">
                  <c:v>15.560707353538874</c:v>
                </c:pt>
                <c:pt idx="51">
                  <c:v>48.289602148990298</c:v>
                </c:pt>
                <c:pt idx="52">
                  <c:v>-191.26645031357043</c:v>
                </c:pt>
                <c:pt idx="53">
                  <c:v>-12.233568392178768</c:v>
                </c:pt>
                <c:pt idx="54">
                  <c:v>1.4594087428647526</c:v>
                </c:pt>
                <c:pt idx="55">
                  <c:v>39.731606527818712</c:v>
                </c:pt>
                <c:pt idx="56">
                  <c:v>-8.243665874558701</c:v>
                </c:pt>
                <c:pt idx="57">
                  <c:v>-37.463528890960788</c:v>
                </c:pt>
                <c:pt idx="58">
                  <c:v>-36.720237861991563</c:v>
                </c:pt>
                <c:pt idx="59">
                  <c:v>52.164119973436527</c:v>
                </c:pt>
                <c:pt idx="60">
                  <c:v>4.7289764041340732</c:v>
                </c:pt>
                <c:pt idx="61">
                  <c:v>-63.516187736119491</c:v>
                </c:pt>
                <c:pt idx="62">
                  <c:v>-151.97801596808767</c:v>
                </c:pt>
                <c:pt idx="63">
                  <c:v>-8.1525574517997939</c:v>
                </c:pt>
                <c:pt idx="64">
                  <c:v>-90.053365063126648</c:v>
                </c:pt>
                <c:pt idx="65">
                  <c:v>32.48213953415916</c:v>
                </c:pt>
                <c:pt idx="66">
                  <c:v>-12.606726121501879</c:v>
                </c:pt>
                <c:pt idx="67">
                  <c:v>8.0076758698039612</c:v>
                </c:pt>
                <c:pt idx="68">
                  <c:v>-17.164318577270706</c:v>
                </c:pt>
                <c:pt idx="69">
                  <c:v>-12.380383877673239</c:v>
                </c:pt>
                <c:pt idx="70">
                  <c:v>58.004305882143854</c:v>
                </c:pt>
                <c:pt idx="71">
                  <c:v>-262.57375908966742</c:v>
                </c:pt>
                <c:pt idx="72">
                  <c:v>-50.631146560998104</c:v>
                </c:pt>
                <c:pt idx="73">
                  <c:v>43.090319924148616</c:v>
                </c:pt>
                <c:pt idx="74">
                  <c:v>29.876427433589697</c:v>
                </c:pt>
                <c:pt idx="75">
                  <c:v>87.062275766078074</c:v>
                </c:pt>
                <c:pt idx="76">
                  <c:v>1.8926070435784368</c:v>
                </c:pt>
                <c:pt idx="77">
                  <c:v>17.849254683736717</c:v>
                </c:pt>
                <c:pt idx="78">
                  <c:v>76.027532237965261</c:v>
                </c:pt>
                <c:pt idx="79">
                  <c:v>39.938704573094128</c:v>
                </c:pt>
                <c:pt idx="80">
                  <c:v>5.9717803401024412</c:v>
                </c:pt>
                <c:pt idx="81">
                  <c:v>-26.060095135398797</c:v>
                </c:pt>
                <c:pt idx="82">
                  <c:v>24.681699341964531</c:v>
                </c:pt>
                <c:pt idx="83">
                  <c:v>-46.092849733823186</c:v>
                </c:pt>
                <c:pt idx="84">
                  <c:v>-8.8385291961205894</c:v>
                </c:pt>
                <c:pt idx="85">
                  <c:v>-75.559891871661648</c:v>
                </c:pt>
                <c:pt idx="86">
                  <c:v>27.740071258763919</c:v>
                </c:pt>
                <c:pt idx="87">
                  <c:v>-50.226673617788947</c:v>
                </c:pt>
                <c:pt idx="88">
                  <c:v>-10.160478101297258</c:v>
                </c:pt>
                <c:pt idx="89">
                  <c:v>27.262157659766217</c:v>
                </c:pt>
                <c:pt idx="90">
                  <c:v>14.741909182702329</c:v>
                </c:pt>
                <c:pt idx="91">
                  <c:v>141.93423291063777</c:v>
                </c:pt>
                <c:pt idx="92">
                  <c:v>41.632718828434918</c:v>
                </c:pt>
                <c:pt idx="93">
                  <c:v>-23.171034817346026</c:v>
                </c:pt>
                <c:pt idx="94">
                  <c:v>8.7250242389925461</c:v>
                </c:pt>
                <c:pt idx="95">
                  <c:v>-24.595853043846773</c:v>
                </c:pt>
                <c:pt idx="96">
                  <c:v>-114.02058075569926</c:v>
                </c:pt>
                <c:pt idx="97">
                  <c:v>-131.98121463246821</c:v>
                </c:pt>
                <c:pt idx="98">
                  <c:v>-1.314855366003485</c:v>
                </c:pt>
                <c:pt idx="99">
                  <c:v>-83.338146481371268</c:v>
                </c:pt>
                <c:pt idx="100">
                  <c:v>93.187380115971109</c:v>
                </c:pt>
                <c:pt idx="101">
                  <c:v>46.548570994602187</c:v>
                </c:pt>
                <c:pt idx="102">
                  <c:v>21.48280759744739</c:v>
                </c:pt>
                <c:pt idx="103">
                  <c:v>8.949367200960296</c:v>
                </c:pt>
                <c:pt idx="104">
                  <c:v>21.969519144389324</c:v>
                </c:pt>
                <c:pt idx="105">
                  <c:v>6.4771519973953673</c:v>
                </c:pt>
                <c:pt idx="106">
                  <c:v>-53.140989012527143</c:v>
                </c:pt>
                <c:pt idx="107">
                  <c:v>-32.899012101876906</c:v>
                </c:pt>
                <c:pt idx="108">
                  <c:v>65.034174061881913</c:v>
                </c:pt>
                <c:pt idx="109">
                  <c:v>26.949595752790628</c:v>
                </c:pt>
                <c:pt idx="110">
                  <c:v>-32.985527603385208</c:v>
                </c:pt>
                <c:pt idx="111">
                  <c:v>31.673975115427538</c:v>
                </c:pt>
                <c:pt idx="112">
                  <c:v>36.514823805137439</c:v>
                </c:pt>
                <c:pt idx="113">
                  <c:v>36.755006581141743</c:v>
                </c:pt>
                <c:pt idx="114">
                  <c:v>-12.939029149195903</c:v>
                </c:pt>
                <c:pt idx="115">
                  <c:v>66.489341298024783</c:v>
                </c:pt>
                <c:pt idx="116">
                  <c:v>-48.496358993624199</c:v>
                </c:pt>
                <c:pt idx="117">
                  <c:v>-4.3487820926306995</c:v>
                </c:pt>
                <c:pt idx="118">
                  <c:v>-25.955196612635973</c:v>
                </c:pt>
                <c:pt idx="119">
                  <c:v>0.67429500920366081</c:v>
                </c:pt>
                <c:pt idx="120">
                  <c:v>87.545770454432386</c:v>
                </c:pt>
                <c:pt idx="121">
                  <c:v>-166.76614542023822</c:v>
                </c:pt>
                <c:pt idx="122">
                  <c:v>-60.347820659515946</c:v>
                </c:pt>
                <c:pt idx="123">
                  <c:v>-36.416192365970574</c:v>
                </c:pt>
                <c:pt idx="124">
                  <c:v>-39.830753726585499</c:v>
                </c:pt>
                <c:pt idx="125">
                  <c:v>1.7657170521315493</c:v>
                </c:pt>
                <c:pt idx="126">
                  <c:v>78.217840677283675</c:v>
                </c:pt>
                <c:pt idx="127">
                  <c:v>89.378797512729761</c:v>
                </c:pt>
                <c:pt idx="128">
                  <c:v>-13.149673636784655</c:v>
                </c:pt>
                <c:pt idx="129">
                  <c:v>43.4404694456382</c:v>
                </c:pt>
                <c:pt idx="130">
                  <c:v>-0.39334291076420413</c:v>
                </c:pt>
                <c:pt idx="131">
                  <c:v>50.330177739581586</c:v>
                </c:pt>
                <c:pt idx="132">
                  <c:v>-26.725479617945211</c:v>
                </c:pt>
                <c:pt idx="133">
                  <c:v>-56.578764825912913</c:v>
                </c:pt>
                <c:pt idx="134">
                  <c:v>-45.04998217869138</c:v>
                </c:pt>
                <c:pt idx="135">
                  <c:v>22.259652875472284</c:v>
                </c:pt>
                <c:pt idx="136">
                  <c:v>46.778324728501957</c:v>
                </c:pt>
                <c:pt idx="137">
                  <c:v>-8.699712589073215</c:v>
                </c:pt>
                <c:pt idx="138">
                  <c:v>-87.777040310615121</c:v>
                </c:pt>
                <c:pt idx="139">
                  <c:v>30.526172745609756</c:v>
                </c:pt>
                <c:pt idx="140">
                  <c:v>-35.205601511998566</c:v>
                </c:pt>
                <c:pt idx="141">
                  <c:v>-35.92143332777664</c:v>
                </c:pt>
                <c:pt idx="142">
                  <c:v>-38.68646499453962</c:v>
                </c:pt>
                <c:pt idx="143">
                  <c:v>-61.090492739181855</c:v>
                </c:pt>
                <c:pt idx="144">
                  <c:v>21.603604339881031</c:v>
                </c:pt>
                <c:pt idx="145">
                  <c:v>-93.835116965194629</c:v>
                </c:pt>
                <c:pt idx="146">
                  <c:v>67.401424829899042</c:v>
                </c:pt>
                <c:pt idx="147">
                  <c:v>102.54107013098564</c:v>
                </c:pt>
                <c:pt idx="148">
                  <c:v>56.471273164279637</c:v>
                </c:pt>
                <c:pt idx="149">
                  <c:v>68.753631972969515</c:v>
                </c:pt>
                <c:pt idx="150">
                  <c:v>-3.4516125355562508</c:v>
                </c:pt>
                <c:pt idx="151">
                  <c:v>-73.834441659861795</c:v>
                </c:pt>
                <c:pt idx="152">
                  <c:v>86.373722198886753</c:v>
                </c:pt>
                <c:pt idx="153">
                  <c:v>-65.920530485187101</c:v>
                </c:pt>
                <c:pt idx="154">
                  <c:v>27.164631030087094</c:v>
                </c:pt>
                <c:pt idx="155">
                  <c:v>-65.985167333565187</c:v>
                </c:pt>
                <c:pt idx="156">
                  <c:v>-58.997422843416871</c:v>
                </c:pt>
                <c:pt idx="157">
                  <c:v>27.754405894070715</c:v>
                </c:pt>
                <c:pt idx="158">
                  <c:v>44.444709835073127</c:v>
                </c:pt>
                <c:pt idx="159">
                  <c:v>52.436637742105859</c:v>
                </c:pt>
                <c:pt idx="160">
                  <c:v>33.216030291547213</c:v>
                </c:pt>
                <c:pt idx="161">
                  <c:v>-48.112792843701072</c:v>
                </c:pt>
                <c:pt idx="162">
                  <c:v>8.9855240328636228</c:v>
                </c:pt>
                <c:pt idx="163">
                  <c:v>46.590119543757964</c:v>
                </c:pt>
                <c:pt idx="164">
                  <c:v>-62.541731769362968</c:v>
                </c:pt>
                <c:pt idx="165">
                  <c:v>100.58598277763508</c:v>
                </c:pt>
                <c:pt idx="166">
                  <c:v>-62.746151014239331</c:v>
                </c:pt>
                <c:pt idx="167">
                  <c:v>81.466329963183853</c:v>
                </c:pt>
                <c:pt idx="168">
                  <c:v>19.691233975581326</c:v>
                </c:pt>
                <c:pt idx="169">
                  <c:v>44.637603378455879</c:v>
                </c:pt>
                <c:pt idx="170">
                  <c:v>-9.3190398708900375</c:v>
                </c:pt>
                <c:pt idx="171">
                  <c:v>16.752000939736035</c:v>
                </c:pt>
                <c:pt idx="172">
                  <c:v>-87.486551223437573</c:v>
                </c:pt>
                <c:pt idx="173">
                  <c:v>69.356142558495321</c:v>
                </c:pt>
                <c:pt idx="174">
                  <c:v>42.673605817269163</c:v>
                </c:pt>
                <c:pt idx="175">
                  <c:v>85.67206370581016</c:v>
                </c:pt>
                <c:pt idx="176">
                  <c:v>27.055426405185472</c:v>
                </c:pt>
                <c:pt idx="177">
                  <c:v>19.014938639119237</c:v>
                </c:pt>
                <c:pt idx="178">
                  <c:v>6.3245167449979363</c:v>
                </c:pt>
                <c:pt idx="179">
                  <c:v>-167.86271550377614</c:v>
                </c:pt>
                <c:pt idx="180">
                  <c:v>40.798794001407941</c:v>
                </c:pt>
                <c:pt idx="181">
                  <c:v>63.451674066862324</c:v>
                </c:pt>
                <c:pt idx="182">
                  <c:v>-43.601251201014747</c:v>
                </c:pt>
                <c:pt idx="183">
                  <c:v>-1.3218654954364411</c:v>
                </c:pt>
                <c:pt idx="184">
                  <c:v>102.94474344248601</c:v>
                </c:pt>
                <c:pt idx="185">
                  <c:v>19.896813932295572</c:v>
                </c:pt>
                <c:pt idx="186">
                  <c:v>-35.213827945455478</c:v>
                </c:pt>
                <c:pt idx="187">
                  <c:v>50.970974426421662</c:v>
                </c:pt>
                <c:pt idx="188">
                  <c:v>24.811707799867236</c:v>
                </c:pt>
                <c:pt idx="189">
                  <c:v>-51.052155056396714</c:v>
                </c:pt>
                <c:pt idx="190">
                  <c:v>75.085725423407666</c:v>
                </c:pt>
                <c:pt idx="191">
                  <c:v>-86.326772643612458</c:v>
                </c:pt>
                <c:pt idx="192">
                  <c:v>-25.412348515304075</c:v>
                </c:pt>
                <c:pt idx="193">
                  <c:v>27.65365054144354</c:v>
                </c:pt>
                <c:pt idx="194">
                  <c:v>27.471368833980932</c:v>
                </c:pt>
                <c:pt idx="195">
                  <c:v>-99.484940682975093</c:v>
                </c:pt>
                <c:pt idx="196">
                  <c:v>-33.803197035111907</c:v>
                </c:pt>
                <c:pt idx="197">
                  <c:v>41.208523324938596</c:v>
                </c:pt>
                <c:pt idx="198">
                  <c:v>-2.8243021739078813</c:v>
                </c:pt>
                <c:pt idx="199">
                  <c:v>87.043191338259703</c:v>
                </c:pt>
                <c:pt idx="200">
                  <c:v>49.606337708984483</c:v>
                </c:pt>
                <c:pt idx="201">
                  <c:v>-4.7821004655118031</c:v>
                </c:pt>
                <c:pt idx="202">
                  <c:v>86.969143933487203</c:v>
                </c:pt>
                <c:pt idx="203">
                  <c:v>43.479918969343089</c:v>
                </c:pt>
                <c:pt idx="204">
                  <c:v>62.878116583185829</c:v>
                </c:pt>
                <c:pt idx="205">
                  <c:v>-27.543070701381112</c:v>
                </c:pt>
                <c:pt idx="206">
                  <c:v>70.995206120684315</c:v>
                </c:pt>
                <c:pt idx="207">
                  <c:v>5.0955575899706673</c:v>
                </c:pt>
                <c:pt idx="208">
                  <c:v>51.866208115505742</c:v>
                </c:pt>
                <c:pt idx="209">
                  <c:v>-88.723840013149584</c:v>
                </c:pt>
                <c:pt idx="210">
                  <c:v>-32.09972503485551</c:v>
                </c:pt>
                <c:pt idx="211">
                  <c:v>102.77610217946994</c:v>
                </c:pt>
                <c:pt idx="212">
                  <c:v>70.603364486524697</c:v>
                </c:pt>
                <c:pt idx="213">
                  <c:v>-118.71158379345229</c:v>
                </c:pt>
                <c:pt idx="214">
                  <c:v>-76.623723726703474</c:v>
                </c:pt>
                <c:pt idx="215">
                  <c:v>33.496806374261951</c:v>
                </c:pt>
                <c:pt idx="216">
                  <c:v>27.025773727968271</c:v>
                </c:pt>
                <c:pt idx="217">
                  <c:v>53.320149683611589</c:v>
                </c:pt>
                <c:pt idx="218">
                  <c:v>-23.005602880082051</c:v>
                </c:pt>
                <c:pt idx="219">
                  <c:v>-0.61535497472846146</c:v>
                </c:pt>
                <c:pt idx="220">
                  <c:v>-28.331906142121852</c:v>
                </c:pt>
                <c:pt idx="221">
                  <c:v>-6.861256542295223</c:v>
                </c:pt>
                <c:pt idx="222">
                  <c:v>-21.116674675669856</c:v>
                </c:pt>
                <c:pt idx="223">
                  <c:v>30.177922062065363</c:v>
                </c:pt>
                <c:pt idx="224">
                  <c:v>20.25646825328613</c:v>
                </c:pt>
                <c:pt idx="225">
                  <c:v>-11.403426763793732</c:v>
                </c:pt>
                <c:pt idx="226">
                  <c:v>-98.404273860474405</c:v>
                </c:pt>
                <c:pt idx="227">
                  <c:v>-7.1835912804806412</c:v>
                </c:pt>
                <c:pt idx="228">
                  <c:v>23.070363352699587</c:v>
                </c:pt>
                <c:pt idx="229">
                  <c:v>24.227365289310001</c:v>
                </c:pt>
                <c:pt idx="230">
                  <c:v>-74.836752398295175</c:v>
                </c:pt>
                <c:pt idx="231">
                  <c:v>67.909715918399343</c:v>
                </c:pt>
                <c:pt idx="232">
                  <c:v>-74.287898845605014</c:v>
                </c:pt>
                <c:pt idx="233">
                  <c:v>-3.1813390019362942</c:v>
                </c:pt>
                <c:pt idx="234">
                  <c:v>18.165036115751718</c:v>
                </c:pt>
                <c:pt idx="235">
                  <c:v>1.7410503197161233</c:v>
                </c:pt>
                <c:pt idx="236">
                  <c:v>1.3922869770303805</c:v>
                </c:pt>
                <c:pt idx="237">
                  <c:v>6.9944300962413308</c:v>
                </c:pt>
                <c:pt idx="238">
                  <c:v>18.842980327054875</c:v>
                </c:pt>
                <c:pt idx="239">
                  <c:v>-174.99749638101616</c:v>
                </c:pt>
                <c:pt idx="240">
                  <c:v>1.8384731159289913</c:v>
                </c:pt>
                <c:pt idx="241">
                  <c:v>-37.638658871323742</c:v>
                </c:pt>
                <c:pt idx="242">
                  <c:v>-247.43762109337058</c:v>
                </c:pt>
                <c:pt idx="243">
                  <c:v>-30.183000720536256</c:v>
                </c:pt>
                <c:pt idx="244">
                  <c:v>-169.57992774623153</c:v>
                </c:pt>
                <c:pt idx="245">
                  <c:v>10.7264435710008</c:v>
                </c:pt>
                <c:pt idx="246">
                  <c:v>65.093575767488574</c:v>
                </c:pt>
                <c:pt idx="247">
                  <c:v>-12.324012365766066</c:v>
                </c:pt>
                <c:pt idx="248">
                  <c:v>-37.054315927467769</c:v>
                </c:pt>
                <c:pt idx="249">
                  <c:v>92.09072877256699</c:v>
                </c:pt>
                <c:pt idx="250">
                  <c:v>86.736798661563398</c:v>
                </c:pt>
                <c:pt idx="251">
                  <c:v>62.768969662680092</c:v>
                </c:pt>
                <c:pt idx="252">
                  <c:v>62.119776970777139</c:v>
                </c:pt>
                <c:pt idx="253">
                  <c:v>65.939383421335606</c:v>
                </c:pt>
                <c:pt idx="254">
                  <c:v>15.63448130299389</c:v>
                </c:pt>
                <c:pt idx="255">
                  <c:v>67.45360821097529</c:v>
                </c:pt>
                <c:pt idx="256">
                  <c:v>-54.116812683203079</c:v>
                </c:pt>
                <c:pt idx="257">
                  <c:v>35.769375220712163</c:v>
                </c:pt>
                <c:pt idx="258">
                  <c:v>48.214242478064534</c:v>
                </c:pt>
                <c:pt idx="259">
                  <c:v>-3.8298640187640558</c:v>
                </c:pt>
                <c:pt idx="260">
                  <c:v>-42.989073985654841</c:v>
                </c:pt>
                <c:pt idx="261">
                  <c:v>-84.34871885837174</c:v>
                </c:pt>
                <c:pt idx="262">
                  <c:v>48.834353384791939</c:v>
                </c:pt>
                <c:pt idx="263">
                  <c:v>63.262908643314404</c:v>
                </c:pt>
                <c:pt idx="264">
                  <c:v>17.505093002887634</c:v>
                </c:pt>
                <c:pt idx="265">
                  <c:v>51.601923990565183</c:v>
                </c:pt>
                <c:pt idx="266">
                  <c:v>-46.750329764920252</c:v>
                </c:pt>
                <c:pt idx="267">
                  <c:v>-70.616556811496366</c:v>
                </c:pt>
                <c:pt idx="268">
                  <c:v>-66.993961923425331</c:v>
                </c:pt>
                <c:pt idx="269">
                  <c:v>-3.5897703994685344</c:v>
                </c:pt>
                <c:pt idx="270">
                  <c:v>12.790759352648138</c:v>
                </c:pt>
                <c:pt idx="271">
                  <c:v>10.712709510129798</c:v>
                </c:pt>
                <c:pt idx="272">
                  <c:v>3.5813563171120677</c:v>
                </c:pt>
                <c:pt idx="273">
                  <c:v>-10.604910077757268</c:v>
                </c:pt>
                <c:pt idx="274">
                  <c:v>17.844427103464568</c:v>
                </c:pt>
                <c:pt idx="275">
                  <c:v>-35.83581489341077</c:v>
                </c:pt>
                <c:pt idx="276">
                  <c:v>11.911084707908003</c:v>
                </c:pt>
                <c:pt idx="277">
                  <c:v>-21.368038788612921</c:v>
                </c:pt>
                <c:pt idx="278">
                  <c:v>-26.22950364402277</c:v>
                </c:pt>
                <c:pt idx="279">
                  <c:v>144.98695849879005</c:v>
                </c:pt>
                <c:pt idx="280">
                  <c:v>-38.993173740901511</c:v>
                </c:pt>
                <c:pt idx="281">
                  <c:v>87.591748344738107</c:v>
                </c:pt>
                <c:pt idx="282">
                  <c:v>-74.99360471655632</c:v>
                </c:pt>
                <c:pt idx="283">
                  <c:v>18.358669547521686</c:v>
                </c:pt>
                <c:pt idx="284">
                  <c:v>-30.348465901505278</c:v>
                </c:pt>
                <c:pt idx="285">
                  <c:v>2.6133911970455301</c:v>
                </c:pt>
                <c:pt idx="286">
                  <c:v>-132.67184345065243</c:v>
                </c:pt>
                <c:pt idx="287">
                  <c:v>-51.463183505795996</c:v>
                </c:pt>
                <c:pt idx="288">
                  <c:v>4.6369680350933322</c:v>
                </c:pt>
                <c:pt idx="289">
                  <c:v>42.558227053714972</c:v>
                </c:pt>
                <c:pt idx="290">
                  <c:v>-58.638797744300973</c:v>
                </c:pt>
                <c:pt idx="291">
                  <c:v>-9.5514416030930533</c:v>
                </c:pt>
                <c:pt idx="292">
                  <c:v>118.58748462249264</c:v>
                </c:pt>
                <c:pt idx="293">
                  <c:v>-6.3635232720064323</c:v>
                </c:pt>
                <c:pt idx="294">
                  <c:v>-7.1887652665693622</c:v>
                </c:pt>
                <c:pt idx="295">
                  <c:v>21.430590733412828</c:v>
                </c:pt>
                <c:pt idx="296">
                  <c:v>-15.66358874272305</c:v>
                </c:pt>
                <c:pt idx="297">
                  <c:v>-77.661937494530775</c:v>
                </c:pt>
                <c:pt idx="298">
                  <c:v>62.11965119135948</c:v>
                </c:pt>
                <c:pt idx="299">
                  <c:v>54.916488367936608</c:v>
                </c:pt>
                <c:pt idx="300">
                  <c:v>87.082707228235222</c:v>
                </c:pt>
                <c:pt idx="301">
                  <c:v>53.225100412782922</c:v>
                </c:pt>
                <c:pt idx="302">
                  <c:v>-21.503687892930202</c:v>
                </c:pt>
                <c:pt idx="303">
                  <c:v>0.48873865830182694</c:v>
                </c:pt>
                <c:pt idx="304">
                  <c:v>-14.913667947580507</c:v>
                </c:pt>
                <c:pt idx="305">
                  <c:v>56.656523734876828</c:v>
                </c:pt>
                <c:pt idx="306">
                  <c:v>-23.350330135706827</c:v>
                </c:pt>
                <c:pt idx="307">
                  <c:v>59.769081615291043</c:v>
                </c:pt>
                <c:pt idx="308">
                  <c:v>30.915553819031174</c:v>
                </c:pt>
                <c:pt idx="309">
                  <c:v>-161.68396591626924</c:v>
                </c:pt>
                <c:pt idx="310">
                  <c:v>-1.6173176163181324</c:v>
                </c:pt>
                <c:pt idx="311">
                  <c:v>55.649070410188415</c:v>
                </c:pt>
                <c:pt idx="312">
                  <c:v>36.002093162485608</c:v>
                </c:pt>
                <c:pt idx="313">
                  <c:v>8.7702449826942939</c:v>
                </c:pt>
                <c:pt idx="314">
                  <c:v>-47.37575132134657</c:v>
                </c:pt>
                <c:pt idx="315">
                  <c:v>-43.931999824987088</c:v>
                </c:pt>
                <c:pt idx="316">
                  <c:v>-213.49189087079958</c:v>
                </c:pt>
                <c:pt idx="317">
                  <c:v>30.401511853861393</c:v>
                </c:pt>
                <c:pt idx="318">
                  <c:v>25.618653163656973</c:v>
                </c:pt>
                <c:pt idx="319">
                  <c:v>40.541484720683229</c:v>
                </c:pt>
                <c:pt idx="320">
                  <c:v>-36.104689119595378</c:v>
                </c:pt>
                <c:pt idx="321">
                  <c:v>-75.566642056814317</c:v>
                </c:pt>
                <c:pt idx="322">
                  <c:v>19.007412055017312</c:v>
                </c:pt>
                <c:pt idx="323">
                  <c:v>-11.894185455428669</c:v>
                </c:pt>
                <c:pt idx="324">
                  <c:v>-15.495391220164947</c:v>
                </c:pt>
                <c:pt idx="325">
                  <c:v>43.180067429648034</c:v>
                </c:pt>
                <c:pt idx="326">
                  <c:v>-46.044884237491942</c:v>
                </c:pt>
                <c:pt idx="327">
                  <c:v>-21.034945132699249</c:v>
                </c:pt>
                <c:pt idx="328">
                  <c:v>39.506286719679792</c:v>
                </c:pt>
                <c:pt idx="329">
                  <c:v>-43.75606645262792</c:v>
                </c:pt>
                <c:pt idx="330">
                  <c:v>22.88228333385382</c:v>
                </c:pt>
                <c:pt idx="331">
                  <c:v>-24.152374979506476</c:v>
                </c:pt>
                <c:pt idx="332">
                  <c:v>60.313560955345565</c:v>
                </c:pt>
                <c:pt idx="333">
                  <c:v>-52.623390942376773</c:v>
                </c:pt>
                <c:pt idx="334">
                  <c:v>-3.3665013320389789</c:v>
                </c:pt>
                <c:pt idx="335">
                  <c:v>55.966759593489769</c:v>
                </c:pt>
                <c:pt idx="336">
                  <c:v>14.827380437606507</c:v>
                </c:pt>
                <c:pt idx="337">
                  <c:v>5.819372006863432</c:v>
                </c:pt>
                <c:pt idx="338">
                  <c:v>-25.982997851694336</c:v>
                </c:pt>
                <c:pt idx="339">
                  <c:v>14.198486067288513</c:v>
                </c:pt>
                <c:pt idx="340">
                  <c:v>28.158784805839105</c:v>
                </c:pt>
                <c:pt idx="341">
                  <c:v>-75.767689861505232</c:v>
                </c:pt>
                <c:pt idx="342">
                  <c:v>10.098623861709939</c:v>
                </c:pt>
                <c:pt idx="343">
                  <c:v>23.372622198713771</c:v>
                </c:pt>
                <c:pt idx="344">
                  <c:v>-50.943423174542431</c:v>
                </c:pt>
                <c:pt idx="345">
                  <c:v>2.2690580845871864</c:v>
                </c:pt>
                <c:pt idx="346">
                  <c:v>-77.214801369146471</c:v>
                </c:pt>
                <c:pt idx="347">
                  <c:v>16.364832050513087</c:v>
                </c:pt>
                <c:pt idx="348">
                  <c:v>95.41206375741649</c:v>
                </c:pt>
                <c:pt idx="349">
                  <c:v>-37.101942461826411</c:v>
                </c:pt>
                <c:pt idx="350">
                  <c:v>-8.5569735084716285</c:v>
                </c:pt>
                <c:pt idx="351">
                  <c:v>22.119406232330675</c:v>
                </c:pt>
                <c:pt idx="352">
                  <c:v>-18.383974082885288</c:v>
                </c:pt>
                <c:pt idx="353">
                  <c:v>-8.552833861180261</c:v>
                </c:pt>
                <c:pt idx="354">
                  <c:v>9.3126493298630066</c:v>
                </c:pt>
                <c:pt idx="355">
                  <c:v>0.19252487639823812</c:v>
                </c:pt>
                <c:pt idx="356">
                  <c:v>-45.890582617481186</c:v>
                </c:pt>
                <c:pt idx="357">
                  <c:v>59.702184358171053</c:v>
                </c:pt>
                <c:pt idx="358">
                  <c:v>-15.073026680521707</c:v>
                </c:pt>
                <c:pt idx="359">
                  <c:v>-2.3587400490300752</c:v>
                </c:pt>
                <c:pt idx="360">
                  <c:v>17.343246882608355</c:v>
                </c:pt>
                <c:pt idx="361">
                  <c:v>-55.537776648635145</c:v>
                </c:pt>
                <c:pt idx="362">
                  <c:v>38.507328706069302</c:v>
                </c:pt>
                <c:pt idx="363">
                  <c:v>6.853628707814778</c:v>
                </c:pt>
                <c:pt idx="364">
                  <c:v>32.221476659561631</c:v>
                </c:pt>
                <c:pt idx="365">
                  <c:v>-8.9909686212765791</c:v>
                </c:pt>
                <c:pt idx="366">
                  <c:v>-3.2519771556960677</c:v>
                </c:pt>
                <c:pt idx="367">
                  <c:v>-40.104122169532275</c:v>
                </c:pt>
                <c:pt idx="368">
                  <c:v>-29.156039044803492</c:v>
                </c:pt>
                <c:pt idx="369">
                  <c:v>123.04731772308764</c:v>
                </c:pt>
                <c:pt idx="370">
                  <c:v>2.990649179577531</c:v>
                </c:pt>
                <c:pt idx="371">
                  <c:v>-16.741681388027473</c:v>
                </c:pt>
                <c:pt idx="372">
                  <c:v>34.236219986599963</c:v>
                </c:pt>
                <c:pt idx="373">
                  <c:v>36.521798800618171</c:v>
                </c:pt>
                <c:pt idx="374">
                  <c:v>40.304987000739402</c:v>
                </c:pt>
                <c:pt idx="375">
                  <c:v>21.98251704934205</c:v>
                </c:pt>
                <c:pt idx="376">
                  <c:v>29.61162346149581</c:v>
                </c:pt>
                <c:pt idx="377">
                  <c:v>-81.784600225536451</c:v>
                </c:pt>
                <c:pt idx="378">
                  <c:v>84.178900841171981</c:v>
                </c:pt>
                <c:pt idx="379">
                  <c:v>-29.129296915452869</c:v>
                </c:pt>
                <c:pt idx="380">
                  <c:v>25.463328381308429</c:v>
                </c:pt>
                <c:pt idx="381">
                  <c:v>0.63554561605405979</c:v>
                </c:pt>
                <c:pt idx="382">
                  <c:v>22.43555592566031</c:v>
                </c:pt>
                <c:pt idx="383">
                  <c:v>25.134717341989699</c:v>
                </c:pt>
                <c:pt idx="384">
                  <c:v>-69.925349928698552</c:v>
                </c:pt>
                <c:pt idx="385">
                  <c:v>45.057197504549094</c:v>
                </c:pt>
                <c:pt idx="386">
                  <c:v>-46.148770808765448</c:v>
                </c:pt>
                <c:pt idx="387">
                  <c:v>-67.850956187819975</c:v>
                </c:pt>
                <c:pt idx="388">
                  <c:v>33.051472667135158</c:v>
                </c:pt>
                <c:pt idx="389">
                  <c:v>2.8631434921353502</c:v>
                </c:pt>
                <c:pt idx="390">
                  <c:v>25.265438791802353</c:v>
                </c:pt>
                <c:pt idx="391">
                  <c:v>123.05751134859679</c:v>
                </c:pt>
                <c:pt idx="392">
                  <c:v>-34.901148330904107</c:v>
                </c:pt>
                <c:pt idx="393">
                  <c:v>0.27129215512309202</c:v>
                </c:pt>
                <c:pt idx="394">
                  <c:v>19.574934733496093</c:v>
                </c:pt>
                <c:pt idx="395">
                  <c:v>-41.624219778063434</c:v>
                </c:pt>
                <c:pt idx="396">
                  <c:v>-61.281146937426001</c:v>
                </c:pt>
                <c:pt idx="397">
                  <c:v>9.4836450170516855</c:v>
                </c:pt>
                <c:pt idx="398">
                  <c:v>6.3675131142763348</c:v>
                </c:pt>
                <c:pt idx="399">
                  <c:v>112.19018799765649</c:v>
                </c:pt>
                <c:pt idx="400">
                  <c:v>4.482506935024503</c:v>
                </c:pt>
                <c:pt idx="401">
                  <c:v>-17.54414145848159</c:v>
                </c:pt>
                <c:pt idx="402">
                  <c:v>-5.1792737029581986</c:v>
                </c:pt>
                <c:pt idx="403">
                  <c:v>-12.662147646832636</c:v>
                </c:pt>
                <c:pt idx="404">
                  <c:v>-30.957756482614968</c:v>
                </c:pt>
                <c:pt idx="405">
                  <c:v>99.056683864047045</c:v>
                </c:pt>
                <c:pt idx="406">
                  <c:v>-18.123724829752746</c:v>
                </c:pt>
                <c:pt idx="407">
                  <c:v>47.935518856754243</c:v>
                </c:pt>
                <c:pt idx="408">
                  <c:v>-26.897032714535044</c:v>
                </c:pt>
                <c:pt idx="409">
                  <c:v>48.360041650661742</c:v>
                </c:pt>
                <c:pt idx="410">
                  <c:v>-64.374420216178805</c:v>
                </c:pt>
                <c:pt idx="411">
                  <c:v>82.793382620375723</c:v>
                </c:pt>
                <c:pt idx="412">
                  <c:v>-40.430872303366186</c:v>
                </c:pt>
                <c:pt idx="413">
                  <c:v>-4.277931336589063</c:v>
                </c:pt>
                <c:pt idx="414">
                  <c:v>-33.201144690249066</c:v>
                </c:pt>
                <c:pt idx="415">
                  <c:v>18.050648981031145</c:v>
                </c:pt>
                <c:pt idx="416">
                  <c:v>1.4171341940816546</c:v>
                </c:pt>
                <c:pt idx="417">
                  <c:v>-5.9583288778660517</c:v>
                </c:pt>
                <c:pt idx="418">
                  <c:v>3.0844726733992047</c:v>
                </c:pt>
                <c:pt idx="419">
                  <c:v>-0.69749022439509645</c:v>
                </c:pt>
                <c:pt idx="420">
                  <c:v>-27.759580826550746</c:v>
                </c:pt>
                <c:pt idx="421">
                  <c:v>-10.544842414207324</c:v>
                </c:pt>
                <c:pt idx="422">
                  <c:v>-94.329019149960686</c:v>
                </c:pt>
                <c:pt idx="423">
                  <c:v>-52.310791141396521</c:v>
                </c:pt>
                <c:pt idx="424">
                  <c:v>-23.294654337284101</c:v>
                </c:pt>
                <c:pt idx="425">
                  <c:v>-44.69529909507105</c:v>
                </c:pt>
                <c:pt idx="426">
                  <c:v>-12.069125026944675</c:v>
                </c:pt>
                <c:pt idx="427">
                  <c:v>-26.303483786287416</c:v>
                </c:pt>
                <c:pt idx="428">
                  <c:v>4.5426855087771401</c:v>
                </c:pt>
                <c:pt idx="429">
                  <c:v>-146.84653116142613</c:v>
                </c:pt>
                <c:pt idx="430">
                  <c:v>-53.95719837696447</c:v>
                </c:pt>
                <c:pt idx="431">
                  <c:v>5.9839634357383602</c:v>
                </c:pt>
                <c:pt idx="432">
                  <c:v>25.704973762495911</c:v>
                </c:pt>
                <c:pt idx="433">
                  <c:v>-24.329585895531181</c:v>
                </c:pt>
                <c:pt idx="434">
                  <c:v>24.704508024042298</c:v>
                </c:pt>
                <c:pt idx="435">
                  <c:v>-43.363034827888214</c:v>
                </c:pt>
                <c:pt idx="436">
                  <c:v>-57.434669145201951</c:v>
                </c:pt>
                <c:pt idx="437">
                  <c:v>76.37657340532337</c:v>
                </c:pt>
                <c:pt idx="438">
                  <c:v>329.18427396805032</c:v>
                </c:pt>
                <c:pt idx="439">
                  <c:v>16.709587052325787</c:v>
                </c:pt>
                <c:pt idx="440">
                  <c:v>-0.79978629376751087</c:v>
                </c:pt>
                <c:pt idx="441">
                  <c:v>9.9011378012630757</c:v>
                </c:pt>
                <c:pt idx="442">
                  <c:v>-6.132957920518038</c:v>
                </c:pt>
                <c:pt idx="443">
                  <c:v>44.502691952347277</c:v>
                </c:pt>
                <c:pt idx="444">
                  <c:v>121.71245079516416</c:v>
                </c:pt>
                <c:pt idx="445">
                  <c:v>-2.0901912683077626</c:v>
                </c:pt>
                <c:pt idx="446">
                  <c:v>-63.985260219713837</c:v>
                </c:pt>
                <c:pt idx="447">
                  <c:v>-59.227038097610375</c:v>
                </c:pt>
                <c:pt idx="448">
                  <c:v>-57.012881460465678</c:v>
                </c:pt>
                <c:pt idx="449">
                  <c:v>-111.29437181182584</c:v>
                </c:pt>
                <c:pt idx="450">
                  <c:v>14.368934191039671</c:v>
                </c:pt>
                <c:pt idx="451">
                  <c:v>-23.121080566254022</c:v>
                </c:pt>
                <c:pt idx="452">
                  <c:v>68.499750869091486</c:v>
                </c:pt>
                <c:pt idx="453">
                  <c:v>-42.665995862359978</c:v>
                </c:pt>
                <c:pt idx="454">
                  <c:v>4.8493673931873218</c:v>
                </c:pt>
                <c:pt idx="455">
                  <c:v>52.664838392087177</c:v>
                </c:pt>
                <c:pt idx="456">
                  <c:v>-34.321305086356233</c:v>
                </c:pt>
                <c:pt idx="457">
                  <c:v>109.63780489707392</c:v>
                </c:pt>
                <c:pt idx="458">
                  <c:v>-53.020097258129681</c:v>
                </c:pt>
                <c:pt idx="459">
                  <c:v>-69.611043617154337</c:v>
                </c:pt>
                <c:pt idx="460">
                  <c:v>-34.536549626061742</c:v>
                </c:pt>
                <c:pt idx="461">
                  <c:v>-36.695022774830022</c:v>
                </c:pt>
                <c:pt idx="462">
                  <c:v>-44.571274111240655</c:v>
                </c:pt>
                <c:pt idx="463">
                  <c:v>-81.006995258943334</c:v>
                </c:pt>
                <c:pt idx="464">
                  <c:v>4.835041024282873</c:v>
                </c:pt>
                <c:pt idx="465">
                  <c:v>50.844297966642443</c:v>
                </c:pt>
                <c:pt idx="466">
                  <c:v>-49.910795757425149</c:v>
                </c:pt>
                <c:pt idx="467">
                  <c:v>128.41896075616614</c:v>
                </c:pt>
                <c:pt idx="468">
                  <c:v>6.2276591059835482</c:v>
                </c:pt>
                <c:pt idx="469">
                  <c:v>10.030548763334309</c:v>
                </c:pt>
                <c:pt idx="470">
                  <c:v>21.575006004645047</c:v>
                </c:pt>
                <c:pt idx="471">
                  <c:v>29.148676316678348</c:v>
                </c:pt>
                <c:pt idx="472">
                  <c:v>62.176207563118169</c:v>
                </c:pt>
                <c:pt idx="473">
                  <c:v>3.0557147203292061</c:v>
                </c:pt>
                <c:pt idx="474">
                  <c:v>8.1440774160546425</c:v>
                </c:pt>
                <c:pt idx="475">
                  <c:v>-28.097881729685241</c:v>
                </c:pt>
                <c:pt idx="476">
                  <c:v>-94.851564581115099</c:v>
                </c:pt>
                <c:pt idx="477">
                  <c:v>95.73540534346148</c:v>
                </c:pt>
                <c:pt idx="478">
                  <c:v>-49.360654134002061</c:v>
                </c:pt>
                <c:pt idx="479">
                  <c:v>11.269114997970519</c:v>
                </c:pt>
                <c:pt idx="480">
                  <c:v>54.490596327562344</c:v>
                </c:pt>
                <c:pt idx="481">
                  <c:v>134.97997491440196</c:v>
                </c:pt>
                <c:pt idx="482">
                  <c:v>17.372850054674018</c:v>
                </c:pt>
                <c:pt idx="483">
                  <c:v>-63.953506456387458</c:v>
                </c:pt>
                <c:pt idx="484">
                  <c:v>-115.37360193441236</c:v>
                </c:pt>
                <c:pt idx="485">
                  <c:v>21.188513694226458</c:v>
                </c:pt>
                <c:pt idx="486">
                  <c:v>59.07201471953681</c:v>
                </c:pt>
                <c:pt idx="487">
                  <c:v>14.065110749274936</c:v>
                </c:pt>
                <c:pt idx="488">
                  <c:v>-3.9530507282818235</c:v>
                </c:pt>
                <c:pt idx="489">
                  <c:v>-9.6980311186723611</c:v>
                </c:pt>
                <c:pt idx="490">
                  <c:v>9.4203015448913447</c:v>
                </c:pt>
                <c:pt idx="491">
                  <c:v>80.834364806954227</c:v>
                </c:pt>
                <c:pt idx="492">
                  <c:v>88.946923024000853</c:v>
                </c:pt>
                <c:pt idx="493">
                  <c:v>-39.901508744513421</c:v>
                </c:pt>
                <c:pt idx="494">
                  <c:v>-15.075514450481251</c:v>
                </c:pt>
                <c:pt idx="495">
                  <c:v>40.118398633980632</c:v>
                </c:pt>
                <c:pt idx="496">
                  <c:v>4.7466336308016253</c:v>
                </c:pt>
                <c:pt idx="497">
                  <c:v>44.471209866986328</c:v>
                </c:pt>
                <c:pt idx="498">
                  <c:v>24.836765756970181</c:v>
                </c:pt>
                <c:pt idx="499">
                  <c:v>-41.255488976846209</c:v>
                </c:pt>
                <c:pt idx="500">
                  <c:v>0.22730711341819188</c:v>
                </c:pt>
                <c:pt idx="501">
                  <c:v>22.73559986683108</c:v>
                </c:pt>
                <c:pt idx="502">
                  <c:v>-56.550477928125702</c:v>
                </c:pt>
                <c:pt idx="503">
                  <c:v>-10.447586478895346</c:v>
                </c:pt>
                <c:pt idx="504">
                  <c:v>-53.650320329958959</c:v>
                </c:pt>
                <c:pt idx="505">
                  <c:v>-196.10460941028055</c:v>
                </c:pt>
                <c:pt idx="506">
                  <c:v>-7.7255647272311307</c:v>
                </c:pt>
                <c:pt idx="507">
                  <c:v>-31.751800484180649</c:v>
                </c:pt>
                <c:pt idx="508">
                  <c:v>-198.72750575500572</c:v>
                </c:pt>
                <c:pt idx="509">
                  <c:v>-6.5308793052204237</c:v>
                </c:pt>
                <c:pt idx="510">
                  <c:v>22.195329044237496</c:v>
                </c:pt>
                <c:pt idx="511">
                  <c:v>1.2206755267127392</c:v>
                </c:pt>
                <c:pt idx="512">
                  <c:v>43.982199765662017</c:v>
                </c:pt>
                <c:pt idx="513">
                  <c:v>-46.333439025213693</c:v>
                </c:pt>
                <c:pt idx="514">
                  <c:v>-126.85494396851072</c:v>
                </c:pt>
                <c:pt idx="515">
                  <c:v>-36.67613864837017</c:v>
                </c:pt>
                <c:pt idx="516">
                  <c:v>-73.028013429070143</c:v>
                </c:pt>
                <c:pt idx="517">
                  <c:v>31.004710632686738</c:v>
                </c:pt>
                <c:pt idx="518">
                  <c:v>77.866079694941391</c:v>
                </c:pt>
                <c:pt idx="519">
                  <c:v>29.167634860492853</c:v>
                </c:pt>
                <c:pt idx="520">
                  <c:v>-68.443883531890378</c:v>
                </c:pt>
                <c:pt idx="521">
                  <c:v>88.370234157094728</c:v>
                </c:pt>
                <c:pt idx="522">
                  <c:v>24.292352513374908</c:v>
                </c:pt>
                <c:pt idx="523">
                  <c:v>8.3869162711953322</c:v>
                </c:pt>
                <c:pt idx="524">
                  <c:v>316.6679481224885</c:v>
                </c:pt>
                <c:pt idx="525">
                  <c:v>-0.96300476034753046</c:v>
                </c:pt>
                <c:pt idx="526">
                  <c:v>23.829253136294028</c:v>
                </c:pt>
                <c:pt idx="527">
                  <c:v>-11.7751329228131</c:v>
                </c:pt>
                <c:pt idx="528">
                  <c:v>74.212279169827525</c:v>
                </c:pt>
                <c:pt idx="529">
                  <c:v>-20.291369633351223</c:v>
                </c:pt>
                <c:pt idx="530">
                  <c:v>-160.79081775118834</c:v>
                </c:pt>
                <c:pt idx="531">
                  <c:v>85.674160812281571</c:v>
                </c:pt>
                <c:pt idx="532">
                  <c:v>-37.025477552794882</c:v>
                </c:pt>
              </c:numCache>
            </c:numRef>
          </c:yVal>
          <c:smooth val="0"/>
        </c:ser>
        <c:dLbls>
          <c:showLegendKey val="0"/>
          <c:showVal val="0"/>
          <c:showCatName val="0"/>
          <c:showSerName val="0"/>
          <c:showPercent val="0"/>
          <c:showBubbleSize val="0"/>
        </c:dLbls>
        <c:axId val="545724248"/>
        <c:axId val="545724640"/>
      </c:scatterChart>
      <c:valAx>
        <c:axId val="545724248"/>
        <c:scaling>
          <c:orientation val="minMax"/>
        </c:scaling>
        <c:delete val="0"/>
        <c:axPos val="b"/>
        <c:title>
          <c:tx>
            <c:rich>
              <a:bodyPr/>
              <a:lstStyle/>
              <a:p>
                <a:pPr>
                  <a:defRPr/>
                </a:pPr>
                <a:r>
                  <a:rPr lang="en-US"/>
                  <a:t>Students/ Teacher</a:t>
                </a:r>
              </a:p>
            </c:rich>
          </c:tx>
          <c:layout/>
          <c:overlay val="0"/>
        </c:title>
        <c:numFmt formatCode="_(* #,##0.00_);_(* \(#,##0.00\);_(* \-??_);_(@_)" sourceLinked="1"/>
        <c:majorTickMark val="out"/>
        <c:minorTickMark val="none"/>
        <c:tickLblPos val="nextTo"/>
        <c:crossAx val="545724640"/>
        <c:crosses val="autoZero"/>
        <c:crossBetween val="midCat"/>
      </c:valAx>
      <c:valAx>
        <c:axId val="545724640"/>
        <c:scaling>
          <c:orientation val="minMax"/>
        </c:scaling>
        <c:delete val="0"/>
        <c:axPos val="l"/>
        <c:title>
          <c:tx>
            <c:rich>
              <a:bodyPr/>
              <a:lstStyle/>
              <a:p>
                <a:pPr>
                  <a:defRPr/>
                </a:pPr>
                <a:r>
                  <a:rPr lang="en-US"/>
                  <a:t>Residuals</a:t>
                </a:r>
              </a:p>
            </c:rich>
          </c:tx>
          <c:layout/>
          <c:overlay val="0"/>
        </c:title>
        <c:numFmt formatCode="General" sourceLinked="1"/>
        <c:majorTickMark val="out"/>
        <c:minorTickMark val="none"/>
        <c:tickLblPos val="nextTo"/>
        <c:crossAx val="545724248"/>
        <c:crosses val="autoZero"/>
        <c:crossBetween val="midCat"/>
      </c:valAx>
    </c:plotArea>
    <c:plotVisOnly val="1"/>
    <c:dispBlanksAs val="gap"/>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District# Line Fit  Plot</a:t>
            </a:r>
          </a:p>
        </c:rich>
      </c:tx>
      <c:layout/>
      <c:overlay val="0"/>
    </c:title>
    <c:autoTitleDeleted val="0"/>
    <c:plotArea>
      <c:layout/>
      <c:scatterChart>
        <c:scatterStyle val="lineMarker"/>
        <c:varyColors val="0"/>
        <c:ser>
          <c:idx val="0"/>
          <c:order val="0"/>
          <c:tx>
            <c:v>PSSA_SCALED_SCORES_MATH_DISTRICT_Gr11</c:v>
          </c:tx>
          <c:spPr>
            <a:ln w="28575">
              <a:noFill/>
            </a:ln>
          </c:spPr>
          <c:xVal>
            <c:numRef>
              <c:f>schooldistricts!$C$4:$C$536</c:f>
              <c:numCache>
                <c:formatCode>General</c:formatCode>
                <c:ptCount val="53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numCache>
            </c:numRef>
          </c:xVal>
          <c:yVal>
            <c:numRef>
              <c:f>schooldistricts!$G$4:$G$536</c:f>
              <c:numCache>
                <c:formatCode>General</c:formatCode>
                <c:ptCount val="533"/>
                <c:pt idx="0">
                  <c:v>1410</c:v>
                </c:pt>
                <c:pt idx="1">
                  <c:v>1360</c:v>
                </c:pt>
                <c:pt idx="2">
                  <c:v>1220</c:v>
                </c:pt>
                <c:pt idx="3">
                  <c:v>1140</c:v>
                </c:pt>
                <c:pt idx="4">
                  <c:v>1330</c:v>
                </c:pt>
                <c:pt idx="5">
                  <c:v>1230</c:v>
                </c:pt>
                <c:pt idx="6">
                  <c:v>1220</c:v>
                </c:pt>
                <c:pt idx="7">
                  <c:v>1310</c:v>
                </c:pt>
                <c:pt idx="8">
                  <c:v>1270</c:v>
                </c:pt>
                <c:pt idx="9">
                  <c:v>1430</c:v>
                </c:pt>
                <c:pt idx="10">
                  <c:v>1360</c:v>
                </c:pt>
                <c:pt idx="11">
                  <c:v>1310</c:v>
                </c:pt>
                <c:pt idx="12">
                  <c:v>1290</c:v>
                </c:pt>
                <c:pt idx="13">
                  <c:v>1280</c:v>
                </c:pt>
                <c:pt idx="14">
                  <c:v>1150</c:v>
                </c:pt>
                <c:pt idx="15">
                  <c:v>1330</c:v>
                </c:pt>
                <c:pt idx="16">
                  <c:v>1370</c:v>
                </c:pt>
                <c:pt idx="17">
                  <c:v>1330</c:v>
                </c:pt>
                <c:pt idx="18">
                  <c:v>1250</c:v>
                </c:pt>
                <c:pt idx="19">
                  <c:v>1390</c:v>
                </c:pt>
                <c:pt idx="20">
                  <c:v>1270</c:v>
                </c:pt>
                <c:pt idx="21">
                  <c:v>1410</c:v>
                </c:pt>
                <c:pt idx="22">
                  <c:v>1340</c:v>
                </c:pt>
                <c:pt idx="23">
                  <c:v>1320</c:v>
                </c:pt>
                <c:pt idx="24">
                  <c:v>1320</c:v>
                </c:pt>
                <c:pt idx="25">
                  <c:v>1350</c:v>
                </c:pt>
                <c:pt idx="26">
                  <c:v>1250</c:v>
                </c:pt>
                <c:pt idx="27">
                  <c:v>1280</c:v>
                </c:pt>
                <c:pt idx="28">
                  <c:v>1330</c:v>
                </c:pt>
                <c:pt idx="29">
                  <c:v>1310</c:v>
                </c:pt>
                <c:pt idx="30">
                  <c:v>1380</c:v>
                </c:pt>
                <c:pt idx="31">
                  <c:v>1290</c:v>
                </c:pt>
                <c:pt idx="32">
                  <c:v>1420</c:v>
                </c:pt>
                <c:pt idx="33">
                  <c:v>1300</c:v>
                </c:pt>
                <c:pt idx="34">
                  <c:v>1290</c:v>
                </c:pt>
                <c:pt idx="35">
                  <c:v>1200</c:v>
                </c:pt>
                <c:pt idx="36">
                  <c:v>1300</c:v>
                </c:pt>
                <c:pt idx="37">
                  <c:v>1340</c:v>
                </c:pt>
                <c:pt idx="38">
                  <c:v>1370</c:v>
                </c:pt>
                <c:pt idx="39">
                  <c:v>1360</c:v>
                </c:pt>
                <c:pt idx="40">
                  <c:v>1370</c:v>
                </c:pt>
                <c:pt idx="41">
                  <c:v>1390</c:v>
                </c:pt>
                <c:pt idx="42">
                  <c:v>1310</c:v>
                </c:pt>
                <c:pt idx="43">
                  <c:v>1340</c:v>
                </c:pt>
                <c:pt idx="44">
                  <c:v>1270</c:v>
                </c:pt>
                <c:pt idx="45">
                  <c:v>1340</c:v>
                </c:pt>
                <c:pt idx="46">
                  <c:v>1290</c:v>
                </c:pt>
                <c:pt idx="47">
                  <c:v>1210</c:v>
                </c:pt>
                <c:pt idx="48">
                  <c:v>1230</c:v>
                </c:pt>
                <c:pt idx="49">
                  <c:v>1280</c:v>
                </c:pt>
                <c:pt idx="50">
                  <c:v>1280</c:v>
                </c:pt>
                <c:pt idx="51">
                  <c:v>1260</c:v>
                </c:pt>
                <c:pt idx="52">
                  <c:v>1160</c:v>
                </c:pt>
                <c:pt idx="53">
                  <c:v>1290</c:v>
                </c:pt>
                <c:pt idx="54">
                  <c:v>1330</c:v>
                </c:pt>
                <c:pt idx="55">
                  <c:v>1360</c:v>
                </c:pt>
                <c:pt idx="56">
                  <c:v>1280</c:v>
                </c:pt>
                <c:pt idx="57">
                  <c:v>1260</c:v>
                </c:pt>
                <c:pt idx="58">
                  <c:v>1230</c:v>
                </c:pt>
                <c:pt idx="59">
                  <c:v>1430</c:v>
                </c:pt>
                <c:pt idx="60">
                  <c:v>1340</c:v>
                </c:pt>
                <c:pt idx="61">
                  <c:v>1200</c:v>
                </c:pt>
                <c:pt idx="62">
                  <c:v>1140</c:v>
                </c:pt>
                <c:pt idx="63">
                  <c:v>1240</c:v>
                </c:pt>
                <c:pt idx="64">
                  <c:v>1050</c:v>
                </c:pt>
                <c:pt idx="65">
                  <c:v>1360</c:v>
                </c:pt>
                <c:pt idx="66">
                  <c:v>1330</c:v>
                </c:pt>
                <c:pt idx="67">
                  <c:v>1270</c:v>
                </c:pt>
                <c:pt idx="68">
                  <c:v>1320</c:v>
                </c:pt>
                <c:pt idx="69">
                  <c:v>1350</c:v>
                </c:pt>
                <c:pt idx="70">
                  <c:v>1420</c:v>
                </c:pt>
                <c:pt idx="71">
                  <c:v>1120</c:v>
                </c:pt>
                <c:pt idx="72">
                  <c:v>1060</c:v>
                </c:pt>
                <c:pt idx="73">
                  <c:v>1440</c:v>
                </c:pt>
                <c:pt idx="74">
                  <c:v>1320</c:v>
                </c:pt>
                <c:pt idx="75">
                  <c:v>1420</c:v>
                </c:pt>
                <c:pt idx="76">
                  <c:v>1330</c:v>
                </c:pt>
                <c:pt idx="77">
                  <c:v>1290</c:v>
                </c:pt>
                <c:pt idx="78">
                  <c:v>1350</c:v>
                </c:pt>
                <c:pt idx="79">
                  <c:v>1380</c:v>
                </c:pt>
                <c:pt idx="80">
                  <c:v>1320</c:v>
                </c:pt>
                <c:pt idx="81">
                  <c:v>1250</c:v>
                </c:pt>
                <c:pt idx="82">
                  <c:v>1350</c:v>
                </c:pt>
                <c:pt idx="83">
                  <c:v>1260</c:v>
                </c:pt>
                <c:pt idx="84">
                  <c:v>1400</c:v>
                </c:pt>
                <c:pt idx="85">
                  <c:v>1100</c:v>
                </c:pt>
                <c:pt idx="86">
                  <c:v>1290</c:v>
                </c:pt>
                <c:pt idx="87">
                  <c:v>1270</c:v>
                </c:pt>
                <c:pt idx="88">
                  <c:v>1140</c:v>
                </c:pt>
                <c:pt idx="89">
                  <c:v>1340</c:v>
                </c:pt>
                <c:pt idx="90">
                  <c:v>1310</c:v>
                </c:pt>
                <c:pt idx="91">
                  <c:v>1370</c:v>
                </c:pt>
                <c:pt idx="92">
                  <c:v>1270</c:v>
                </c:pt>
                <c:pt idx="93">
                  <c:v>1270</c:v>
                </c:pt>
                <c:pt idx="94">
                  <c:v>1350</c:v>
                </c:pt>
                <c:pt idx="95">
                  <c:v>1350</c:v>
                </c:pt>
                <c:pt idx="96">
                  <c:v>1180</c:v>
                </c:pt>
                <c:pt idx="97">
                  <c:v>1200</c:v>
                </c:pt>
                <c:pt idx="98">
                  <c:v>1320</c:v>
                </c:pt>
                <c:pt idx="99">
                  <c:v>1050</c:v>
                </c:pt>
                <c:pt idx="100">
                  <c:v>1380</c:v>
                </c:pt>
                <c:pt idx="101">
                  <c:v>1290</c:v>
                </c:pt>
                <c:pt idx="102">
                  <c:v>1370</c:v>
                </c:pt>
                <c:pt idx="103">
                  <c:v>1320</c:v>
                </c:pt>
                <c:pt idx="104">
                  <c:v>1290</c:v>
                </c:pt>
                <c:pt idx="105">
                  <c:v>1240</c:v>
                </c:pt>
                <c:pt idx="106">
                  <c:v>1300</c:v>
                </c:pt>
                <c:pt idx="107">
                  <c:v>1200</c:v>
                </c:pt>
                <c:pt idx="108">
                  <c:v>1410</c:v>
                </c:pt>
                <c:pt idx="109">
                  <c:v>1280</c:v>
                </c:pt>
                <c:pt idx="110">
                  <c:v>1280</c:v>
                </c:pt>
                <c:pt idx="111">
                  <c:v>1470</c:v>
                </c:pt>
                <c:pt idx="112">
                  <c:v>1310</c:v>
                </c:pt>
                <c:pt idx="113">
                  <c:v>1340</c:v>
                </c:pt>
                <c:pt idx="114">
                  <c:v>1340</c:v>
                </c:pt>
                <c:pt idx="115">
                  <c:v>1430</c:v>
                </c:pt>
                <c:pt idx="116">
                  <c:v>1230</c:v>
                </c:pt>
                <c:pt idx="117">
                  <c:v>1350</c:v>
                </c:pt>
                <c:pt idx="118">
                  <c:v>1350</c:v>
                </c:pt>
                <c:pt idx="119">
                  <c:v>1340</c:v>
                </c:pt>
                <c:pt idx="120">
                  <c:v>1400</c:v>
                </c:pt>
                <c:pt idx="121">
                  <c:v>1170</c:v>
                </c:pt>
                <c:pt idx="122">
                  <c:v>1290</c:v>
                </c:pt>
                <c:pt idx="123">
                  <c:v>1300</c:v>
                </c:pt>
                <c:pt idx="124">
                  <c:v>1080</c:v>
                </c:pt>
                <c:pt idx="125">
                  <c:v>1330</c:v>
                </c:pt>
                <c:pt idx="126">
                  <c:v>1350</c:v>
                </c:pt>
                <c:pt idx="127">
                  <c:v>1450</c:v>
                </c:pt>
                <c:pt idx="128">
                  <c:v>1320</c:v>
                </c:pt>
                <c:pt idx="129">
                  <c:v>1380</c:v>
                </c:pt>
                <c:pt idx="130">
                  <c:v>1380</c:v>
                </c:pt>
                <c:pt idx="131">
                  <c:v>1320</c:v>
                </c:pt>
                <c:pt idx="132">
                  <c:v>1300</c:v>
                </c:pt>
                <c:pt idx="133">
                  <c:v>1090</c:v>
                </c:pt>
                <c:pt idx="134">
                  <c:v>1240</c:v>
                </c:pt>
                <c:pt idx="135">
                  <c:v>1330</c:v>
                </c:pt>
                <c:pt idx="136">
                  <c:v>1420</c:v>
                </c:pt>
                <c:pt idx="137">
                  <c:v>1330</c:v>
                </c:pt>
                <c:pt idx="138">
                  <c:v>1240</c:v>
                </c:pt>
                <c:pt idx="139">
                  <c:v>1360</c:v>
                </c:pt>
                <c:pt idx="140">
                  <c:v>1320</c:v>
                </c:pt>
                <c:pt idx="141">
                  <c:v>1300</c:v>
                </c:pt>
                <c:pt idx="142">
                  <c:v>1280</c:v>
                </c:pt>
                <c:pt idx="143">
                  <c:v>1270</c:v>
                </c:pt>
                <c:pt idx="144">
                  <c:v>1370</c:v>
                </c:pt>
                <c:pt idx="145">
                  <c:v>1220</c:v>
                </c:pt>
                <c:pt idx="146">
                  <c:v>1360</c:v>
                </c:pt>
                <c:pt idx="147">
                  <c:v>1430</c:v>
                </c:pt>
                <c:pt idx="148">
                  <c:v>1250</c:v>
                </c:pt>
                <c:pt idx="149">
                  <c:v>1330</c:v>
                </c:pt>
                <c:pt idx="150">
                  <c:v>1350</c:v>
                </c:pt>
                <c:pt idx="151">
                  <c:v>1260</c:v>
                </c:pt>
                <c:pt idx="152">
                  <c:v>1440</c:v>
                </c:pt>
                <c:pt idx="153">
                  <c:v>1220</c:v>
                </c:pt>
                <c:pt idx="154">
                  <c:v>1190</c:v>
                </c:pt>
                <c:pt idx="155">
                  <c:v>1170</c:v>
                </c:pt>
                <c:pt idx="156">
                  <c:v>1290</c:v>
                </c:pt>
                <c:pt idx="157">
                  <c:v>1310</c:v>
                </c:pt>
                <c:pt idx="158">
                  <c:v>1320</c:v>
                </c:pt>
                <c:pt idx="159">
                  <c:v>1330</c:v>
                </c:pt>
                <c:pt idx="160">
                  <c:v>1310</c:v>
                </c:pt>
                <c:pt idx="161">
                  <c:v>1250</c:v>
                </c:pt>
                <c:pt idx="162">
                  <c:v>1310</c:v>
                </c:pt>
                <c:pt idx="163">
                  <c:v>1430</c:v>
                </c:pt>
                <c:pt idx="164">
                  <c:v>1230</c:v>
                </c:pt>
                <c:pt idx="165">
                  <c:v>1480</c:v>
                </c:pt>
                <c:pt idx="166">
                  <c:v>1140</c:v>
                </c:pt>
                <c:pt idx="167">
                  <c:v>1380</c:v>
                </c:pt>
                <c:pt idx="168">
                  <c:v>1320</c:v>
                </c:pt>
                <c:pt idx="169">
                  <c:v>1380</c:v>
                </c:pt>
                <c:pt idx="170">
                  <c:v>1220</c:v>
                </c:pt>
                <c:pt idx="171">
                  <c:v>1400</c:v>
                </c:pt>
                <c:pt idx="172">
                  <c:v>1280</c:v>
                </c:pt>
                <c:pt idx="173">
                  <c:v>1400</c:v>
                </c:pt>
                <c:pt idx="174">
                  <c:v>1350</c:v>
                </c:pt>
                <c:pt idx="175">
                  <c:v>1370</c:v>
                </c:pt>
                <c:pt idx="176">
                  <c:v>1250</c:v>
                </c:pt>
                <c:pt idx="177">
                  <c:v>1390</c:v>
                </c:pt>
                <c:pt idx="178">
                  <c:v>1400</c:v>
                </c:pt>
                <c:pt idx="179">
                  <c:v>1080</c:v>
                </c:pt>
                <c:pt idx="180">
                  <c:v>1230</c:v>
                </c:pt>
                <c:pt idx="181">
                  <c:v>1390</c:v>
                </c:pt>
                <c:pt idx="182">
                  <c:v>1240</c:v>
                </c:pt>
                <c:pt idx="183">
                  <c:v>1350</c:v>
                </c:pt>
                <c:pt idx="184">
                  <c:v>1400</c:v>
                </c:pt>
                <c:pt idx="185">
                  <c:v>1320</c:v>
                </c:pt>
                <c:pt idx="186">
                  <c:v>1280</c:v>
                </c:pt>
                <c:pt idx="187">
                  <c:v>1350</c:v>
                </c:pt>
                <c:pt idx="188">
                  <c:v>1350</c:v>
                </c:pt>
                <c:pt idx="189">
                  <c:v>1320</c:v>
                </c:pt>
                <c:pt idx="190">
                  <c:v>1460</c:v>
                </c:pt>
                <c:pt idx="191">
                  <c:v>1210</c:v>
                </c:pt>
                <c:pt idx="192">
                  <c:v>1320</c:v>
                </c:pt>
                <c:pt idx="193">
                  <c:v>1360</c:v>
                </c:pt>
                <c:pt idx="194">
                  <c:v>1250</c:v>
                </c:pt>
                <c:pt idx="195">
                  <c:v>1080</c:v>
                </c:pt>
                <c:pt idx="196">
                  <c:v>1370</c:v>
                </c:pt>
                <c:pt idx="197">
                  <c:v>1430</c:v>
                </c:pt>
                <c:pt idx="198">
                  <c:v>1270</c:v>
                </c:pt>
                <c:pt idx="199">
                  <c:v>1440</c:v>
                </c:pt>
                <c:pt idx="200">
                  <c:v>1410</c:v>
                </c:pt>
                <c:pt idx="201">
                  <c:v>1310</c:v>
                </c:pt>
                <c:pt idx="202">
                  <c:v>1360</c:v>
                </c:pt>
                <c:pt idx="203">
                  <c:v>1360</c:v>
                </c:pt>
                <c:pt idx="204">
                  <c:v>1330</c:v>
                </c:pt>
                <c:pt idx="205">
                  <c:v>1320</c:v>
                </c:pt>
                <c:pt idx="206">
                  <c:v>1350</c:v>
                </c:pt>
                <c:pt idx="207">
                  <c:v>1110</c:v>
                </c:pt>
                <c:pt idx="208">
                  <c:v>1400</c:v>
                </c:pt>
                <c:pt idx="209">
                  <c:v>1280</c:v>
                </c:pt>
                <c:pt idx="210">
                  <c:v>1270</c:v>
                </c:pt>
                <c:pt idx="211">
                  <c:v>1390</c:v>
                </c:pt>
                <c:pt idx="212">
                  <c:v>1310</c:v>
                </c:pt>
                <c:pt idx="213">
                  <c:v>1130</c:v>
                </c:pt>
                <c:pt idx="214">
                  <c:v>1220</c:v>
                </c:pt>
                <c:pt idx="215">
                  <c:v>1440</c:v>
                </c:pt>
                <c:pt idx="216">
                  <c:v>1340</c:v>
                </c:pt>
                <c:pt idx="217">
                  <c:v>1350</c:v>
                </c:pt>
                <c:pt idx="218">
                  <c:v>1280</c:v>
                </c:pt>
                <c:pt idx="219">
                  <c:v>1290</c:v>
                </c:pt>
                <c:pt idx="220">
                  <c:v>1250</c:v>
                </c:pt>
                <c:pt idx="221">
                  <c:v>1310</c:v>
                </c:pt>
                <c:pt idx="222">
                  <c:v>1280</c:v>
                </c:pt>
                <c:pt idx="223">
                  <c:v>1350</c:v>
                </c:pt>
                <c:pt idx="224">
                  <c:v>1300</c:v>
                </c:pt>
                <c:pt idx="225">
                  <c:v>1270</c:v>
                </c:pt>
                <c:pt idx="226">
                  <c:v>1060</c:v>
                </c:pt>
                <c:pt idx="227">
                  <c:v>1340</c:v>
                </c:pt>
                <c:pt idx="228">
                  <c:v>1330</c:v>
                </c:pt>
                <c:pt idx="229">
                  <c:v>1390</c:v>
                </c:pt>
                <c:pt idx="230">
                  <c:v>1020</c:v>
                </c:pt>
                <c:pt idx="231">
                  <c:v>1360</c:v>
                </c:pt>
                <c:pt idx="232">
                  <c:v>1250</c:v>
                </c:pt>
                <c:pt idx="233">
                  <c:v>1320</c:v>
                </c:pt>
                <c:pt idx="234">
                  <c:v>1330</c:v>
                </c:pt>
                <c:pt idx="235">
                  <c:v>1370</c:v>
                </c:pt>
                <c:pt idx="236">
                  <c:v>1220</c:v>
                </c:pt>
                <c:pt idx="237">
                  <c:v>1340</c:v>
                </c:pt>
                <c:pt idx="238">
                  <c:v>1300</c:v>
                </c:pt>
                <c:pt idx="239">
                  <c:v>1110</c:v>
                </c:pt>
                <c:pt idx="240">
                  <c:v>1250</c:v>
                </c:pt>
                <c:pt idx="241">
                  <c:v>1270</c:v>
                </c:pt>
                <c:pt idx="242">
                  <c:v>1090</c:v>
                </c:pt>
                <c:pt idx="243">
                  <c:v>1300</c:v>
                </c:pt>
                <c:pt idx="244">
                  <c:v>1170</c:v>
                </c:pt>
                <c:pt idx="245">
                  <c:v>1360</c:v>
                </c:pt>
                <c:pt idx="246">
                  <c:v>1380</c:v>
                </c:pt>
                <c:pt idx="247">
                  <c:v>1280</c:v>
                </c:pt>
                <c:pt idx="248">
                  <c:v>1290</c:v>
                </c:pt>
                <c:pt idx="249">
                  <c:v>1440</c:v>
                </c:pt>
                <c:pt idx="250">
                  <c:v>1510</c:v>
                </c:pt>
                <c:pt idx="251">
                  <c:v>1490</c:v>
                </c:pt>
                <c:pt idx="252">
                  <c:v>1400</c:v>
                </c:pt>
                <c:pt idx="253">
                  <c:v>1300</c:v>
                </c:pt>
                <c:pt idx="254">
                  <c:v>1360</c:v>
                </c:pt>
                <c:pt idx="255">
                  <c:v>1430</c:v>
                </c:pt>
                <c:pt idx="256">
                  <c:v>1230</c:v>
                </c:pt>
                <c:pt idx="257">
                  <c:v>1440</c:v>
                </c:pt>
                <c:pt idx="258">
                  <c:v>1400</c:v>
                </c:pt>
                <c:pt idx="259">
                  <c:v>1240</c:v>
                </c:pt>
                <c:pt idx="260">
                  <c:v>1100</c:v>
                </c:pt>
                <c:pt idx="261">
                  <c:v>1220</c:v>
                </c:pt>
                <c:pt idx="262">
                  <c:v>1280</c:v>
                </c:pt>
                <c:pt idx="263">
                  <c:v>1410</c:v>
                </c:pt>
                <c:pt idx="264">
                  <c:v>1330</c:v>
                </c:pt>
                <c:pt idx="265">
                  <c:v>1440</c:v>
                </c:pt>
                <c:pt idx="266">
                  <c:v>1230</c:v>
                </c:pt>
                <c:pt idx="267">
                  <c:v>1220</c:v>
                </c:pt>
                <c:pt idx="268">
                  <c:v>1260</c:v>
                </c:pt>
                <c:pt idx="269">
                  <c:v>1290</c:v>
                </c:pt>
                <c:pt idx="270">
                  <c:v>1300</c:v>
                </c:pt>
                <c:pt idx="271">
                  <c:v>1320</c:v>
                </c:pt>
                <c:pt idx="272">
                  <c:v>1330</c:v>
                </c:pt>
                <c:pt idx="273">
                  <c:v>1330</c:v>
                </c:pt>
                <c:pt idx="274">
                  <c:v>1310</c:v>
                </c:pt>
                <c:pt idx="275">
                  <c:v>1250</c:v>
                </c:pt>
                <c:pt idx="276">
                  <c:v>1290</c:v>
                </c:pt>
                <c:pt idx="277">
                  <c:v>1300</c:v>
                </c:pt>
                <c:pt idx="278">
                  <c:v>1270</c:v>
                </c:pt>
                <c:pt idx="279">
                  <c:v>1370</c:v>
                </c:pt>
                <c:pt idx="280">
                  <c:v>1260</c:v>
                </c:pt>
                <c:pt idx="281">
                  <c:v>1400</c:v>
                </c:pt>
                <c:pt idx="282">
                  <c:v>1320</c:v>
                </c:pt>
                <c:pt idx="283">
                  <c:v>1370</c:v>
                </c:pt>
                <c:pt idx="284">
                  <c:v>1280</c:v>
                </c:pt>
                <c:pt idx="285">
                  <c:v>1390</c:v>
                </c:pt>
                <c:pt idx="286">
                  <c:v>1190</c:v>
                </c:pt>
                <c:pt idx="287">
                  <c:v>1230</c:v>
                </c:pt>
                <c:pt idx="288">
                  <c:v>1250</c:v>
                </c:pt>
                <c:pt idx="289">
                  <c:v>1350</c:v>
                </c:pt>
                <c:pt idx="290">
                  <c:v>1200</c:v>
                </c:pt>
                <c:pt idx="291">
                  <c:v>1290</c:v>
                </c:pt>
                <c:pt idx="292">
                  <c:v>1520</c:v>
                </c:pt>
                <c:pt idx="293">
                  <c:v>1350</c:v>
                </c:pt>
                <c:pt idx="294">
                  <c:v>1080</c:v>
                </c:pt>
                <c:pt idx="295">
                  <c:v>1340</c:v>
                </c:pt>
                <c:pt idx="296">
                  <c:v>1360</c:v>
                </c:pt>
                <c:pt idx="297">
                  <c:v>1340</c:v>
                </c:pt>
                <c:pt idx="298">
                  <c:v>1430</c:v>
                </c:pt>
                <c:pt idx="299">
                  <c:v>1310</c:v>
                </c:pt>
                <c:pt idx="300">
                  <c:v>1330</c:v>
                </c:pt>
                <c:pt idx="301">
                  <c:v>1470</c:v>
                </c:pt>
                <c:pt idx="302">
                  <c:v>1220</c:v>
                </c:pt>
                <c:pt idx="303">
                  <c:v>1290</c:v>
                </c:pt>
                <c:pt idx="304">
                  <c:v>1250</c:v>
                </c:pt>
                <c:pt idx="305">
                  <c:v>1470</c:v>
                </c:pt>
                <c:pt idx="306">
                  <c:v>1270</c:v>
                </c:pt>
                <c:pt idx="307">
                  <c:v>1350</c:v>
                </c:pt>
                <c:pt idx="308">
                  <c:v>1410</c:v>
                </c:pt>
                <c:pt idx="309">
                  <c:v>1210</c:v>
                </c:pt>
                <c:pt idx="310">
                  <c:v>1380</c:v>
                </c:pt>
                <c:pt idx="311">
                  <c:v>1380</c:v>
                </c:pt>
                <c:pt idx="312">
                  <c:v>1310</c:v>
                </c:pt>
                <c:pt idx="313">
                  <c:v>1260</c:v>
                </c:pt>
                <c:pt idx="314">
                  <c:v>1320</c:v>
                </c:pt>
                <c:pt idx="315">
                  <c:v>1270</c:v>
                </c:pt>
                <c:pt idx="316">
                  <c:v>1030</c:v>
                </c:pt>
                <c:pt idx="317">
                  <c:v>1340</c:v>
                </c:pt>
                <c:pt idx="318">
                  <c:v>1310</c:v>
                </c:pt>
                <c:pt idx="319">
                  <c:v>1290</c:v>
                </c:pt>
                <c:pt idx="320">
                  <c:v>1310</c:v>
                </c:pt>
                <c:pt idx="321">
                  <c:v>1250</c:v>
                </c:pt>
                <c:pt idx="322">
                  <c:v>1290</c:v>
                </c:pt>
                <c:pt idx="323">
                  <c:v>1250</c:v>
                </c:pt>
                <c:pt idx="324">
                  <c:v>1340</c:v>
                </c:pt>
                <c:pt idx="325">
                  <c:v>1340</c:v>
                </c:pt>
                <c:pt idx="326">
                  <c:v>1150</c:v>
                </c:pt>
                <c:pt idx="327">
                  <c:v>1290</c:v>
                </c:pt>
                <c:pt idx="328">
                  <c:v>1320</c:v>
                </c:pt>
                <c:pt idx="329">
                  <c:v>1330</c:v>
                </c:pt>
                <c:pt idx="330">
                  <c:v>1360</c:v>
                </c:pt>
                <c:pt idx="331">
                  <c:v>1330</c:v>
                </c:pt>
                <c:pt idx="332">
                  <c:v>1330</c:v>
                </c:pt>
                <c:pt idx="333">
                  <c:v>1280</c:v>
                </c:pt>
                <c:pt idx="334">
                  <c:v>1370</c:v>
                </c:pt>
                <c:pt idx="335">
                  <c:v>1330</c:v>
                </c:pt>
                <c:pt idx="336">
                  <c:v>1260</c:v>
                </c:pt>
                <c:pt idx="337">
                  <c:v>1380</c:v>
                </c:pt>
                <c:pt idx="338">
                  <c:v>1280</c:v>
                </c:pt>
                <c:pt idx="339">
                  <c:v>1410</c:v>
                </c:pt>
                <c:pt idx="340">
                  <c:v>1360</c:v>
                </c:pt>
                <c:pt idx="341">
                  <c:v>1280</c:v>
                </c:pt>
                <c:pt idx="342">
                  <c:v>1270</c:v>
                </c:pt>
                <c:pt idx="343">
                  <c:v>1400</c:v>
                </c:pt>
                <c:pt idx="344">
                  <c:v>1290</c:v>
                </c:pt>
                <c:pt idx="345">
                  <c:v>1270</c:v>
                </c:pt>
                <c:pt idx="346">
                  <c:v>1200</c:v>
                </c:pt>
                <c:pt idx="347">
                  <c:v>1370</c:v>
                </c:pt>
                <c:pt idx="348">
                  <c:v>1400</c:v>
                </c:pt>
                <c:pt idx="349">
                  <c:v>1330</c:v>
                </c:pt>
                <c:pt idx="350">
                  <c:v>1380</c:v>
                </c:pt>
                <c:pt idx="351">
                  <c:v>1300</c:v>
                </c:pt>
                <c:pt idx="352">
                  <c:v>1310</c:v>
                </c:pt>
                <c:pt idx="353">
                  <c:v>1400</c:v>
                </c:pt>
                <c:pt idx="354">
                  <c:v>1370</c:v>
                </c:pt>
                <c:pt idx="355">
                  <c:v>1340</c:v>
                </c:pt>
                <c:pt idx="356">
                  <c:v>1320</c:v>
                </c:pt>
                <c:pt idx="357">
                  <c:v>1440</c:v>
                </c:pt>
                <c:pt idx="358">
                  <c:v>1180</c:v>
                </c:pt>
                <c:pt idx="359">
                  <c:v>1290</c:v>
                </c:pt>
                <c:pt idx="360">
                  <c:v>1380</c:v>
                </c:pt>
                <c:pt idx="361">
                  <c:v>1270</c:v>
                </c:pt>
                <c:pt idx="362">
                  <c:v>1420</c:v>
                </c:pt>
                <c:pt idx="363">
                  <c:v>1260</c:v>
                </c:pt>
                <c:pt idx="364">
                  <c:v>1330</c:v>
                </c:pt>
                <c:pt idx="365">
                  <c:v>1330</c:v>
                </c:pt>
                <c:pt idx="366">
                  <c:v>1370</c:v>
                </c:pt>
                <c:pt idx="367">
                  <c:v>1260</c:v>
                </c:pt>
                <c:pt idx="368">
                  <c:v>1250</c:v>
                </c:pt>
                <c:pt idx="369">
                  <c:v>1360</c:v>
                </c:pt>
                <c:pt idx="370">
                  <c:v>1370</c:v>
                </c:pt>
                <c:pt idx="371">
                  <c:v>1260</c:v>
                </c:pt>
                <c:pt idx="372">
                  <c:v>1310</c:v>
                </c:pt>
                <c:pt idx="373">
                  <c:v>1210</c:v>
                </c:pt>
                <c:pt idx="374">
                  <c:v>1330</c:v>
                </c:pt>
                <c:pt idx="375">
                  <c:v>1270</c:v>
                </c:pt>
                <c:pt idx="376">
                  <c:v>1420</c:v>
                </c:pt>
                <c:pt idx="377">
                  <c:v>1310</c:v>
                </c:pt>
                <c:pt idx="378">
                  <c:v>1510</c:v>
                </c:pt>
                <c:pt idx="379">
                  <c:v>1160</c:v>
                </c:pt>
                <c:pt idx="380">
                  <c:v>1360</c:v>
                </c:pt>
                <c:pt idx="381">
                  <c:v>1280</c:v>
                </c:pt>
                <c:pt idx="382">
                  <c:v>1300</c:v>
                </c:pt>
                <c:pt idx="383">
                  <c:v>1380</c:v>
                </c:pt>
                <c:pt idx="384">
                  <c:v>1090</c:v>
                </c:pt>
                <c:pt idx="385">
                  <c:v>1330</c:v>
                </c:pt>
                <c:pt idx="386">
                  <c:v>1300</c:v>
                </c:pt>
                <c:pt idx="387">
                  <c:v>1240</c:v>
                </c:pt>
                <c:pt idx="388">
                  <c:v>1340</c:v>
                </c:pt>
                <c:pt idx="389">
                  <c:v>1310</c:v>
                </c:pt>
                <c:pt idx="390">
                  <c:v>1350</c:v>
                </c:pt>
                <c:pt idx="391">
                  <c:v>1230</c:v>
                </c:pt>
                <c:pt idx="392">
                  <c:v>1240</c:v>
                </c:pt>
                <c:pt idx="393">
                  <c:v>1280</c:v>
                </c:pt>
                <c:pt idx="394">
                  <c:v>1420</c:v>
                </c:pt>
                <c:pt idx="395">
                  <c:v>1280</c:v>
                </c:pt>
                <c:pt idx="396">
                  <c:v>1310</c:v>
                </c:pt>
                <c:pt idx="397">
                  <c:v>1270</c:v>
                </c:pt>
                <c:pt idx="398">
                  <c:v>1380</c:v>
                </c:pt>
                <c:pt idx="399">
                  <c:v>1410</c:v>
                </c:pt>
                <c:pt idx="400">
                  <c:v>1310</c:v>
                </c:pt>
                <c:pt idx="401">
                  <c:v>1360</c:v>
                </c:pt>
                <c:pt idx="402">
                  <c:v>1240</c:v>
                </c:pt>
                <c:pt idx="403">
                  <c:v>1320</c:v>
                </c:pt>
                <c:pt idx="404">
                  <c:v>1330</c:v>
                </c:pt>
                <c:pt idx="405">
                  <c:v>1360</c:v>
                </c:pt>
                <c:pt idx="406">
                  <c:v>1350</c:v>
                </c:pt>
                <c:pt idx="407">
                  <c:v>1240</c:v>
                </c:pt>
                <c:pt idx="408">
                  <c:v>1280</c:v>
                </c:pt>
                <c:pt idx="409">
                  <c:v>1280</c:v>
                </c:pt>
                <c:pt idx="410">
                  <c:v>1290</c:v>
                </c:pt>
                <c:pt idx="411">
                  <c:v>1310</c:v>
                </c:pt>
                <c:pt idx="412">
                  <c:v>1300</c:v>
                </c:pt>
                <c:pt idx="413">
                  <c:v>1290</c:v>
                </c:pt>
                <c:pt idx="414">
                  <c:v>1300</c:v>
                </c:pt>
                <c:pt idx="415">
                  <c:v>1340</c:v>
                </c:pt>
                <c:pt idx="416">
                  <c:v>1300</c:v>
                </c:pt>
                <c:pt idx="417">
                  <c:v>1330</c:v>
                </c:pt>
                <c:pt idx="418">
                  <c:v>1310</c:v>
                </c:pt>
                <c:pt idx="419">
                  <c:v>1390</c:v>
                </c:pt>
                <c:pt idx="420">
                  <c:v>1250</c:v>
                </c:pt>
                <c:pt idx="421">
                  <c:v>1320</c:v>
                </c:pt>
                <c:pt idx="422">
                  <c:v>1260</c:v>
                </c:pt>
                <c:pt idx="423">
                  <c:v>1330</c:v>
                </c:pt>
                <c:pt idx="424">
                  <c:v>1340</c:v>
                </c:pt>
                <c:pt idx="425">
                  <c:v>1320</c:v>
                </c:pt>
                <c:pt idx="426">
                  <c:v>1320</c:v>
                </c:pt>
                <c:pt idx="427">
                  <c:v>1330</c:v>
                </c:pt>
                <c:pt idx="428">
                  <c:v>1320</c:v>
                </c:pt>
                <c:pt idx="429">
                  <c:v>1150</c:v>
                </c:pt>
                <c:pt idx="430">
                  <c:v>1180</c:v>
                </c:pt>
                <c:pt idx="431">
                  <c:v>1340</c:v>
                </c:pt>
                <c:pt idx="432">
                  <c:v>1300</c:v>
                </c:pt>
                <c:pt idx="433">
                  <c:v>1250</c:v>
                </c:pt>
                <c:pt idx="434">
                  <c:v>1390</c:v>
                </c:pt>
                <c:pt idx="435">
                  <c:v>1230</c:v>
                </c:pt>
                <c:pt idx="436">
                  <c:v>1310</c:v>
                </c:pt>
                <c:pt idx="437">
                  <c:v>1370</c:v>
                </c:pt>
                <c:pt idx="438">
                  <c:v>1430</c:v>
                </c:pt>
                <c:pt idx="439">
                  <c:v>1300</c:v>
                </c:pt>
                <c:pt idx="440">
                  <c:v>1350</c:v>
                </c:pt>
                <c:pt idx="441">
                  <c:v>1390</c:v>
                </c:pt>
                <c:pt idx="442">
                  <c:v>1390</c:v>
                </c:pt>
                <c:pt idx="443">
                  <c:v>1410</c:v>
                </c:pt>
                <c:pt idx="444">
                  <c:v>1470</c:v>
                </c:pt>
                <c:pt idx="445">
                  <c:v>1280</c:v>
                </c:pt>
                <c:pt idx="446">
                  <c:v>1190</c:v>
                </c:pt>
                <c:pt idx="447">
                  <c:v>1150</c:v>
                </c:pt>
                <c:pt idx="448">
                  <c:v>1290</c:v>
                </c:pt>
                <c:pt idx="449">
                  <c:v>1130</c:v>
                </c:pt>
                <c:pt idx="450">
                  <c:v>1320</c:v>
                </c:pt>
                <c:pt idx="451">
                  <c:v>1250</c:v>
                </c:pt>
                <c:pt idx="452">
                  <c:v>1410</c:v>
                </c:pt>
                <c:pt idx="453">
                  <c:v>1280</c:v>
                </c:pt>
                <c:pt idx="454">
                  <c:v>1340</c:v>
                </c:pt>
                <c:pt idx="455">
                  <c:v>1330</c:v>
                </c:pt>
                <c:pt idx="456">
                  <c:v>1250</c:v>
                </c:pt>
                <c:pt idx="457">
                  <c:v>1520</c:v>
                </c:pt>
                <c:pt idx="458">
                  <c:v>1290</c:v>
                </c:pt>
                <c:pt idx="459">
                  <c:v>1270</c:v>
                </c:pt>
                <c:pt idx="460">
                  <c:v>1270</c:v>
                </c:pt>
                <c:pt idx="461">
                  <c:v>1320</c:v>
                </c:pt>
                <c:pt idx="462">
                  <c:v>1270</c:v>
                </c:pt>
                <c:pt idx="463">
                  <c:v>1160</c:v>
                </c:pt>
                <c:pt idx="464">
                  <c:v>1300</c:v>
                </c:pt>
                <c:pt idx="465">
                  <c:v>1330</c:v>
                </c:pt>
                <c:pt idx="466">
                  <c:v>1320</c:v>
                </c:pt>
                <c:pt idx="467">
                  <c:v>1400</c:v>
                </c:pt>
                <c:pt idx="468">
                  <c:v>1250</c:v>
                </c:pt>
                <c:pt idx="469">
                  <c:v>1290</c:v>
                </c:pt>
                <c:pt idx="470">
                  <c:v>1270</c:v>
                </c:pt>
                <c:pt idx="471">
                  <c:v>1260</c:v>
                </c:pt>
                <c:pt idx="472">
                  <c:v>1470</c:v>
                </c:pt>
                <c:pt idx="473">
                  <c:v>1290</c:v>
                </c:pt>
                <c:pt idx="474">
                  <c:v>1320</c:v>
                </c:pt>
                <c:pt idx="475">
                  <c:v>1300</c:v>
                </c:pt>
                <c:pt idx="476">
                  <c:v>1250</c:v>
                </c:pt>
                <c:pt idx="477">
                  <c:v>1490</c:v>
                </c:pt>
                <c:pt idx="478">
                  <c:v>1360</c:v>
                </c:pt>
                <c:pt idx="479">
                  <c:v>1400</c:v>
                </c:pt>
                <c:pt idx="480">
                  <c:v>1440</c:v>
                </c:pt>
                <c:pt idx="481">
                  <c:v>1550</c:v>
                </c:pt>
                <c:pt idx="482">
                  <c:v>1310</c:v>
                </c:pt>
                <c:pt idx="483">
                  <c:v>1270</c:v>
                </c:pt>
                <c:pt idx="484">
                  <c:v>1010</c:v>
                </c:pt>
                <c:pt idx="485">
                  <c:v>1320</c:v>
                </c:pt>
                <c:pt idx="486">
                  <c:v>1460</c:v>
                </c:pt>
                <c:pt idx="487">
                  <c:v>1320</c:v>
                </c:pt>
                <c:pt idx="488">
                  <c:v>1320</c:v>
                </c:pt>
                <c:pt idx="489">
                  <c:v>1360</c:v>
                </c:pt>
                <c:pt idx="490">
                  <c:v>1260</c:v>
                </c:pt>
                <c:pt idx="491">
                  <c:v>1390</c:v>
                </c:pt>
                <c:pt idx="492">
                  <c:v>1400</c:v>
                </c:pt>
                <c:pt idx="493">
                  <c:v>1270</c:v>
                </c:pt>
                <c:pt idx="494">
                  <c:v>1290</c:v>
                </c:pt>
                <c:pt idx="495">
                  <c:v>1340</c:v>
                </c:pt>
                <c:pt idx="496">
                  <c:v>1360</c:v>
                </c:pt>
                <c:pt idx="497">
                  <c:v>1310</c:v>
                </c:pt>
                <c:pt idx="498">
                  <c:v>1420</c:v>
                </c:pt>
                <c:pt idx="499">
                  <c:v>1240</c:v>
                </c:pt>
                <c:pt idx="500">
                  <c:v>1390</c:v>
                </c:pt>
                <c:pt idx="501">
                  <c:v>1360</c:v>
                </c:pt>
                <c:pt idx="502">
                  <c:v>1270</c:v>
                </c:pt>
                <c:pt idx="503">
                  <c:v>1310</c:v>
                </c:pt>
                <c:pt idx="504">
                  <c:v>1300</c:v>
                </c:pt>
                <c:pt idx="505">
                  <c:v>1110</c:v>
                </c:pt>
                <c:pt idx="506">
                  <c:v>1310</c:v>
                </c:pt>
                <c:pt idx="507">
                  <c:v>1290</c:v>
                </c:pt>
                <c:pt idx="508">
                  <c:v>1160</c:v>
                </c:pt>
                <c:pt idx="509">
                  <c:v>1290</c:v>
                </c:pt>
                <c:pt idx="510">
                  <c:v>1380</c:v>
                </c:pt>
                <c:pt idx="511">
                  <c:v>1340</c:v>
                </c:pt>
                <c:pt idx="512">
                  <c:v>1370</c:v>
                </c:pt>
                <c:pt idx="513">
                  <c:v>1120</c:v>
                </c:pt>
                <c:pt idx="514">
                  <c:v>1150</c:v>
                </c:pt>
                <c:pt idx="515">
                  <c:v>1250</c:v>
                </c:pt>
                <c:pt idx="516">
                  <c:v>1180</c:v>
                </c:pt>
                <c:pt idx="517">
                  <c:v>1310</c:v>
                </c:pt>
                <c:pt idx="518">
                  <c:v>1400</c:v>
                </c:pt>
                <c:pt idx="519">
                  <c:v>1400</c:v>
                </c:pt>
                <c:pt idx="520">
                  <c:v>1270</c:v>
                </c:pt>
                <c:pt idx="521">
                  <c:v>1440</c:v>
                </c:pt>
                <c:pt idx="522">
                  <c:v>1420</c:v>
                </c:pt>
                <c:pt idx="523">
                  <c:v>1260</c:v>
                </c:pt>
                <c:pt idx="524">
                  <c:v>1470</c:v>
                </c:pt>
                <c:pt idx="525">
                  <c:v>1310</c:v>
                </c:pt>
                <c:pt idx="526">
                  <c:v>1350</c:v>
                </c:pt>
                <c:pt idx="527">
                  <c:v>1300</c:v>
                </c:pt>
                <c:pt idx="528">
                  <c:v>1450</c:v>
                </c:pt>
                <c:pt idx="529">
                  <c:v>1180</c:v>
                </c:pt>
                <c:pt idx="530">
                  <c:v>1170</c:v>
                </c:pt>
                <c:pt idx="531">
                  <c:v>1470</c:v>
                </c:pt>
                <c:pt idx="532">
                  <c:v>1280</c:v>
                </c:pt>
              </c:numCache>
            </c:numRef>
          </c:yVal>
          <c:smooth val="0"/>
        </c:ser>
        <c:ser>
          <c:idx val="1"/>
          <c:order val="1"/>
          <c:tx>
            <c:v>Predicted PSSA_SCALED_SCORES_MATH_DISTRICT_Gr11</c:v>
          </c:tx>
          <c:spPr>
            <a:ln w="28575">
              <a:noFill/>
            </a:ln>
          </c:spPr>
          <c:xVal>
            <c:numRef>
              <c:f>schooldistricts!$C$4:$C$536</c:f>
              <c:numCache>
                <c:formatCode>General</c:formatCode>
                <c:ptCount val="53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numCache>
            </c:numRef>
          </c:xVal>
          <c:yVal>
            <c:numRef>
              <c:f>'4varOutput'!$B$28:$B$560</c:f>
              <c:numCache>
                <c:formatCode>General</c:formatCode>
                <c:ptCount val="533"/>
                <c:pt idx="0">
                  <c:v>1381.8797785838949</c:v>
                </c:pt>
                <c:pt idx="1">
                  <c:v>1352.9502485400326</c:v>
                </c:pt>
                <c:pt idx="2">
                  <c:v>1223.2766665982597</c:v>
                </c:pt>
                <c:pt idx="3">
                  <c:v>1177.0264128466602</c:v>
                </c:pt>
                <c:pt idx="4">
                  <c:v>1325.4568066726727</c:v>
                </c:pt>
                <c:pt idx="5">
                  <c:v>1244.4250624482154</c:v>
                </c:pt>
                <c:pt idx="6">
                  <c:v>1219.3154467092158</c:v>
                </c:pt>
                <c:pt idx="7">
                  <c:v>1248.7678795884694</c:v>
                </c:pt>
                <c:pt idx="8">
                  <c:v>1312.3331649118104</c:v>
                </c:pt>
                <c:pt idx="9">
                  <c:v>1341.5473551292257</c:v>
                </c:pt>
                <c:pt idx="10">
                  <c:v>1337.3781625377799</c:v>
                </c:pt>
                <c:pt idx="11">
                  <c:v>1269.3301414190992</c:v>
                </c:pt>
                <c:pt idx="12">
                  <c:v>1304.4879612867971</c:v>
                </c:pt>
                <c:pt idx="13">
                  <c:v>1297.7980967293613</c:v>
                </c:pt>
                <c:pt idx="14">
                  <c:v>1274.0618362960904</c:v>
                </c:pt>
                <c:pt idx="15">
                  <c:v>1296.9977722307012</c:v>
                </c:pt>
                <c:pt idx="16">
                  <c:v>1348.0019424937334</c:v>
                </c:pt>
                <c:pt idx="17">
                  <c:v>1351.9897949056656</c:v>
                </c:pt>
                <c:pt idx="18">
                  <c:v>1266.2362996462557</c:v>
                </c:pt>
                <c:pt idx="19">
                  <c:v>1355.4037846454462</c:v>
                </c:pt>
                <c:pt idx="20">
                  <c:v>1305.5244202722515</c:v>
                </c:pt>
                <c:pt idx="21">
                  <c:v>1358.4022459203879</c:v>
                </c:pt>
                <c:pt idx="22">
                  <c:v>1296.1940934793033</c:v>
                </c:pt>
                <c:pt idx="23">
                  <c:v>1304.7047438894972</c:v>
                </c:pt>
                <c:pt idx="24">
                  <c:v>1307.0697783422954</c:v>
                </c:pt>
                <c:pt idx="25">
                  <c:v>1318.3100332847378</c:v>
                </c:pt>
                <c:pt idx="26">
                  <c:v>1358.9868669482698</c:v>
                </c:pt>
                <c:pt idx="27">
                  <c:v>1278.6860693328197</c:v>
                </c:pt>
                <c:pt idx="28">
                  <c:v>1326.3362384133786</c:v>
                </c:pt>
                <c:pt idx="29">
                  <c:v>1279.5355382152104</c:v>
                </c:pt>
                <c:pt idx="30">
                  <c:v>1322.600067020084</c:v>
                </c:pt>
                <c:pt idx="31">
                  <c:v>1280.0882774428273</c:v>
                </c:pt>
                <c:pt idx="32">
                  <c:v>1375.265824546648</c:v>
                </c:pt>
                <c:pt idx="33">
                  <c:v>1293.8153336115581</c:v>
                </c:pt>
                <c:pt idx="34">
                  <c:v>1252.0894726642978</c:v>
                </c:pt>
                <c:pt idx="35">
                  <c:v>1248.8340292642581</c:v>
                </c:pt>
                <c:pt idx="36">
                  <c:v>1319.876688310329</c:v>
                </c:pt>
                <c:pt idx="37">
                  <c:v>1353.9990898334336</c:v>
                </c:pt>
                <c:pt idx="38">
                  <c:v>1241.5363286786901</c:v>
                </c:pt>
                <c:pt idx="39">
                  <c:v>1272.2204615232383</c:v>
                </c:pt>
                <c:pt idx="40">
                  <c:v>1274.7402326848928</c:v>
                </c:pt>
                <c:pt idx="41">
                  <c:v>1342.3976996509202</c:v>
                </c:pt>
                <c:pt idx="42">
                  <c:v>1294.6092144204904</c:v>
                </c:pt>
                <c:pt idx="43">
                  <c:v>1362.4907438717662</c:v>
                </c:pt>
                <c:pt idx="44">
                  <c:v>1284.769046442226</c:v>
                </c:pt>
                <c:pt idx="45">
                  <c:v>1368.4267075127761</c:v>
                </c:pt>
                <c:pt idx="46">
                  <c:v>1331.5012991538947</c:v>
                </c:pt>
                <c:pt idx="47">
                  <c:v>1259.8266202766765</c:v>
                </c:pt>
                <c:pt idx="48">
                  <c:v>1330.986575906798</c:v>
                </c:pt>
                <c:pt idx="49">
                  <c:v>1272.0579687621796</c:v>
                </c:pt>
                <c:pt idx="50">
                  <c:v>1264.4392926464611</c:v>
                </c:pt>
                <c:pt idx="51">
                  <c:v>1211.7103978510097</c:v>
                </c:pt>
                <c:pt idx="52">
                  <c:v>1351.2664503135704</c:v>
                </c:pt>
                <c:pt idx="53">
                  <c:v>1302.2335683921788</c:v>
                </c:pt>
                <c:pt idx="54">
                  <c:v>1328.5405912571352</c:v>
                </c:pt>
                <c:pt idx="55">
                  <c:v>1320.2683934721813</c:v>
                </c:pt>
                <c:pt idx="56">
                  <c:v>1288.2436658745587</c:v>
                </c:pt>
                <c:pt idx="57">
                  <c:v>1297.4635288909608</c:v>
                </c:pt>
                <c:pt idx="58">
                  <c:v>1266.7202378619916</c:v>
                </c:pt>
                <c:pt idx="59">
                  <c:v>1377.8358800265635</c:v>
                </c:pt>
                <c:pt idx="60">
                  <c:v>1335.2710235958659</c:v>
                </c:pt>
                <c:pt idx="61">
                  <c:v>1263.5161877361195</c:v>
                </c:pt>
                <c:pt idx="62">
                  <c:v>1291.9780159680877</c:v>
                </c:pt>
                <c:pt idx="63">
                  <c:v>1248.1525574517998</c:v>
                </c:pt>
                <c:pt idx="64">
                  <c:v>1140.0533650631266</c:v>
                </c:pt>
                <c:pt idx="65">
                  <c:v>1327.5178604658408</c:v>
                </c:pt>
                <c:pt idx="66">
                  <c:v>1342.6067261215019</c:v>
                </c:pt>
                <c:pt idx="67">
                  <c:v>1261.992324130196</c:v>
                </c:pt>
                <c:pt idx="68">
                  <c:v>1337.1643185772707</c:v>
                </c:pt>
                <c:pt idx="69">
                  <c:v>1362.3803838776732</c:v>
                </c:pt>
                <c:pt idx="70">
                  <c:v>1361.9956941178561</c:v>
                </c:pt>
                <c:pt idx="71">
                  <c:v>1382.5737590896674</c:v>
                </c:pt>
                <c:pt idx="72">
                  <c:v>1110.6311465609981</c:v>
                </c:pt>
                <c:pt idx="73">
                  <c:v>1396.9096800758514</c:v>
                </c:pt>
                <c:pt idx="74">
                  <c:v>1290.1235725664103</c:v>
                </c:pt>
                <c:pt idx="75">
                  <c:v>1332.9377242339219</c:v>
                </c:pt>
                <c:pt idx="76">
                  <c:v>1328.1073929564216</c:v>
                </c:pt>
                <c:pt idx="77">
                  <c:v>1272.1507453162633</c:v>
                </c:pt>
                <c:pt idx="78">
                  <c:v>1273.9724677620347</c:v>
                </c:pt>
                <c:pt idx="79">
                  <c:v>1340.0612954269059</c:v>
                </c:pt>
                <c:pt idx="80">
                  <c:v>1314.0282196598976</c:v>
                </c:pt>
                <c:pt idx="81">
                  <c:v>1276.0600951353988</c:v>
                </c:pt>
                <c:pt idx="82">
                  <c:v>1325.3183006580355</c:v>
                </c:pt>
                <c:pt idx="83">
                  <c:v>1306.0928497338232</c:v>
                </c:pt>
                <c:pt idx="84">
                  <c:v>1408.8385291961206</c:v>
                </c:pt>
                <c:pt idx="85">
                  <c:v>1175.5598918716616</c:v>
                </c:pt>
                <c:pt idx="86">
                  <c:v>1262.2599287412361</c:v>
                </c:pt>
                <c:pt idx="87">
                  <c:v>1320.2266736177889</c:v>
                </c:pt>
                <c:pt idx="88">
                  <c:v>1150.1604781012973</c:v>
                </c:pt>
                <c:pt idx="89">
                  <c:v>1312.7378423402338</c:v>
                </c:pt>
                <c:pt idx="90">
                  <c:v>1295.2580908172977</c:v>
                </c:pt>
                <c:pt idx="91">
                  <c:v>1228.0657670893622</c:v>
                </c:pt>
                <c:pt idx="92">
                  <c:v>1228.3672811715651</c:v>
                </c:pt>
                <c:pt idx="93">
                  <c:v>1293.171034817346</c:v>
                </c:pt>
                <c:pt idx="94">
                  <c:v>1341.2749757610075</c:v>
                </c:pt>
                <c:pt idx="95">
                  <c:v>1374.5958530438468</c:v>
                </c:pt>
                <c:pt idx="96">
                  <c:v>1294.0205807556993</c:v>
                </c:pt>
                <c:pt idx="97">
                  <c:v>1331.9812146324682</c:v>
                </c:pt>
                <c:pt idx="98">
                  <c:v>1321.3148553660035</c:v>
                </c:pt>
                <c:pt idx="99">
                  <c:v>1133.3381464813713</c:v>
                </c:pt>
                <c:pt idx="100">
                  <c:v>1286.8126198840289</c:v>
                </c:pt>
                <c:pt idx="101">
                  <c:v>1243.4514290053978</c:v>
                </c:pt>
                <c:pt idx="102">
                  <c:v>1348.5171924025526</c:v>
                </c:pt>
                <c:pt idx="103">
                  <c:v>1311.0506327990397</c:v>
                </c:pt>
                <c:pt idx="104">
                  <c:v>1268.0304808556107</c:v>
                </c:pt>
                <c:pt idx="105">
                  <c:v>1233.5228480026046</c:v>
                </c:pt>
                <c:pt idx="106">
                  <c:v>1353.1409890125271</c:v>
                </c:pt>
                <c:pt idx="107">
                  <c:v>1232.8990121018769</c:v>
                </c:pt>
                <c:pt idx="108">
                  <c:v>1344.9658259381181</c:v>
                </c:pt>
                <c:pt idx="109">
                  <c:v>1253.0504042472094</c:v>
                </c:pt>
                <c:pt idx="110">
                  <c:v>1312.9855276033852</c:v>
                </c:pt>
                <c:pt idx="111">
                  <c:v>1438.3260248845725</c:v>
                </c:pt>
                <c:pt idx="112">
                  <c:v>1273.4851761948626</c:v>
                </c:pt>
                <c:pt idx="113">
                  <c:v>1303.2449934188583</c:v>
                </c:pt>
                <c:pt idx="114">
                  <c:v>1352.9390291491959</c:v>
                </c:pt>
                <c:pt idx="115">
                  <c:v>1363.5106587019752</c:v>
                </c:pt>
                <c:pt idx="116">
                  <c:v>1278.4963589936242</c:v>
                </c:pt>
                <c:pt idx="117">
                  <c:v>1354.3487820926307</c:v>
                </c:pt>
                <c:pt idx="118">
                  <c:v>1375.955196612636</c:v>
                </c:pt>
                <c:pt idx="119">
                  <c:v>1339.3257049907963</c:v>
                </c:pt>
                <c:pt idx="120">
                  <c:v>1312.4542295455676</c:v>
                </c:pt>
                <c:pt idx="121">
                  <c:v>1336.7661454202382</c:v>
                </c:pt>
                <c:pt idx="122">
                  <c:v>1350.3478206595159</c:v>
                </c:pt>
                <c:pt idx="123">
                  <c:v>1336.4161923659706</c:v>
                </c:pt>
                <c:pt idx="124">
                  <c:v>1119.8307537265855</c:v>
                </c:pt>
                <c:pt idx="125">
                  <c:v>1328.2342829478685</c:v>
                </c:pt>
                <c:pt idx="126">
                  <c:v>1271.7821593227163</c:v>
                </c:pt>
                <c:pt idx="127">
                  <c:v>1360.6212024872702</c:v>
                </c:pt>
                <c:pt idx="128">
                  <c:v>1333.1496736367847</c:v>
                </c:pt>
                <c:pt idx="129">
                  <c:v>1336.5595305543618</c:v>
                </c:pt>
                <c:pt idx="130">
                  <c:v>1380.3933429107642</c:v>
                </c:pt>
                <c:pt idx="131">
                  <c:v>1269.6698222604184</c:v>
                </c:pt>
                <c:pt idx="132">
                  <c:v>1326.7254796179452</c:v>
                </c:pt>
                <c:pt idx="133">
                  <c:v>1146.5787648259129</c:v>
                </c:pt>
                <c:pt idx="134">
                  <c:v>1285.0499821786914</c:v>
                </c:pt>
                <c:pt idx="135">
                  <c:v>1307.7403471245277</c:v>
                </c:pt>
                <c:pt idx="136">
                  <c:v>1373.221675271498</c:v>
                </c:pt>
                <c:pt idx="137">
                  <c:v>1338.6997125890732</c:v>
                </c:pt>
                <c:pt idx="138">
                  <c:v>1327.7770403106151</c:v>
                </c:pt>
                <c:pt idx="139">
                  <c:v>1329.4738272543902</c:v>
                </c:pt>
                <c:pt idx="140">
                  <c:v>1355.2056015119986</c:v>
                </c:pt>
                <c:pt idx="141">
                  <c:v>1335.9214333277766</c:v>
                </c:pt>
                <c:pt idx="142">
                  <c:v>1318.6864649945396</c:v>
                </c:pt>
                <c:pt idx="143">
                  <c:v>1331.0904927391819</c:v>
                </c:pt>
                <c:pt idx="144">
                  <c:v>1348.396395660119</c:v>
                </c:pt>
                <c:pt idx="145">
                  <c:v>1313.8351169651946</c:v>
                </c:pt>
                <c:pt idx="146">
                  <c:v>1292.598575170101</c:v>
                </c:pt>
                <c:pt idx="147">
                  <c:v>1327.4589298690144</c:v>
                </c:pt>
                <c:pt idx="148">
                  <c:v>1193.5287268357204</c:v>
                </c:pt>
                <c:pt idx="149">
                  <c:v>1261.2463680270305</c:v>
                </c:pt>
                <c:pt idx="150">
                  <c:v>1353.4516125355563</c:v>
                </c:pt>
                <c:pt idx="151">
                  <c:v>1333.8344416598618</c:v>
                </c:pt>
                <c:pt idx="152">
                  <c:v>1353.6262778011132</c:v>
                </c:pt>
                <c:pt idx="153">
                  <c:v>1285.9205304851871</c:v>
                </c:pt>
                <c:pt idx="154">
                  <c:v>1162.8353689699129</c:v>
                </c:pt>
                <c:pt idx="155">
                  <c:v>1235.9851673335652</c:v>
                </c:pt>
                <c:pt idx="156">
                  <c:v>1348.9974228434169</c:v>
                </c:pt>
                <c:pt idx="157">
                  <c:v>1282.2455941059293</c:v>
                </c:pt>
                <c:pt idx="158">
                  <c:v>1275.5552901649269</c:v>
                </c:pt>
                <c:pt idx="159">
                  <c:v>1277.5633622578941</c:v>
                </c:pt>
                <c:pt idx="160">
                  <c:v>1276.7839697084528</c:v>
                </c:pt>
                <c:pt idx="161">
                  <c:v>1298.1127928437011</c:v>
                </c:pt>
                <c:pt idx="162">
                  <c:v>1301.0144759671364</c:v>
                </c:pt>
                <c:pt idx="163">
                  <c:v>1383.409880456242</c:v>
                </c:pt>
                <c:pt idx="164">
                  <c:v>1292.541731769363</c:v>
                </c:pt>
                <c:pt idx="165">
                  <c:v>1379.4140172223649</c:v>
                </c:pt>
                <c:pt idx="166">
                  <c:v>1202.7461510142393</c:v>
                </c:pt>
                <c:pt idx="167">
                  <c:v>1298.5336700368161</c:v>
                </c:pt>
                <c:pt idx="168">
                  <c:v>1300.3087660244187</c:v>
                </c:pt>
                <c:pt idx="169">
                  <c:v>1335.3623966215441</c:v>
                </c:pt>
                <c:pt idx="170">
                  <c:v>1229.31903987089</c:v>
                </c:pt>
                <c:pt idx="171">
                  <c:v>1383.247999060264</c:v>
                </c:pt>
                <c:pt idx="172">
                  <c:v>1367.4865512234376</c:v>
                </c:pt>
                <c:pt idx="173">
                  <c:v>1330.6438574415047</c:v>
                </c:pt>
                <c:pt idx="174">
                  <c:v>1307.3263941827308</c:v>
                </c:pt>
                <c:pt idx="175">
                  <c:v>1284.3279362941898</c:v>
                </c:pt>
                <c:pt idx="176">
                  <c:v>1222.9445735948145</c:v>
                </c:pt>
                <c:pt idx="177">
                  <c:v>1370.9850613608808</c:v>
                </c:pt>
                <c:pt idx="178">
                  <c:v>1393.6754832550021</c:v>
                </c:pt>
                <c:pt idx="179">
                  <c:v>1247.8627155037761</c:v>
                </c:pt>
                <c:pt idx="180">
                  <c:v>1189.2012059985921</c:v>
                </c:pt>
                <c:pt idx="181">
                  <c:v>1326.5483259331377</c:v>
                </c:pt>
                <c:pt idx="182">
                  <c:v>1283.6012512010147</c:v>
                </c:pt>
                <c:pt idx="183">
                  <c:v>1351.3218654954364</c:v>
                </c:pt>
                <c:pt idx="184">
                  <c:v>1297.055256557514</c:v>
                </c:pt>
                <c:pt idx="185">
                  <c:v>1300.1031860677044</c:v>
                </c:pt>
                <c:pt idx="186">
                  <c:v>1315.2138279454555</c:v>
                </c:pt>
                <c:pt idx="187">
                  <c:v>1299.0290255735783</c:v>
                </c:pt>
                <c:pt idx="188">
                  <c:v>1325.1882922001328</c:v>
                </c:pt>
                <c:pt idx="189">
                  <c:v>1371.0521550563967</c:v>
                </c:pt>
                <c:pt idx="190">
                  <c:v>1384.9142745765923</c:v>
                </c:pt>
                <c:pt idx="191">
                  <c:v>1296.3267726436125</c:v>
                </c:pt>
                <c:pt idx="192">
                  <c:v>1345.4123485153041</c:v>
                </c:pt>
                <c:pt idx="193">
                  <c:v>1332.3463494585565</c:v>
                </c:pt>
                <c:pt idx="194">
                  <c:v>1222.5286311660191</c:v>
                </c:pt>
                <c:pt idx="195">
                  <c:v>1179.4849406829751</c:v>
                </c:pt>
                <c:pt idx="196">
                  <c:v>1403.8031970351119</c:v>
                </c:pt>
                <c:pt idx="197">
                  <c:v>1388.7914766750614</c:v>
                </c:pt>
                <c:pt idx="198">
                  <c:v>1272.8243021739079</c:v>
                </c:pt>
                <c:pt idx="199">
                  <c:v>1352.9568086617403</c:v>
                </c:pt>
                <c:pt idx="200">
                  <c:v>1360.3936622910155</c:v>
                </c:pt>
                <c:pt idx="201">
                  <c:v>1314.7821004655118</c:v>
                </c:pt>
                <c:pt idx="202">
                  <c:v>1273.0308560665128</c:v>
                </c:pt>
                <c:pt idx="203">
                  <c:v>1316.5200810306569</c:v>
                </c:pt>
                <c:pt idx="204">
                  <c:v>1267.1218834168142</c:v>
                </c:pt>
                <c:pt idx="205">
                  <c:v>1347.5430707013811</c:v>
                </c:pt>
                <c:pt idx="206">
                  <c:v>1279.0047938793157</c:v>
                </c:pt>
                <c:pt idx="207">
                  <c:v>1104.9044424100293</c:v>
                </c:pt>
                <c:pt idx="208">
                  <c:v>1348.1337918844943</c:v>
                </c:pt>
                <c:pt idx="209">
                  <c:v>1368.7238400131496</c:v>
                </c:pt>
                <c:pt idx="210">
                  <c:v>1302.0997250348555</c:v>
                </c:pt>
                <c:pt idx="211">
                  <c:v>1287.2238978205301</c:v>
                </c:pt>
                <c:pt idx="212">
                  <c:v>1239.3966355134753</c:v>
                </c:pt>
                <c:pt idx="213">
                  <c:v>1248.7115837934523</c:v>
                </c:pt>
                <c:pt idx="214">
                  <c:v>1296.6237237267035</c:v>
                </c:pt>
                <c:pt idx="215">
                  <c:v>1406.503193625738</c:v>
                </c:pt>
                <c:pt idx="216">
                  <c:v>1312.9742262720317</c:v>
                </c:pt>
                <c:pt idx="217">
                  <c:v>1296.6798503163884</c:v>
                </c:pt>
                <c:pt idx="218">
                  <c:v>1303.0056028800821</c:v>
                </c:pt>
                <c:pt idx="219">
                  <c:v>1290.6153549747285</c:v>
                </c:pt>
                <c:pt idx="220">
                  <c:v>1278.3319061421219</c:v>
                </c:pt>
                <c:pt idx="221">
                  <c:v>1316.8612565422952</c:v>
                </c:pt>
                <c:pt idx="222">
                  <c:v>1301.1166746756699</c:v>
                </c:pt>
                <c:pt idx="223">
                  <c:v>1319.8220779379346</c:v>
                </c:pt>
                <c:pt idx="224">
                  <c:v>1279.7435317467139</c:v>
                </c:pt>
                <c:pt idx="225">
                  <c:v>1281.4034267637937</c:v>
                </c:pt>
                <c:pt idx="226">
                  <c:v>1158.4042738604744</c:v>
                </c:pt>
                <c:pt idx="227">
                  <c:v>1347.1835912804806</c:v>
                </c:pt>
                <c:pt idx="228">
                  <c:v>1306.9296366473004</c:v>
                </c:pt>
                <c:pt idx="229">
                  <c:v>1365.77263471069</c:v>
                </c:pt>
                <c:pt idx="230">
                  <c:v>1094.8367523982952</c:v>
                </c:pt>
                <c:pt idx="231">
                  <c:v>1292.0902840816007</c:v>
                </c:pt>
                <c:pt idx="232">
                  <c:v>1324.287898845605</c:v>
                </c:pt>
                <c:pt idx="233">
                  <c:v>1323.1813390019363</c:v>
                </c:pt>
                <c:pt idx="234">
                  <c:v>1311.8349638842483</c:v>
                </c:pt>
                <c:pt idx="235">
                  <c:v>1368.2589496802839</c:v>
                </c:pt>
                <c:pt idx="236">
                  <c:v>1218.6077130229696</c:v>
                </c:pt>
                <c:pt idx="237">
                  <c:v>1333.0055699037587</c:v>
                </c:pt>
                <c:pt idx="238">
                  <c:v>1281.1570196729451</c:v>
                </c:pt>
                <c:pt idx="239">
                  <c:v>1284.9974963810162</c:v>
                </c:pt>
                <c:pt idx="240">
                  <c:v>1248.161526884071</c:v>
                </c:pt>
                <c:pt idx="241">
                  <c:v>1307.6386588713237</c:v>
                </c:pt>
                <c:pt idx="242">
                  <c:v>1337.4376210933706</c:v>
                </c:pt>
                <c:pt idx="243">
                  <c:v>1330.1830007205363</c:v>
                </c:pt>
                <c:pt idx="244">
                  <c:v>1339.5799277462315</c:v>
                </c:pt>
                <c:pt idx="245">
                  <c:v>1349.2735564289992</c:v>
                </c:pt>
                <c:pt idx="246">
                  <c:v>1314.9064242325114</c:v>
                </c:pt>
                <c:pt idx="247">
                  <c:v>1292.3240123657661</c:v>
                </c:pt>
                <c:pt idx="248">
                  <c:v>1327.0543159274678</c:v>
                </c:pt>
                <c:pt idx="249">
                  <c:v>1347.909271227433</c:v>
                </c:pt>
                <c:pt idx="250">
                  <c:v>1423.2632013384366</c:v>
                </c:pt>
                <c:pt idx="251">
                  <c:v>1427.2310303373199</c:v>
                </c:pt>
                <c:pt idx="252">
                  <c:v>1337.8802230292229</c:v>
                </c:pt>
                <c:pt idx="253">
                  <c:v>1234.0606165786644</c:v>
                </c:pt>
                <c:pt idx="254">
                  <c:v>1344.3655186970061</c:v>
                </c:pt>
                <c:pt idx="255">
                  <c:v>1362.5463917890247</c:v>
                </c:pt>
                <c:pt idx="256">
                  <c:v>1284.1168126832031</c:v>
                </c:pt>
                <c:pt idx="257">
                  <c:v>1404.2306247792878</c:v>
                </c:pt>
                <c:pt idx="258">
                  <c:v>1351.7857575219355</c:v>
                </c:pt>
                <c:pt idx="259">
                  <c:v>1243.8298640187641</c:v>
                </c:pt>
                <c:pt idx="260">
                  <c:v>1142.9890739856548</c:v>
                </c:pt>
                <c:pt idx="261">
                  <c:v>1304.3487188583717</c:v>
                </c:pt>
                <c:pt idx="262">
                  <c:v>1231.1656466152081</c:v>
                </c:pt>
                <c:pt idx="263">
                  <c:v>1346.7370913566856</c:v>
                </c:pt>
                <c:pt idx="264">
                  <c:v>1312.4949069971124</c:v>
                </c:pt>
                <c:pt idx="265">
                  <c:v>1388.3980760094348</c:v>
                </c:pt>
                <c:pt idx="266">
                  <c:v>1276.7503297649203</c:v>
                </c:pt>
                <c:pt idx="267">
                  <c:v>1290.6165568114964</c:v>
                </c:pt>
                <c:pt idx="268">
                  <c:v>1326.9939619234253</c:v>
                </c:pt>
                <c:pt idx="269">
                  <c:v>1293.5897703994685</c:v>
                </c:pt>
                <c:pt idx="270">
                  <c:v>1287.2092406473519</c:v>
                </c:pt>
                <c:pt idx="271">
                  <c:v>1309.2872904898702</c:v>
                </c:pt>
                <c:pt idx="272">
                  <c:v>1326.4186436828879</c:v>
                </c:pt>
                <c:pt idx="273">
                  <c:v>1340.6049100777573</c:v>
                </c:pt>
                <c:pt idx="274">
                  <c:v>1292.1555728965354</c:v>
                </c:pt>
                <c:pt idx="275">
                  <c:v>1285.8358148934108</c:v>
                </c:pt>
                <c:pt idx="276">
                  <c:v>1278.088915292092</c:v>
                </c:pt>
                <c:pt idx="277">
                  <c:v>1321.3680387886129</c:v>
                </c:pt>
                <c:pt idx="278">
                  <c:v>1296.2295036440228</c:v>
                </c:pt>
                <c:pt idx="279">
                  <c:v>1225.01304150121</c:v>
                </c:pt>
                <c:pt idx="280">
                  <c:v>1298.9931737409015</c:v>
                </c:pt>
                <c:pt idx="281">
                  <c:v>1312.4082516552619</c:v>
                </c:pt>
                <c:pt idx="282">
                  <c:v>1394.9936047165563</c:v>
                </c:pt>
                <c:pt idx="283">
                  <c:v>1351.6413304524783</c:v>
                </c:pt>
                <c:pt idx="284">
                  <c:v>1310.3484659015053</c:v>
                </c:pt>
                <c:pt idx="285">
                  <c:v>1387.3866088029545</c:v>
                </c:pt>
                <c:pt idx="286">
                  <c:v>1322.6718434506524</c:v>
                </c:pt>
                <c:pt idx="287">
                  <c:v>1281.463183505796</c:v>
                </c:pt>
                <c:pt idx="288">
                  <c:v>1245.3630319649067</c:v>
                </c:pt>
                <c:pt idx="289">
                  <c:v>1307.441772946285</c:v>
                </c:pt>
                <c:pt idx="290">
                  <c:v>1258.638797744301</c:v>
                </c:pt>
                <c:pt idx="291">
                  <c:v>1299.5514416030931</c:v>
                </c:pt>
                <c:pt idx="292">
                  <c:v>1401.4125153775074</c:v>
                </c:pt>
                <c:pt idx="293">
                  <c:v>1356.3635232720064</c:v>
                </c:pt>
                <c:pt idx="294">
                  <c:v>1087.1887652665694</c:v>
                </c:pt>
                <c:pt idx="295">
                  <c:v>1318.5694092665872</c:v>
                </c:pt>
                <c:pt idx="296">
                  <c:v>1375.6635887427231</c:v>
                </c:pt>
                <c:pt idx="297">
                  <c:v>1417.6619374945308</c:v>
                </c:pt>
                <c:pt idx="298">
                  <c:v>1367.8803488086405</c:v>
                </c:pt>
                <c:pt idx="299">
                  <c:v>1255.0835116320634</c:v>
                </c:pt>
                <c:pt idx="300">
                  <c:v>1242.9172927717648</c:v>
                </c:pt>
                <c:pt idx="301">
                  <c:v>1416.7748995872171</c:v>
                </c:pt>
                <c:pt idx="302">
                  <c:v>1241.5036878929302</c:v>
                </c:pt>
                <c:pt idx="303">
                  <c:v>1289.5112613416982</c:v>
                </c:pt>
                <c:pt idx="304">
                  <c:v>1264.9136679475805</c:v>
                </c:pt>
                <c:pt idx="305">
                  <c:v>1413.3434762651232</c:v>
                </c:pt>
                <c:pt idx="306">
                  <c:v>1293.3503301357068</c:v>
                </c:pt>
                <c:pt idx="307">
                  <c:v>1290.230918384709</c:v>
                </c:pt>
                <c:pt idx="308">
                  <c:v>1379.0844461809688</c:v>
                </c:pt>
                <c:pt idx="309">
                  <c:v>1371.6839659162692</c:v>
                </c:pt>
                <c:pt idx="310">
                  <c:v>1381.6173176163181</c:v>
                </c:pt>
                <c:pt idx="311">
                  <c:v>1324.3509295898116</c:v>
                </c:pt>
                <c:pt idx="312">
                  <c:v>1273.9979068375144</c:v>
                </c:pt>
                <c:pt idx="313">
                  <c:v>1251.2297550173057</c:v>
                </c:pt>
                <c:pt idx="314">
                  <c:v>1367.3757513213466</c:v>
                </c:pt>
                <c:pt idx="315">
                  <c:v>1313.9319998249871</c:v>
                </c:pt>
                <c:pt idx="316">
                  <c:v>1243.4918908707996</c:v>
                </c:pt>
                <c:pt idx="317">
                  <c:v>1309.5984881461386</c:v>
                </c:pt>
                <c:pt idx="318">
                  <c:v>1284.381346836343</c:v>
                </c:pt>
                <c:pt idx="319">
                  <c:v>1249.4585152793168</c:v>
                </c:pt>
                <c:pt idx="320">
                  <c:v>1346.1046891195954</c:v>
                </c:pt>
                <c:pt idx="321">
                  <c:v>1325.5666420568143</c:v>
                </c:pt>
                <c:pt idx="322">
                  <c:v>1270.9925879449827</c:v>
                </c:pt>
                <c:pt idx="323">
                  <c:v>1261.8941854554287</c:v>
                </c:pt>
                <c:pt idx="324">
                  <c:v>1355.4953912201649</c:v>
                </c:pt>
                <c:pt idx="325">
                  <c:v>1296.819932570352</c:v>
                </c:pt>
                <c:pt idx="326">
                  <c:v>1196.0448842374919</c:v>
                </c:pt>
                <c:pt idx="327">
                  <c:v>1311.0349451326992</c:v>
                </c:pt>
                <c:pt idx="328">
                  <c:v>1280.4937132803202</c:v>
                </c:pt>
                <c:pt idx="329">
                  <c:v>1373.7560664526279</c:v>
                </c:pt>
                <c:pt idx="330">
                  <c:v>1337.1177166661462</c:v>
                </c:pt>
                <c:pt idx="331">
                  <c:v>1354.1523749795065</c:v>
                </c:pt>
                <c:pt idx="332">
                  <c:v>1269.6864390446544</c:v>
                </c:pt>
                <c:pt idx="333">
                  <c:v>1332.6233909423768</c:v>
                </c:pt>
                <c:pt idx="334">
                  <c:v>1373.366501332039</c:v>
                </c:pt>
                <c:pt idx="335">
                  <c:v>1274.0332404065102</c:v>
                </c:pt>
                <c:pt idx="336">
                  <c:v>1245.1726195623935</c:v>
                </c:pt>
                <c:pt idx="337">
                  <c:v>1374.1806279931366</c:v>
                </c:pt>
                <c:pt idx="338">
                  <c:v>1305.9829978516943</c:v>
                </c:pt>
                <c:pt idx="339">
                  <c:v>1395.8015139327115</c:v>
                </c:pt>
                <c:pt idx="340">
                  <c:v>1331.8412151941609</c:v>
                </c:pt>
                <c:pt idx="341">
                  <c:v>1355.7676898615052</c:v>
                </c:pt>
                <c:pt idx="342">
                  <c:v>1259.9013761382901</c:v>
                </c:pt>
                <c:pt idx="343">
                  <c:v>1376.6273778012862</c:v>
                </c:pt>
                <c:pt idx="344">
                  <c:v>1340.9434231745424</c:v>
                </c:pt>
                <c:pt idx="345">
                  <c:v>1267.7309419154128</c:v>
                </c:pt>
                <c:pt idx="346">
                  <c:v>1277.2148013691465</c:v>
                </c:pt>
                <c:pt idx="347">
                  <c:v>1353.6351679494869</c:v>
                </c:pt>
                <c:pt idx="348">
                  <c:v>1304.5879362425835</c:v>
                </c:pt>
                <c:pt idx="349">
                  <c:v>1367.1019424618264</c:v>
                </c:pt>
                <c:pt idx="350">
                  <c:v>1388.5569735084716</c:v>
                </c:pt>
                <c:pt idx="351">
                  <c:v>1277.8805937676693</c:v>
                </c:pt>
                <c:pt idx="352">
                  <c:v>1328.3839740828853</c:v>
                </c:pt>
                <c:pt idx="353">
                  <c:v>1408.5528338611803</c:v>
                </c:pt>
                <c:pt idx="354">
                  <c:v>1360.687350670137</c:v>
                </c:pt>
                <c:pt idx="355">
                  <c:v>1339.8074751236018</c:v>
                </c:pt>
                <c:pt idx="356">
                  <c:v>1365.8905826174812</c:v>
                </c:pt>
                <c:pt idx="357">
                  <c:v>1380.2978156418289</c:v>
                </c:pt>
                <c:pt idx="358">
                  <c:v>1195.0730266805217</c:v>
                </c:pt>
                <c:pt idx="359">
                  <c:v>1292.3587400490301</c:v>
                </c:pt>
                <c:pt idx="360">
                  <c:v>1362.6567531173916</c:v>
                </c:pt>
                <c:pt idx="361">
                  <c:v>1325.5377766486351</c:v>
                </c:pt>
                <c:pt idx="362">
                  <c:v>1381.4926712939307</c:v>
                </c:pt>
                <c:pt idx="363">
                  <c:v>1253.1463712921852</c:v>
                </c:pt>
                <c:pt idx="364">
                  <c:v>1297.7785233404384</c:v>
                </c:pt>
                <c:pt idx="365">
                  <c:v>1338.9909686212766</c:v>
                </c:pt>
                <c:pt idx="366">
                  <c:v>1373.2519771556961</c:v>
                </c:pt>
                <c:pt idx="367">
                  <c:v>1300.1041221695323</c:v>
                </c:pt>
                <c:pt idx="368">
                  <c:v>1279.1560390448035</c:v>
                </c:pt>
                <c:pt idx="369">
                  <c:v>1236.9526822769124</c:v>
                </c:pt>
                <c:pt idx="370">
                  <c:v>1367.0093508204225</c:v>
                </c:pt>
                <c:pt idx="371">
                  <c:v>1276.7416813880275</c:v>
                </c:pt>
                <c:pt idx="372">
                  <c:v>1275.7637800134</c:v>
                </c:pt>
                <c:pt idx="373">
                  <c:v>1173.4782011993818</c:v>
                </c:pt>
                <c:pt idx="374">
                  <c:v>1289.6950129992606</c:v>
                </c:pt>
                <c:pt idx="375">
                  <c:v>1248.0174829506579</c:v>
                </c:pt>
                <c:pt idx="376">
                  <c:v>1390.3883765385042</c:v>
                </c:pt>
                <c:pt idx="377">
                  <c:v>1391.7846002255365</c:v>
                </c:pt>
                <c:pt idx="378">
                  <c:v>1425.821099158828</c:v>
                </c:pt>
                <c:pt idx="379">
                  <c:v>1189.1292969154529</c:v>
                </c:pt>
                <c:pt idx="380">
                  <c:v>1334.5366716186916</c:v>
                </c:pt>
                <c:pt idx="381">
                  <c:v>1279.3644543839459</c:v>
                </c:pt>
                <c:pt idx="382">
                  <c:v>1277.5644440743397</c:v>
                </c:pt>
                <c:pt idx="383">
                  <c:v>1354.8652826580103</c:v>
                </c:pt>
                <c:pt idx="384">
                  <c:v>1159.9253499286986</c:v>
                </c:pt>
                <c:pt idx="385">
                  <c:v>1284.9428024954509</c:v>
                </c:pt>
                <c:pt idx="386">
                  <c:v>1346.1487708087654</c:v>
                </c:pt>
                <c:pt idx="387">
                  <c:v>1307.85095618782</c:v>
                </c:pt>
                <c:pt idx="388">
                  <c:v>1306.9485273328648</c:v>
                </c:pt>
                <c:pt idx="389">
                  <c:v>1307.1368565078646</c:v>
                </c:pt>
                <c:pt idx="390">
                  <c:v>1324.7345612081976</c:v>
                </c:pt>
                <c:pt idx="391">
                  <c:v>1106.9424886514032</c:v>
                </c:pt>
                <c:pt idx="392">
                  <c:v>1274.9011483309041</c:v>
                </c:pt>
                <c:pt idx="393">
                  <c:v>1279.7287078448769</c:v>
                </c:pt>
                <c:pt idx="394">
                  <c:v>1400.4250652665039</c:v>
                </c:pt>
                <c:pt idx="395">
                  <c:v>1321.6242197780634</c:v>
                </c:pt>
                <c:pt idx="396">
                  <c:v>1371.281146937426</c:v>
                </c:pt>
                <c:pt idx="397">
                  <c:v>1260.5163549829483</c:v>
                </c:pt>
                <c:pt idx="398">
                  <c:v>1373.6324868857237</c:v>
                </c:pt>
                <c:pt idx="399">
                  <c:v>1297.8098120023435</c:v>
                </c:pt>
                <c:pt idx="400">
                  <c:v>1305.5174930649755</c:v>
                </c:pt>
                <c:pt idx="401">
                  <c:v>1377.5441414584816</c:v>
                </c:pt>
                <c:pt idx="402">
                  <c:v>1245.1792737029582</c:v>
                </c:pt>
                <c:pt idx="403">
                  <c:v>1332.6621476468326</c:v>
                </c:pt>
                <c:pt idx="404">
                  <c:v>1360.957756482615</c:v>
                </c:pt>
                <c:pt idx="405">
                  <c:v>1260.943316135953</c:v>
                </c:pt>
                <c:pt idx="406">
                  <c:v>1368.1237248297527</c:v>
                </c:pt>
                <c:pt idx="407">
                  <c:v>1192.0644811432458</c:v>
                </c:pt>
                <c:pt idx="408">
                  <c:v>1306.897032714535</c:v>
                </c:pt>
                <c:pt idx="409">
                  <c:v>1231.6399583493383</c:v>
                </c:pt>
                <c:pt idx="410">
                  <c:v>1354.3744202161788</c:v>
                </c:pt>
                <c:pt idx="411">
                  <c:v>1227.2066173796243</c:v>
                </c:pt>
                <c:pt idx="412">
                  <c:v>1340.4308723033662</c:v>
                </c:pt>
                <c:pt idx="413">
                  <c:v>1294.2779313365891</c:v>
                </c:pt>
                <c:pt idx="414">
                  <c:v>1333.2011446902491</c:v>
                </c:pt>
                <c:pt idx="415">
                  <c:v>1321.9493510189689</c:v>
                </c:pt>
                <c:pt idx="416">
                  <c:v>1298.5828658059183</c:v>
                </c:pt>
                <c:pt idx="417">
                  <c:v>1335.9583288778661</c:v>
                </c:pt>
                <c:pt idx="418">
                  <c:v>1306.9155273266008</c:v>
                </c:pt>
                <c:pt idx="419">
                  <c:v>1390.6974902243951</c:v>
                </c:pt>
                <c:pt idx="420">
                  <c:v>1277.7595808265507</c:v>
                </c:pt>
                <c:pt idx="421">
                  <c:v>1330.5448424142073</c:v>
                </c:pt>
                <c:pt idx="422">
                  <c:v>1354.3290191499607</c:v>
                </c:pt>
                <c:pt idx="423">
                  <c:v>1382.3107911413965</c:v>
                </c:pt>
                <c:pt idx="424">
                  <c:v>1363.2946543372841</c:v>
                </c:pt>
                <c:pt idx="425">
                  <c:v>1364.6952990950711</c:v>
                </c:pt>
                <c:pt idx="426">
                  <c:v>1332.0691250269447</c:v>
                </c:pt>
                <c:pt idx="427">
                  <c:v>1356.3034837862874</c:v>
                </c:pt>
                <c:pt idx="428">
                  <c:v>1315.4573144912229</c:v>
                </c:pt>
                <c:pt idx="429">
                  <c:v>1296.8465311614261</c:v>
                </c:pt>
                <c:pt idx="430">
                  <c:v>1233.9571983769645</c:v>
                </c:pt>
                <c:pt idx="431">
                  <c:v>1334.0160365642616</c:v>
                </c:pt>
                <c:pt idx="432">
                  <c:v>1274.2950262375041</c:v>
                </c:pt>
                <c:pt idx="433">
                  <c:v>1274.3295858955312</c:v>
                </c:pt>
                <c:pt idx="434">
                  <c:v>1365.2954919759577</c:v>
                </c:pt>
                <c:pt idx="435">
                  <c:v>1273.3630348278882</c:v>
                </c:pt>
                <c:pt idx="436">
                  <c:v>1367.434669145202</c:v>
                </c:pt>
                <c:pt idx="437">
                  <c:v>1293.6234265946766</c:v>
                </c:pt>
                <c:pt idx="438">
                  <c:v>1100.8157260319497</c:v>
                </c:pt>
                <c:pt idx="439">
                  <c:v>1283.2904129476742</c:v>
                </c:pt>
                <c:pt idx="440">
                  <c:v>1350.7997862937675</c:v>
                </c:pt>
                <c:pt idx="441">
                  <c:v>1380.0988621987369</c:v>
                </c:pt>
                <c:pt idx="442">
                  <c:v>1396.132957920518</c:v>
                </c:pt>
                <c:pt idx="443">
                  <c:v>1365.4973080476527</c:v>
                </c:pt>
                <c:pt idx="444">
                  <c:v>1348.2875492048358</c:v>
                </c:pt>
                <c:pt idx="445">
                  <c:v>1282.0901912683078</c:v>
                </c:pt>
                <c:pt idx="446">
                  <c:v>1253.9852602197138</c:v>
                </c:pt>
                <c:pt idx="447">
                  <c:v>1209.2270380976104</c:v>
                </c:pt>
                <c:pt idx="448">
                  <c:v>1347.0128814604657</c:v>
                </c:pt>
                <c:pt idx="449">
                  <c:v>1241.2943718118258</c:v>
                </c:pt>
                <c:pt idx="450">
                  <c:v>1305.6310658089603</c:v>
                </c:pt>
                <c:pt idx="451">
                  <c:v>1273.121080566254</c:v>
                </c:pt>
                <c:pt idx="452">
                  <c:v>1341.5002491309085</c:v>
                </c:pt>
                <c:pt idx="453">
                  <c:v>1322.66599586236</c:v>
                </c:pt>
                <c:pt idx="454">
                  <c:v>1335.1506326068127</c:v>
                </c:pt>
                <c:pt idx="455">
                  <c:v>1277.3351616079128</c:v>
                </c:pt>
                <c:pt idx="456">
                  <c:v>1284.3213050863562</c:v>
                </c:pt>
                <c:pt idx="457">
                  <c:v>1410.3621951029261</c:v>
                </c:pt>
                <c:pt idx="458">
                  <c:v>1343.0200972581297</c:v>
                </c:pt>
                <c:pt idx="459">
                  <c:v>1339.6110436171543</c:v>
                </c:pt>
                <c:pt idx="460">
                  <c:v>1304.5365496260617</c:v>
                </c:pt>
                <c:pt idx="461">
                  <c:v>1356.69502277483</c:v>
                </c:pt>
                <c:pt idx="462">
                  <c:v>1314.5712741112407</c:v>
                </c:pt>
                <c:pt idx="463">
                  <c:v>1241.0069952589433</c:v>
                </c:pt>
                <c:pt idx="464">
                  <c:v>1295.1649589757171</c:v>
                </c:pt>
                <c:pt idx="465">
                  <c:v>1279.1557020333576</c:v>
                </c:pt>
                <c:pt idx="466">
                  <c:v>1369.9107957574251</c:v>
                </c:pt>
                <c:pt idx="467">
                  <c:v>1271.5810392438339</c:v>
                </c:pt>
                <c:pt idx="468">
                  <c:v>1243.7723408940165</c:v>
                </c:pt>
                <c:pt idx="469">
                  <c:v>1279.9694512366657</c:v>
                </c:pt>
                <c:pt idx="470">
                  <c:v>1248.424993995355</c:v>
                </c:pt>
                <c:pt idx="471">
                  <c:v>1230.8513236833217</c:v>
                </c:pt>
                <c:pt idx="472">
                  <c:v>1407.8237924368818</c:v>
                </c:pt>
                <c:pt idx="473">
                  <c:v>1286.9442852796708</c:v>
                </c:pt>
                <c:pt idx="474">
                  <c:v>1311.8559225839454</c:v>
                </c:pt>
                <c:pt idx="475">
                  <c:v>1328.0978817296852</c:v>
                </c:pt>
                <c:pt idx="476">
                  <c:v>1344.8515645811151</c:v>
                </c:pt>
                <c:pt idx="477">
                  <c:v>1394.2645946565385</c:v>
                </c:pt>
                <c:pt idx="478">
                  <c:v>1409.3606541340021</c:v>
                </c:pt>
                <c:pt idx="479">
                  <c:v>1388.7308850020295</c:v>
                </c:pt>
                <c:pt idx="480">
                  <c:v>1385.5094036724377</c:v>
                </c:pt>
                <c:pt idx="481">
                  <c:v>1415.020025085598</c:v>
                </c:pt>
                <c:pt idx="482">
                  <c:v>1292.627149945326</c:v>
                </c:pt>
                <c:pt idx="483">
                  <c:v>1333.9535064563875</c:v>
                </c:pt>
                <c:pt idx="484">
                  <c:v>1125.3736019344124</c:v>
                </c:pt>
                <c:pt idx="485">
                  <c:v>1298.8114863057735</c:v>
                </c:pt>
                <c:pt idx="486">
                  <c:v>1400.9279852804632</c:v>
                </c:pt>
                <c:pt idx="487">
                  <c:v>1305.9348892507251</c:v>
                </c:pt>
                <c:pt idx="488">
                  <c:v>1323.9530507282818</c:v>
                </c:pt>
                <c:pt idx="489">
                  <c:v>1369.6980311186724</c:v>
                </c:pt>
                <c:pt idx="490">
                  <c:v>1250.5796984551087</c:v>
                </c:pt>
                <c:pt idx="491">
                  <c:v>1309.1656351930458</c:v>
                </c:pt>
                <c:pt idx="492">
                  <c:v>1311.0530769759991</c:v>
                </c:pt>
                <c:pt idx="493">
                  <c:v>1309.9015087445134</c:v>
                </c:pt>
                <c:pt idx="494">
                  <c:v>1305.0755144504813</c:v>
                </c:pt>
                <c:pt idx="495">
                  <c:v>1299.8816013660194</c:v>
                </c:pt>
                <c:pt idx="496">
                  <c:v>1355.2533663691984</c:v>
                </c:pt>
                <c:pt idx="497">
                  <c:v>1265.5287901330137</c:v>
                </c:pt>
                <c:pt idx="498">
                  <c:v>1395.1632342430298</c:v>
                </c:pt>
                <c:pt idx="499">
                  <c:v>1281.2554889768462</c:v>
                </c:pt>
                <c:pt idx="500">
                  <c:v>1389.7726928865818</c:v>
                </c:pt>
                <c:pt idx="501">
                  <c:v>1337.2644001331689</c:v>
                </c:pt>
                <c:pt idx="502">
                  <c:v>1326.5504779281257</c:v>
                </c:pt>
                <c:pt idx="503">
                  <c:v>1320.4475864788953</c:v>
                </c:pt>
                <c:pt idx="504">
                  <c:v>1353.650320329959</c:v>
                </c:pt>
                <c:pt idx="505">
                  <c:v>1306.1046094102805</c:v>
                </c:pt>
                <c:pt idx="506">
                  <c:v>1317.7255647272311</c:v>
                </c:pt>
                <c:pt idx="507">
                  <c:v>1321.7518004841806</c:v>
                </c:pt>
                <c:pt idx="508">
                  <c:v>1358.7275057550057</c:v>
                </c:pt>
                <c:pt idx="509">
                  <c:v>1296.5308793052204</c:v>
                </c:pt>
                <c:pt idx="510">
                  <c:v>1357.8046709557625</c:v>
                </c:pt>
                <c:pt idx="511">
                  <c:v>1338.7793244732873</c:v>
                </c:pt>
                <c:pt idx="512">
                  <c:v>1326.017800234338</c:v>
                </c:pt>
                <c:pt idx="513">
                  <c:v>1166.3334390252137</c:v>
                </c:pt>
                <c:pt idx="514">
                  <c:v>1276.8549439685107</c:v>
                </c:pt>
                <c:pt idx="515">
                  <c:v>1286.6761386483702</c:v>
                </c:pt>
                <c:pt idx="516">
                  <c:v>1253.0280134290701</c:v>
                </c:pt>
                <c:pt idx="517">
                  <c:v>1278.9952893673133</c:v>
                </c:pt>
                <c:pt idx="518">
                  <c:v>1322.1339203050586</c:v>
                </c:pt>
                <c:pt idx="519">
                  <c:v>1370.8323651395071</c:v>
                </c:pt>
                <c:pt idx="520">
                  <c:v>1338.4438835318904</c:v>
                </c:pt>
                <c:pt idx="521">
                  <c:v>1351.6297658429053</c:v>
                </c:pt>
                <c:pt idx="522">
                  <c:v>1395.7076474866251</c:v>
                </c:pt>
                <c:pt idx="523">
                  <c:v>1251.6130837288047</c:v>
                </c:pt>
                <c:pt idx="524">
                  <c:v>1153.3320518775115</c:v>
                </c:pt>
                <c:pt idx="525">
                  <c:v>1310.9630047603475</c:v>
                </c:pt>
                <c:pt idx="526">
                  <c:v>1326.170746863706</c:v>
                </c:pt>
                <c:pt idx="527">
                  <c:v>1311.7751329228131</c:v>
                </c:pt>
                <c:pt idx="528">
                  <c:v>1375.7877208301725</c:v>
                </c:pt>
                <c:pt idx="529">
                  <c:v>1200.2913696333512</c:v>
                </c:pt>
                <c:pt idx="530">
                  <c:v>1330.7908177511883</c:v>
                </c:pt>
                <c:pt idx="531">
                  <c:v>1384.3258391877184</c:v>
                </c:pt>
                <c:pt idx="532">
                  <c:v>1317.0254775527949</c:v>
                </c:pt>
              </c:numCache>
            </c:numRef>
          </c:yVal>
          <c:smooth val="0"/>
        </c:ser>
        <c:dLbls>
          <c:showLegendKey val="0"/>
          <c:showVal val="0"/>
          <c:showCatName val="0"/>
          <c:showSerName val="0"/>
          <c:showPercent val="0"/>
          <c:showBubbleSize val="0"/>
        </c:dLbls>
        <c:axId val="545725424"/>
        <c:axId val="545725816"/>
      </c:scatterChart>
      <c:valAx>
        <c:axId val="545725424"/>
        <c:scaling>
          <c:orientation val="minMax"/>
        </c:scaling>
        <c:delete val="0"/>
        <c:axPos val="b"/>
        <c:title>
          <c:tx>
            <c:rich>
              <a:bodyPr/>
              <a:lstStyle/>
              <a:p>
                <a:pPr>
                  <a:defRPr/>
                </a:pPr>
                <a:r>
                  <a:rPr lang="en-US"/>
                  <a:t>District#</a:t>
                </a:r>
              </a:p>
            </c:rich>
          </c:tx>
          <c:layout/>
          <c:overlay val="0"/>
        </c:title>
        <c:numFmt formatCode="General" sourceLinked="1"/>
        <c:majorTickMark val="out"/>
        <c:minorTickMark val="none"/>
        <c:tickLblPos val="nextTo"/>
        <c:crossAx val="545725816"/>
        <c:crosses val="autoZero"/>
        <c:crossBetween val="midCat"/>
      </c:valAx>
      <c:valAx>
        <c:axId val="545725816"/>
        <c:scaling>
          <c:orientation val="minMax"/>
        </c:scaling>
        <c:delete val="0"/>
        <c:axPos val="l"/>
        <c:title>
          <c:tx>
            <c:rich>
              <a:bodyPr/>
              <a:lstStyle/>
              <a:p>
                <a:pPr>
                  <a:defRPr/>
                </a:pPr>
                <a:r>
                  <a:rPr lang="en-US"/>
                  <a:t>PSSA_SCALED_SCORES_MATH_DISTRICT_Gr11</a:t>
                </a:r>
              </a:p>
            </c:rich>
          </c:tx>
          <c:layout/>
          <c:overlay val="0"/>
        </c:title>
        <c:numFmt formatCode="General" sourceLinked="1"/>
        <c:majorTickMark val="out"/>
        <c:minorTickMark val="none"/>
        <c:tickLblPos val="nextTo"/>
        <c:crossAx val="545725424"/>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PctFreeLunch Line Fit  Plot</a:t>
            </a:r>
          </a:p>
        </c:rich>
      </c:tx>
      <c:layout/>
      <c:overlay val="0"/>
    </c:title>
    <c:autoTitleDeleted val="0"/>
    <c:plotArea>
      <c:layout/>
      <c:scatterChart>
        <c:scatterStyle val="lineMarker"/>
        <c:varyColors val="0"/>
        <c:ser>
          <c:idx val="0"/>
          <c:order val="0"/>
          <c:tx>
            <c:v>PSSA_SCALED_SCORES_MATH_DISTRICT_Gr11</c:v>
          </c:tx>
          <c:spPr>
            <a:ln w="28575">
              <a:noFill/>
            </a:ln>
          </c:spPr>
          <c:xVal>
            <c:numRef>
              <c:f>schooldistricts!$D$4:$D$536</c:f>
              <c:numCache>
                <c:formatCode>0%</c:formatCode>
                <c:ptCount val="533"/>
                <c:pt idx="0">
                  <c:v>8.7999999999999995E-2</c:v>
                </c:pt>
                <c:pt idx="1">
                  <c:v>0.11</c:v>
                </c:pt>
                <c:pt idx="2">
                  <c:v>0.55000000000000004</c:v>
                </c:pt>
                <c:pt idx="3">
                  <c:v>0.753</c:v>
                </c:pt>
                <c:pt idx="4">
                  <c:v>0.23200000000000001</c:v>
                </c:pt>
                <c:pt idx="5">
                  <c:v>0.45800000000000002</c:v>
                </c:pt>
                <c:pt idx="6">
                  <c:v>0.59499999999999997</c:v>
                </c:pt>
                <c:pt idx="7">
                  <c:v>0.48</c:v>
                </c:pt>
                <c:pt idx="8">
                  <c:v>0.26800000000000002</c:v>
                </c:pt>
                <c:pt idx="9">
                  <c:v>0.113</c:v>
                </c:pt>
                <c:pt idx="10">
                  <c:v>0.154</c:v>
                </c:pt>
                <c:pt idx="11">
                  <c:v>0.42799999999999999</c:v>
                </c:pt>
                <c:pt idx="12">
                  <c:v>0.32600000000000001</c:v>
                </c:pt>
                <c:pt idx="13">
                  <c:v>0.33300000000000002</c:v>
                </c:pt>
                <c:pt idx="14">
                  <c:v>0.34100000000000003</c:v>
                </c:pt>
                <c:pt idx="15">
                  <c:v>0.29899999999999999</c:v>
                </c:pt>
                <c:pt idx="16">
                  <c:v>8.4000000000000005E-2</c:v>
                </c:pt>
                <c:pt idx="17">
                  <c:v>9.5000000000000001E-2</c:v>
                </c:pt>
                <c:pt idx="18">
                  <c:v>0.36899999999999999</c:v>
                </c:pt>
                <c:pt idx="19">
                  <c:v>0.15</c:v>
                </c:pt>
                <c:pt idx="20">
                  <c:v>0.22</c:v>
                </c:pt>
                <c:pt idx="21">
                  <c:v>6.2E-2</c:v>
                </c:pt>
                <c:pt idx="22">
                  <c:v>0.28399999999999997</c:v>
                </c:pt>
                <c:pt idx="23">
                  <c:v>0.247</c:v>
                </c:pt>
                <c:pt idx="24">
                  <c:v>0.251</c:v>
                </c:pt>
                <c:pt idx="25">
                  <c:v>0.218</c:v>
                </c:pt>
                <c:pt idx="26">
                  <c:v>0.23400000000000001</c:v>
                </c:pt>
                <c:pt idx="27">
                  <c:v>0.33100000000000002</c:v>
                </c:pt>
                <c:pt idx="28">
                  <c:v>0.17499999999999999</c:v>
                </c:pt>
                <c:pt idx="29">
                  <c:v>0.36</c:v>
                </c:pt>
                <c:pt idx="30">
                  <c:v>0.16500000000000001</c:v>
                </c:pt>
                <c:pt idx="31">
                  <c:v>0.36199999999999999</c:v>
                </c:pt>
                <c:pt idx="32">
                  <c:v>5.5E-2</c:v>
                </c:pt>
                <c:pt idx="33">
                  <c:v>0.32800000000000001</c:v>
                </c:pt>
                <c:pt idx="34">
                  <c:v>0.439</c:v>
                </c:pt>
                <c:pt idx="35">
                  <c:v>0.48399999999999999</c:v>
                </c:pt>
                <c:pt idx="36">
                  <c:v>0.16200000000000001</c:v>
                </c:pt>
                <c:pt idx="37">
                  <c:v>0.128</c:v>
                </c:pt>
                <c:pt idx="38">
                  <c:v>0.5</c:v>
                </c:pt>
                <c:pt idx="39">
                  <c:v>0.41299999999999998</c:v>
                </c:pt>
                <c:pt idx="40">
                  <c:v>0.36399999999999999</c:v>
                </c:pt>
                <c:pt idx="41">
                  <c:v>0.126</c:v>
                </c:pt>
                <c:pt idx="42">
                  <c:v>0.27700000000000002</c:v>
                </c:pt>
                <c:pt idx="43">
                  <c:v>9.0999999999999998E-2</c:v>
                </c:pt>
                <c:pt idx="44">
                  <c:v>0.33800000000000002</c:v>
                </c:pt>
                <c:pt idx="45">
                  <c:v>0.08</c:v>
                </c:pt>
                <c:pt idx="46">
                  <c:v>0.17599999999999999</c:v>
                </c:pt>
                <c:pt idx="47">
                  <c:v>0.56399999999999995</c:v>
                </c:pt>
                <c:pt idx="48">
                  <c:v>0.309</c:v>
                </c:pt>
                <c:pt idx="49">
                  <c:v>0.38200000000000001</c:v>
                </c:pt>
                <c:pt idx="50">
                  <c:v>0.41</c:v>
                </c:pt>
                <c:pt idx="51">
                  <c:v>0.60199999999999998</c:v>
                </c:pt>
                <c:pt idx="52">
                  <c:v>0.154</c:v>
                </c:pt>
                <c:pt idx="53">
                  <c:v>0.253</c:v>
                </c:pt>
                <c:pt idx="54">
                  <c:v>0.153</c:v>
                </c:pt>
                <c:pt idx="55">
                  <c:v>0.22900000000000001</c:v>
                </c:pt>
                <c:pt idx="56">
                  <c:v>0.30299999999999999</c:v>
                </c:pt>
                <c:pt idx="57">
                  <c:v>0.32</c:v>
                </c:pt>
                <c:pt idx="58">
                  <c:v>0.378</c:v>
                </c:pt>
                <c:pt idx="59">
                  <c:v>2.9000000000000001E-2</c:v>
                </c:pt>
                <c:pt idx="60">
                  <c:v>0.18099999999999999</c:v>
                </c:pt>
                <c:pt idx="61">
                  <c:v>0.443</c:v>
                </c:pt>
                <c:pt idx="62">
                  <c:v>0.28299999999999997</c:v>
                </c:pt>
                <c:pt idx="63">
                  <c:v>0.48</c:v>
                </c:pt>
                <c:pt idx="64">
                  <c:v>0.8</c:v>
                </c:pt>
                <c:pt idx="65">
                  <c:v>0.17100000000000001</c:v>
                </c:pt>
                <c:pt idx="66">
                  <c:v>0.222</c:v>
                </c:pt>
                <c:pt idx="67">
                  <c:v>0.41099999999999998</c:v>
                </c:pt>
                <c:pt idx="68">
                  <c:v>0.19400000000000001</c:v>
                </c:pt>
                <c:pt idx="69">
                  <c:v>0.153</c:v>
                </c:pt>
                <c:pt idx="70">
                  <c:v>8.3000000000000004E-2</c:v>
                </c:pt>
                <c:pt idx="71">
                  <c:v>3.5000000000000003E-2</c:v>
                </c:pt>
                <c:pt idx="72">
                  <c:v>0.84</c:v>
                </c:pt>
                <c:pt idx="73">
                  <c:v>2.5000000000000001E-2</c:v>
                </c:pt>
                <c:pt idx="74">
                  <c:v>0.32200000000000001</c:v>
                </c:pt>
                <c:pt idx="75">
                  <c:v>0.184</c:v>
                </c:pt>
                <c:pt idx="76">
                  <c:v>0.17499999999999999</c:v>
                </c:pt>
                <c:pt idx="77">
                  <c:v>0.40300000000000002</c:v>
                </c:pt>
                <c:pt idx="78">
                  <c:v>0.42</c:v>
                </c:pt>
                <c:pt idx="79">
                  <c:v>0.129</c:v>
                </c:pt>
                <c:pt idx="80">
                  <c:v>0.223</c:v>
                </c:pt>
                <c:pt idx="81">
                  <c:v>0.34899999999999998</c:v>
                </c:pt>
                <c:pt idx="82">
                  <c:v>0.19400000000000001</c:v>
                </c:pt>
                <c:pt idx="83">
                  <c:v>0.24099999999999999</c:v>
                </c:pt>
                <c:pt idx="84">
                  <c:v>6.6000000000000003E-2</c:v>
                </c:pt>
                <c:pt idx="85">
                  <c:v>0.81599999999999995</c:v>
                </c:pt>
                <c:pt idx="86">
                  <c:v>0.39700000000000002</c:v>
                </c:pt>
                <c:pt idx="87">
                  <c:v>0.28799999999999998</c:v>
                </c:pt>
                <c:pt idx="88">
                  <c:v>0.876</c:v>
                </c:pt>
                <c:pt idx="89">
                  <c:v>0.26</c:v>
                </c:pt>
                <c:pt idx="90">
                  <c:v>0.28399999999999997</c:v>
                </c:pt>
                <c:pt idx="91">
                  <c:v>0.49399999999999999</c:v>
                </c:pt>
                <c:pt idx="92">
                  <c:v>0.54100000000000004</c:v>
                </c:pt>
                <c:pt idx="93">
                  <c:v>0.314</c:v>
                </c:pt>
                <c:pt idx="94">
                  <c:v>0.13</c:v>
                </c:pt>
                <c:pt idx="95">
                  <c:v>0.13300000000000001</c:v>
                </c:pt>
                <c:pt idx="96">
                  <c:v>0.29199999999999998</c:v>
                </c:pt>
                <c:pt idx="97">
                  <c:v>0.17</c:v>
                </c:pt>
                <c:pt idx="98">
                  <c:v>0.22</c:v>
                </c:pt>
                <c:pt idx="99">
                  <c:v>0.8</c:v>
                </c:pt>
                <c:pt idx="100">
                  <c:v>0.314</c:v>
                </c:pt>
                <c:pt idx="101">
                  <c:v>0.46400000000000002</c:v>
                </c:pt>
                <c:pt idx="102">
                  <c:v>0.151</c:v>
                </c:pt>
                <c:pt idx="103">
                  <c:v>0.218</c:v>
                </c:pt>
                <c:pt idx="104">
                  <c:v>0.38200000000000001</c:v>
                </c:pt>
                <c:pt idx="105">
                  <c:v>0.53500000000000003</c:v>
                </c:pt>
                <c:pt idx="106">
                  <c:v>0.14000000000000001</c:v>
                </c:pt>
                <c:pt idx="107">
                  <c:v>0.54500000000000004</c:v>
                </c:pt>
                <c:pt idx="108">
                  <c:v>0.14299999999999999</c:v>
                </c:pt>
                <c:pt idx="109">
                  <c:v>0.44900000000000001</c:v>
                </c:pt>
                <c:pt idx="110">
                  <c:v>0.216</c:v>
                </c:pt>
                <c:pt idx="111">
                  <c:v>1.2E-2</c:v>
                </c:pt>
                <c:pt idx="112">
                  <c:v>0.35199999999999998</c:v>
                </c:pt>
                <c:pt idx="113">
                  <c:v>0.27700000000000002</c:v>
                </c:pt>
                <c:pt idx="114">
                  <c:v>0.14299999999999999</c:v>
                </c:pt>
                <c:pt idx="115">
                  <c:v>0.05</c:v>
                </c:pt>
                <c:pt idx="116">
                  <c:v>0.36099999999999999</c:v>
                </c:pt>
                <c:pt idx="117">
                  <c:v>0.112</c:v>
                </c:pt>
                <c:pt idx="118">
                  <c:v>8.7999999999999995E-2</c:v>
                </c:pt>
                <c:pt idx="119">
                  <c:v>0.127</c:v>
                </c:pt>
                <c:pt idx="120">
                  <c:v>0.23799999999999999</c:v>
                </c:pt>
                <c:pt idx="121">
                  <c:v>0.16300000000000001</c:v>
                </c:pt>
                <c:pt idx="122">
                  <c:v>0.14799999999999999</c:v>
                </c:pt>
                <c:pt idx="123">
                  <c:v>0.15</c:v>
                </c:pt>
                <c:pt idx="124">
                  <c:v>0.75</c:v>
                </c:pt>
                <c:pt idx="125">
                  <c:v>0.17399999999999999</c:v>
                </c:pt>
                <c:pt idx="126">
                  <c:v>0.38300000000000001</c:v>
                </c:pt>
                <c:pt idx="127">
                  <c:v>6.8000000000000005E-2</c:v>
                </c:pt>
                <c:pt idx="128">
                  <c:v>0.16</c:v>
                </c:pt>
                <c:pt idx="129">
                  <c:v>0.13</c:v>
                </c:pt>
                <c:pt idx="130">
                  <c:v>2.9000000000000001E-2</c:v>
                </c:pt>
                <c:pt idx="131">
                  <c:v>0.41199999999999998</c:v>
                </c:pt>
                <c:pt idx="132">
                  <c:v>0.20799999999999999</c:v>
                </c:pt>
                <c:pt idx="133">
                  <c:v>0.874</c:v>
                </c:pt>
                <c:pt idx="134">
                  <c:v>0.372</c:v>
                </c:pt>
                <c:pt idx="135">
                  <c:v>0.25800000000000001</c:v>
                </c:pt>
                <c:pt idx="136">
                  <c:v>6.3E-2</c:v>
                </c:pt>
                <c:pt idx="137">
                  <c:v>0.151</c:v>
                </c:pt>
                <c:pt idx="138">
                  <c:v>0.17699999999999999</c:v>
                </c:pt>
                <c:pt idx="139">
                  <c:v>0.17399999999999999</c:v>
                </c:pt>
                <c:pt idx="140">
                  <c:v>0.122</c:v>
                </c:pt>
                <c:pt idx="141">
                  <c:v>0.13800000000000001</c:v>
                </c:pt>
                <c:pt idx="142">
                  <c:v>0.20799999999999999</c:v>
                </c:pt>
                <c:pt idx="143">
                  <c:v>0.20100000000000001</c:v>
                </c:pt>
                <c:pt idx="144">
                  <c:v>8.6999999999999994E-2</c:v>
                </c:pt>
                <c:pt idx="145">
                  <c:v>0.23</c:v>
                </c:pt>
                <c:pt idx="146">
                  <c:v>0.34399999999999997</c:v>
                </c:pt>
                <c:pt idx="147">
                  <c:v>0.187</c:v>
                </c:pt>
                <c:pt idx="148">
                  <c:v>0.68200000000000005</c:v>
                </c:pt>
                <c:pt idx="149">
                  <c:v>0.436</c:v>
                </c:pt>
                <c:pt idx="150">
                  <c:v>0.12</c:v>
                </c:pt>
                <c:pt idx="151">
                  <c:v>0.129</c:v>
                </c:pt>
                <c:pt idx="152">
                  <c:v>0.11799999999999999</c:v>
                </c:pt>
                <c:pt idx="153">
                  <c:v>0.26200000000000001</c:v>
                </c:pt>
                <c:pt idx="154">
                  <c:v>0.82</c:v>
                </c:pt>
                <c:pt idx="155">
                  <c:v>0.48599999999999999</c:v>
                </c:pt>
                <c:pt idx="156">
                  <c:v>0.107</c:v>
                </c:pt>
                <c:pt idx="157">
                  <c:v>0.307</c:v>
                </c:pt>
                <c:pt idx="158">
                  <c:v>0.4</c:v>
                </c:pt>
                <c:pt idx="159">
                  <c:v>0.33600000000000002</c:v>
                </c:pt>
                <c:pt idx="160">
                  <c:v>0.35799999999999998</c:v>
                </c:pt>
                <c:pt idx="161">
                  <c:v>0.27</c:v>
                </c:pt>
                <c:pt idx="162">
                  <c:v>0.26200000000000001</c:v>
                </c:pt>
                <c:pt idx="163">
                  <c:v>9.0999999999999998E-2</c:v>
                </c:pt>
                <c:pt idx="164">
                  <c:v>0.31900000000000001</c:v>
                </c:pt>
                <c:pt idx="165">
                  <c:v>5.2999999999999999E-2</c:v>
                </c:pt>
                <c:pt idx="166">
                  <c:v>0.55000000000000004</c:v>
                </c:pt>
                <c:pt idx="167">
                  <c:v>0.29899999999999999</c:v>
                </c:pt>
                <c:pt idx="168">
                  <c:v>0.29099999999999998</c:v>
                </c:pt>
                <c:pt idx="169">
                  <c:v>0.20300000000000001</c:v>
                </c:pt>
                <c:pt idx="170">
                  <c:v>0.55600000000000005</c:v>
                </c:pt>
                <c:pt idx="171">
                  <c:v>1.2999999999999999E-2</c:v>
                </c:pt>
                <c:pt idx="172">
                  <c:v>0.222</c:v>
                </c:pt>
                <c:pt idx="173">
                  <c:v>0.189</c:v>
                </c:pt>
                <c:pt idx="174">
                  <c:v>0.27400000000000002</c:v>
                </c:pt>
                <c:pt idx="175">
                  <c:v>0.35899999999999999</c:v>
                </c:pt>
                <c:pt idx="176">
                  <c:v>0.53100000000000003</c:v>
                </c:pt>
                <c:pt idx="177">
                  <c:v>7.9000000000000001E-2</c:v>
                </c:pt>
                <c:pt idx="178">
                  <c:v>6.7000000000000004E-2</c:v>
                </c:pt>
                <c:pt idx="179">
                  <c:v>0.54</c:v>
                </c:pt>
                <c:pt idx="180">
                  <c:v>0.73499999999999999</c:v>
                </c:pt>
                <c:pt idx="181">
                  <c:v>0.19700000000000001</c:v>
                </c:pt>
                <c:pt idx="182">
                  <c:v>0.40600000000000003</c:v>
                </c:pt>
                <c:pt idx="183">
                  <c:v>0.10299999999999999</c:v>
                </c:pt>
                <c:pt idx="184">
                  <c:v>0.315</c:v>
                </c:pt>
                <c:pt idx="185">
                  <c:v>0.28999999999999998</c:v>
                </c:pt>
                <c:pt idx="186">
                  <c:v>0.191</c:v>
                </c:pt>
                <c:pt idx="187">
                  <c:v>0.30399999999999999</c:v>
                </c:pt>
                <c:pt idx="188">
                  <c:v>0.187</c:v>
                </c:pt>
                <c:pt idx="189">
                  <c:v>9.9000000000000005E-2</c:v>
                </c:pt>
                <c:pt idx="190">
                  <c:v>6.4000000000000001E-2</c:v>
                </c:pt>
                <c:pt idx="191">
                  <c:v>0.36799999999999999</c:v>
                </c:pt>
                <c:pt idx="192">
                  <c:v>0.16300000000000001</c:v>
                </c:pt>
                <c:pt idx="193">
                  <c:v>0.17299999999999999</c:v>
                </c:pt>
                <c:pt idx="194">
                  <c:v>0.54700000000000004</c:v>
                </c:pt>
                <c:pt idx="195">
                  <c:v>0.77400000000000002</c:v>
                </c:pt>
                <c:pt idx="196">
                  <c:v>3.5999999999999997E-2</c:v>
                </c:pt>
                <c:pt idx="197">
                  <c:v>2.8000000000000001E-2</c:v>
                </c:pt>
                <c:pt idx="198">
                  <c:v>0.41699999999999998</c:v>
                </c:pt>
                <c:pt idx="199">
                  <c:v>0.126</c:v>
                </c:pt>
                <c:pt idx="200">
                  <c:v>0.14599999999999999</c:v>
                </c:pt>
                <c:pt idx="201">
                  <c:v>0.23300000000000001</c:v>
                </c:pt>
                <c:pt idx="202">
                  <c:v>0.42699999999999999</c:v>
                </c:pt>
                <c:pt idx="203">
                  <c:v>0.22700000000000001</c:v>
                </c:pt>
                <c:pt idx="204">
                  <c:v>0.46400000000000002</c:v>
                </c:pt>
                <c:pt idx="205">
                  <c:v>0.13500000000000001</c:v>
                </c:pt>
                <c:pt idx="206">
                  <c:v>0.33</c:v>
                </c:pt>
                <c:pt idx="207">
                  <c:v>0.9</c:v>
                </c:pt>
                <c:pt idx="208">
                  <c:v>0.193</c:v>
                </c:pt>
                <c:pt idx="209">
                  <c:v>0.16800000000000001</c:v>
                </c:pt>
                <c:pt idx="210">
                  <c:v>0.27700000000000002</c:v>
                </c:pt>
                <c:pt idx="211">
                  <c:v>0.32700000000000001</c:v>
                </c:pt>
                <c:pt idx="212">
                  <c:v>0.48799999999999999</c:v>
                </c:pt>
                <c:pt idx="213">
                  <c:v>0.51</c:v>
                </c:pt>
                <c:pt idx="214">
                  <c:v>0.30199999999999999</c:v>
                </c:pt>
                <c:pt idx="215">
                  <c:v>6.8000000000000005E-2</c:v>
                </c:pt>
                <c:pt idx="216">
                  <c:v>0.27500000000000002</c:v>
                </c:pt>
                <c:pt idx="217">
                  <c:v>0.28399999999999997</c:v>
                </c:pt>
                <c:pt idx="218">
                  <c:v>0.308</c:v>
                </c:pt>
                <c:pt idx="219">
                  <c:v>0.25600000000000001</c:v>
                </c:pt>
                <c:pt idx="220">
                  <c:v>0.34499999999999997</c:v>
                </c:pt>
                <c:pt idx="221">
                  <c:v>0.22600000000000001</c:v>
                </c:pt>
                <c:pt idx="222">
                  <c:v>0.27600000000000002</c:v>
                </c:pt>
                <c:pt idx="223">
                  <c:v>0.27</c:v>
                </c:pt>
                <c:pt idx="224">
                  <c:v>0.35599999999999998</c:v>
                </c:pt>
                <c:pt idx="225">
                  <c:v>0.40899999999999997</c:v>
                </c:pt>
                <c:pt idx="226">
                  <c:v>0.74</c:v>
                </c:pt>
                <c:pt idx="227">
                  <c:v>0.222</c:v>
                </c:pt>
                <c:pt idx="228">
                  <c:v>0.3</c:v>
                </c:pt>
                <c:pt idx="229">
                  <c:v>0.111</c:v>
                </c:pt>
                <c:pt idx="230">
                  <c:v>0.99</c:v>
                </c:pt>
                <c:pt idx="231">
                  <c:v>0.32300000000000001</c:v>
                </c:pt>
                <c:pt idx="232">
                  <c:v>0.186</c:v>
                </c:pt>
                <c:pt idx="233">
                  <c:v>0.215</c:v>
                </c:pt>
                <c:pt idx="234">
                  <c:v>0.26700000000000002</c:v>
                </c:pt>
                <c:pt idx="235">
                  <c:v>7.0000000000000007E-2</c:v>
                </c:pt>
                <c:pt idx="236">
                  <c:v>0.629</c:v>
                </c:pt>
                <c:pt idx="237">
                  <c:v>0.16900000000000001</c:v>
                </c:pt>
                <c:pt idx="238">
                  <c:v>0.41899999999999998</c:v>
                </c:pt>
                <c:pt idx="239">
                  <c:v>0.42399999999999999</c:v>
                </c:pt>
                <c:pt idx="240">
                  <c:v>0.48499999999999999</c:v>
                </c:pt>
                <c:pt idx="241">
                  <c:v>0.32200000000000001</c:v>
                </c:pt>
                <c:pt idx="242">
                  <c:v>0.14499999999999999</c:v>
                </c:pt>
                <c:pt idx="243">
                  <c:v>0.20699999999999999</c:v>
                </c:pt>
                <c:pt idx="244">
                  <c:v>0.18</c:v>
                </c:pt>
                <c:pt idx="245">
                  <c:v>0.124</c:v>
                </c:pt>
                <c:pt idx="246">
                  <c:v>0.28100000000000003</c:v>
                </c:pt>
                <c:pt idx="247">
                  <c:v>0.28199999999999997</c:v>
                </c:pt>
                <c:pt idx="248">
                  <c:v>0.16400000000000001</c:v>
                </c:pt>
                <c:pt idx="249">
                  <c:v>0.123</c:v>
                </c:pt>
                <c:pt idx="250">
                  <c:v>4.3999999999999997E-2</c:v>
                </c:pt>
                <c:pt idx="251">
                  <c:v>0.01</c:v>
                </c:pt>
                <c:pt idx="252">
                  <c:v>0.21</c:v>
                </c:pt>
                <c:pt idx="253">
                  <c:v>0.52800000000000002</c:v>
                </c:pt>
                <c:pt idx="254">
                  <c:v>0.157</c:v>
                </c:pt>
                <c:pt idx="255">
                  <c:v>8.5999999999999993E-2</c:v>
                </c:pt>
                <c:pt idx="256">
                  <c:v>0.374</c:v>
                </c:pt>
                <c:pt idx="257">
                  <c:v>3.9E-2</c:v>
                </c:pt>
                <c:pt idx="258">
                  <c:v>8.8999999999999996E-2</c:v>
                </c:pt>
                <c:pt idx="259">
                  <c:v>0.4</c:v>
                </c:pt>
                <c:pt idx="260">
                  <c:v>0.77</c:v>
                </c:pt>
                <c:pt idx="261">
                  <c:v>0.311</c:v>
                </c:pt>
                <c:pt idx="262">
                  <c:v>0.56899999999999995</c:v>
                </c:pt>
                <c:pt idx="263">
                  <c:v>0.115</c:v>
                </c:pt>
                <c:pt idx="264">
                  <c:v>0.245</c:v>
                </c:pt>
                <c:pt idx="265">
                  <c:v>2.7E-2</c:v>
                </c:pt>
                <c:pt idx="266">
                  <c:v>0.36699999999999999</c:v>
                </c:pt>
                <c:pt idx="267">
                  <c:v>0.307</c:v>
                </c:pt>
                <c:pt idx="268">
                  <c:v>0.216</c:v>
                </c:pt>
                <c:pt idx="269">
                  <c:v>0.30499999999999999</c:v>
                </c:pt>
                <c:pt idx="270">
                  <c:v>0.32600000000000001</c:v>
                </c:pt>
                <c:pt idx="271">
                  <c:v>0.22700000000000001</c:v>
                </c:pt>
                <c:pt idx="272">
                  <c:v>0.20899999999999999</c:v>
                </c:pt>
                <c:pt idx="273">
                  <c:v>0.13700000000000001</c:v>
                </c:pt>
                <c:pt idx="274">
                  <c:v>0.29799999999999999</c:v>
                </c:pt>
                <c:pt idx="275">
                  <c:v>0.34</c:v>
                </c:pt>
                <c:pt idx="276">
                  <c:v>0.34399999999999997</c:v>
                </c:pt>
                <c:pt idx="277">
                  <c:v>0.249</c:v>
                </c:pt>
                <c:pt idx="278">
                  <c:v>0.33800000000000002</c:v>
                </c:pt>
                <c:pt idx="279">
                  <c:v>0.55700000000000005</c:v>
                </c:pt>
                <c:pt idx="280">
                  <c:v>0.29499999999999998</c:v>
                </c:pt>
                <c:pt idx="281">
                  <c:v>0.26100000000000001</c:v>
                </c:pt>
                <c:pt idx="282">
                  <c:v>5.8000000000000003E-2</c:v>
                </c:pt>
                <c:pt idx="283">
                  <c:v>0.13100000000000001</c:v>
                </c:pt>
                <c:pt idx="284">
                  <c:v>0.28199999999999997</c:v>
                </c:pt>
                <c:pt idx="285">
                  <c:v>8.4000000000000005E-2</c:v>
                </c:pt>
                <c:pt idx="286">
                  <c:v>0.375</c:v>
                </c:pt>
                <c:pt idx="287">
                  <c:v>0.35199999999999998</c:v>
                </c:pt>
                <c:pt idx="288">
                  <c:v>0.44400000000000001</c:v>
                </c:pt>
                <c:pt idx="289">
                  <c:v>0.27100000000000002</c:v>
                </c:pt>
                <c:pt idx="290">
                  <c:v>0.438</c:v>
                </c:pt>
                <c:pt idx="291">
                  <c:v>0.28999999999999998</c:v>
                </c:pt>
                <c:pt idx="292">
                  <c:v>2.4E-2</c:v>
                </c:pt>
                <c:pt idx="293">
                  <c:v>0.13900000000000001</c:v>
                </c:pt>
                <c:pt idx="294">
                  <c:v>0.94</c:v>
                </c:pt>
                <c:pt idx="295">
                  <c:v>0.23499999999999999</c:v>
                </c:pt>
                <c:pt idx="296">
                  <c:v>5.7000000000000002E-2</c:v>
                </c:pt>
                <c:pt idx="297">
                  <c:v>8.4000000000000005E-2</c:v>
                </c:pt>
                <c:pt idx="298">
                  <c:v>6.5000000000000002E-2</c:v>
                </c:pt>
                <c:pt idx="299">
                  <c:v>0.45500000000000002</c:v>
                </c:pt>
                <c:pt idx="300">
                  <c:v>0.56399999999999995</c:v>
                </c:pt>
                <c:pt idx="301">
                  <c:v>7.0000000000000001E-3</c:v>
                </c:pt>
                <c:pt idx="302">
                  <c:v>0.51100000000000001</c:v>
                </c:pt>
                <c:pt idx="303">
                  <c:v>0.312</c:v>
                </c:pt>
                <c:pt idx="304">
                  <c:v>0.51200000000000001</c:v>
                </c:pt>
                <c:pt idx="305">
                  <c:v>2.1999999999999999E-2</c:v>
                </c:pt>
                <c:pt idx="306">
                  <c:v>0.32100000000000001</c:v>
                </c:pt>
                <c:pt idx="307">
                  <c:v>0.317</c:v>
                </c:pt>
                <c:pt idx="308">
                  <c:v>0.123</c:v>
                </c:pt>
                <c:pt idx="309">
                  <c:v>8.5999999999999993E-2</c:v>
                </c:pt>
                <c:pt idx="310">
                  <c:v>0.115</c:v>
                </c:pt>
                <c:pt idx="311">
                  <c:v>0.24099999999999999</c:v>
                </c:pt>
                <c:pt idx="312">
                  <c:v>0.371</c:v>
                </c:pt>
                <c:pt idx="313">
                  <c:v>0.46400000000000002</c:v>
                </c:pt>
                <c:pt idx="314">
                  <c:v>8.8999999999999996E-2</c:v>
                </c:pt>
                <c:pt idx="315">
                  <c:v>0.3</c:v>
                </c:pt>
                <c:pt idx="316">
                  <c:v>0.38</c:v>
                </c:pt>
                <c:pt idx="317">
                  <c:v>0.251</c:v>
                </c:pt>
                <c:pt idx="318">
                  <c:v>0.34100000000000003</c:v>
                </c:pt>
                <c:pt idx="319">
                  <c:v>0.503</c:v>
                </c:pt>
                <c:pt idx="320">
                  <c:v>0.13900000000000001</c:v>
                </c:pt>
                <c:pt idx="321">
                  <c:v>0.23200000000000001</c:v>
                </c:pt>
                <c:pt idx="322">
                  <c:v>0.41599999999999998</c:v>
                </c:pt>
                <c:pt idx="323">
                  <c:v>0.40699999999999997</c:v>
                </c:pt>
                <c:pt idx="324">
                  <c:v>7.0999999999999994E-2</c:v>
                </c:pt>
                <c:pt idx="325">
                  <c:v>0.33300000000000002</c:v>
                </c:pt>
                <c:pt idx="326">
                  <c:v>0.61699999999999999</c:v>
                </c:pt>
                <c:pt idx="327">
                  <c:v>0.33400000000000002</c:v>
                </c:pt>
                <c:pt idx="328">
                  <c:v>0.31900000000000001</c:v>
                </c:pt>
                <c:pt idx="329">
                  <c:v>5.8000000000000003E-2</c:v>
                </c:pt>
                <c:pt idx="330">
                  <c:v>0.185</c:v>
                </c:pt>
                <c:pt idx="331">
                  <c:v>0.14499999999999999</c:v>
                </c:pt>
                <c:pt idx="332">
                  <c:v>0.41599999999999998</c:v>
                </c:pt>
                <c:pt idx="333">
                  <c:v>0.20399999999999999</c:v>
                </c:pt>
                <c:pt idx="334">
                  <c:v>2.8000000000000001E-2</c:v>
                </c:pt>
                <c:pt idx="335">
                  <c:v>0.34200000000000003</c:v>
                </c:pt>
                <c:pt idx="336">
                  <c:v>0.48099999999999998</c:v>
                </c:pt>
                <c:pt idx="337">
                  <c:v>8.6999999999999994E-2</c:v>
                </c:pt>
                <c:pt idx="338">
                  <c:v>0.26100000000000001</c:v>
                </c:pt>
                <c:pt idx="339">
                  <c:v>6.3E-2</c:v>
                </c:pt>
                <c:pt idx="340">
                  <c:v>0.19900000000000001</c:v>
                </c:pt>
                <c:pt idx="341">
                  <c:v>7.8E-2</c:v>
                </c:pt>
                <c:pt idx="342">
                  <c:v>0.42399999999999999</c:v>
                </c:pt>
                <c:pt idx="343">
                  <c:v>5.0999999999999997E-2</c:v>
                </c:pt>
                <c:pt idx="344">
                  <c:v>0.14000000000000001</c:v>
                </c:pt>
                <c:pt idx="345">
                  <c:v>0.42399999999999999</c:v>
                </c:pt>
                <c:pt idx="346">
                  <c:v>0.38500000000000001</c:v>
                </c:pt>
                <c:pt idx="347">
                  <c:v>0.121</c:v>
                </c:pt>
                <c:pt idx="348">
                  <c:v>0.27300000000000002</c:v>
                </c:pt>
                <c:pt idx="349">
                  <c:v>0.10100000000000001</c:v>
                </c:pt>
                <c:pt idx="350">
                  <c:v>9.1999999999999998E-2</c:v>
                </c:pt>
                <c:pt idx="351">
                  <c:v>0.41399999999999998</c:v>
                </c:pt>
                <c:pt idx="352">
                  <c:v>0.19500000000000001</c:v>
                </c:pt>
                <c:pt idx="353">
                  <c:v>8.5999999999999993E-2</c:v>
                </c:pt>
                <c:pt idx="354">
                  <c:v>7.6999999999999999E-2</c:v>
                </c:pt>
                <c:pt idx="355">
                  <c:v>0.17199999999999999</c:v>
                </c:pt>
                <c:pt idx="356">
                  <c:v>0.114</c:v>
                </c:pt>
                <c:pt idx="357">
                  <c:v>0.03</c:v>
                </c:pt>
                <c:pt idx="358">
                  <c:v>0.71599999999999997</c:v>
                </c:pt>
                <c:pt idx="359">
                  <c:v>0.313</c:v>
                </c:pt>
                <c:pt idx="360">
                  <c:v>0.153</c:v>
                </c:pt>
                <c:pt idx="361">
                  <c:v>0.21</c:v>
                </c:pt>
                <c:pt idx="362">
                  <c:v>3.1E-2</c:v>
                </c:pt>
                <c:pt idx="363">
                  <c:v>0.60299999999999998</c:v>
                </c:pt>
                <c:pt idx="364">
                  <c:v>0.375</c:v>
                </c:pt>
                <c:pt idx="365">
                  <c:v>0.11700000000000001</c:v>
                </c:pt>
                <c:pt idx="366">
                  <c:v>9.0999999999999998E-2</c:v>
                </c:pt>
                <c:pt idx="367">
                  <c:v>0.26100000000000001</c:v>
                </c:pt>
                <c:pt idx="368">
                  <c:v>0.36</c:v>
                </c:pt>
                <c:pt idx="369">
                  <c:v>0.54400000000000004</c:v>
                </c:pt>
                <c:pt idx="370">
                  <c:v>0.151</c:v>
                </c:pt>
                <c:pt idx="371">
                  <c:v>0.432</c:v>
                </c:pt>
                <c:pt idx="372">
                  <c:v>0.39800000000000002</c:v>
                </c:pt>
                <c:pt idx="373">
                  <c:v>0.65900000000000003</c:v>
                </c:pt>
                <c:pt idx="374">
                  <c:v>0.375</c:v>
                </c:pt>
                <c:pt idx="375">
                  <c:v>0.52300000000000002</c:v>
                </c:pt>
                <c:pt idx="376">
                  <c:v>8.1000000000000003E-2</c:v>
                </c:pt>
                <c:pt idx="377">
                  <c:v>0.14899999999999999</c:v>
                </c:pt>
                <c:pt idx="378">
                  <c:v>2.1000000000000001E-2</c:v>
                </c:pt>
                <c:pt idx="379">
                  <c:v>0.69</c:v>
                </c:pt>
                <c:pt idx="380">
                  <c:v>0.156</c:v>
                </c:pt>
                <c:pt idx="381">
                  <c:v>0.35699999999999998</c:v>
                </c:pt>
                <c:pt idx="382">
                  <c:v>0.376</c:v>
                </c:pt>
                <c:pt idx="383">
                  <c:v>0.113</c:v>
                </c:pt>
                <c:pt idx="384">
                  <c:v>0.73</c:v>
                </c:pt>
                <c:pt idx="385">
                  <c:v>0.379</c:v>
                </c:pt>
                <c:pt idx="386">
                  <c:v>0.21199999999999999</c:v>
                </c:pt>
                <c:pt idx="387">
                  <c:v>0.30299999999999999</c:v>
                </c:pt>
                <c:pt idx="388">
                  <c:v>0.29899999999999999</c:v>
                </c:pt>
                <c:pt idx="389">
                  <c:v>0.28199999999999997</c:v>
                </c:pt>
                <c:pt idx="390">
                  <c:v>0.25600000000000001</c:v>
                </c:pt>
                <c:pt idx="391">
                  <c:v>0.93</c:v>
                </c:pt>
                <c:pt idx="392">
                  <c:v>0.379</c:v>
                </c:pt>
                <c:pt idx="393">
                  <c:v>0.379</c:v>
                </c:pt>
                <c:pt idx="394">
                  <c:v>4.3999999999999997E-2</c:v>
                </c:pt>
                <c:pt idx="395">
                  <c:v>0.24</c:v>
                </c:pt>
                <c:pt idx="396">
                  <c:v>0.104</c:v>
                </c:pt>
                <c:pt idx="397">
                  <c:v>0.39800000000000002</c:v>
                </c:pt>
                <c:pt idx="398">
                  <c:v>7.2999999999999995E-2</c:v>
                </c:pt>
                <c:pt idx="399">
                  <c:v>0.33200000000000002</c:v>
                </c:pt>
                <c:pt idx="400">
                  <c:v>0.27600000000000002</c:v>
                </c:pt>
                <c:pt idx="401">
                  <c:v>0.11600000000000001</c:v>
                </c:pt>
                <c:pt idx="402">
                  <c:v>0.58899999999999997</c:v>
                </c:pt>
                <c:pt idx="403">
                  <c:v>0.23799999999999999</c:v>
                </c:pt>
                <c:pt idx="404">
                  <c:v>8.2000000000000003E-2</c:v>
                </c:pt>
                <c:pt idx="405">
                  <c:v>0.48</c:v>
                </c:pt>
                <c:pt idx="406">
                  <c:v>0.13900000000000001</c:v>
                </c:pt>
                <c:pt idx="407">
                  <c:v>0.65</c:v>
                </c:pt>
                <c:pt idx="408">
                  <c:v>0.23499999999999999</c:v>
                </c:pt>
                <c:pt idx="409">
                  <c:v>0.56200000000000006</c:v>
                </c:pt>
                <c:pt idx="410">
                  <c:v>0.109</c:v>
                </c:pt>
                <c:pt idx="411">
                  <c:v>0.51700000000000002</c:v>
                </c:pt>
                <c:pt idx="412">
                  <c:v>0.19400000000000001</c:v>
                </c:pt>
                <c:pt idx="413">
                  <c:v>0.36899999999999999</c:v>
                </c:pt>
                <c:pt idx="414">
                  <c:v>0.187</c:v>
                </c:pt>
                <c:pt idx="415">
                  <c:v>0.23</c:v>
                </c:pt>
                <c:pt idx="416">
                  <c:v>0.307</c:v>
                </c:pt>
                <c:pt idx="417">
                  <c:v>0.14099999999999999</c:v>
                </c:pt>
                <c:pt idx="418">
                  <c:v>0.29799999999999999</c:v>
                </c:pt>
                <c:pt idx="419">
                  <c:v>6.7000000000000004E-2</c:v>
                </c:pt>
                <c:pt idx="420">
                  <c:v>0.374</c:v>
                </c:pt>
                <c:pt idx="421">
                  <c:v>0.19600000000000001</c:v>
                </c:pt>
                <c:pt idx="422">
                  <c:v>8.8999999999999996E-2</c:v>
                </c:pt>
                <c:pt idx="423">
                  <c:v>7.5999999999999998E-2</c:v>
                </c:pt>
                <c:pt idx="424">
                  <c:v>6.4000000000000001E-2</c:v>
                </c:pt>
                <c:pt idx="425">
                  <c:v>0.11600000000000001</c:v>
                </c:pt>
                <c:pt idx="426">
                  <c:v>0.25900000000000001</c:v>
                </c:pt>
                <c:pt idx="427">
                  <c:v>0.114</c:v>
                </c:pt>
                <c:pt idx="428">
                  <c:v>0.224</c:v>
                </c:pt>
                <c:pt idx="429">
                  <c:v>0.41099999999999998</c:v>
                </c:pt>
                <c:pt idx="430">
                  <c:v>0.56399999999999995</c:v>
                </c:pt>
                <c:pt idx="431">
                  <c:v>0.15</c:v>
                </c:pt>
                <c:pt idx="432">
                  <c:v>0.35299999999999998</c:v>
                </c:pt>
                <c:pt idx="433">
                  <c:v>0.312</c:v>
                </c:pt>
                <c:pt idx="434">
                  <c:v>7.4999999999999997E-2</c:v>
                </c:pt>
                <c:pt idx="435">
                  <c:v>0.38600000000000001</c:v>
                </c:pt>
                <c:pt idx="436">
                  <c:v>8.2000000000000003E-2</c:v>
                </c:pt>
                <c:pt idx="437">
                  <c:v>0.35199999999999998</c:v>
                </c:pt>
                <c:pt idx="438">
                  <c:v>0.999</c:v>
                </c:pt>
                <c:pt idx="439">
                  <c:v>0.33600000000000002</c:v>
                </c:pt>
                <c:pt idx="440">
                  <c:v>0.112</c:v>
                </c:pt>
                <c:pt idx="441">
                  <c:v>4.2999999999999997E-2</c:v>
                </c:pt>
                <c:pt idx="442">
                  <c:v>4.8000000000000001E-2</c:v>
                </c:pt>
                <c:pt idx="443">
                  <c:v>7.0000000000000007E-2</c:v>
                </c:pt>
                <c:pt idx="444">
                  <c:v>0.14699999999999999</c:v>
                </c:pt>
                <c:pt idx="445">
                  <c:v>0.41199999999999998</c:v>
                </c:pt>
                <c:pt idx="446">
                  <c:v>0.45800000000000002</c:v>
                </c:pt>
                <c:pt idx="447">
                  <c:v>0.71799999999999997</c:v>
                </c:pt>
                <c:pt idx="448">
                  <c:v>0.13200000000000001</c:v>
                </c:pt>
                <c:pt idx="449">
                  <c:v>0.38</c:v>
                </c:pt>
                <c:pt idx="450">
                  <c:v>0.33500000000000002</c:v>
                </c:pt>
                <c:pt idx="451">
                  <c:v>0.42099999999999999</c:v>
                </c:pt>
                <c:pt idx="452">
                  <c:v>0.158</c:v>
                </c:pt>
                <c:pt idx="453">
                  <c:v>0.2</c:v>
                </c:pt>
                <c:pt idx="454">
                  <c:v>0.17799999999999999</c:v>
                </c:pt>
                <c:pt idx="455">
                  <c:v>0.373</c:v>
                </c:pt>
                <c:pt idx="456">
                  <c:v>0.39200000000000002</c:v>
                </c:pt>
                <c:pt idx="457">
                  <c:v>2.5999999999999999E-2</c:v>
                </c:pt>
                <c:pt idx="458">
                  <c:v>0.186</c:v>
                </c:pt>
                <c:pt idx="459">
                  <c:v>0.14799999999999999</c:v>
                </c:pt>
                <c:pt idx="460">
                  <c:v>0.32300000000000001</c:v>
                </c:pt>
                <c:pt idx="461">
                  <c:v>0.14299999999999999</c:v>
                </c:pt>
                <c:pt idx="462">
                  <c:v>0.28699999999999998</c:v>
                </c:pt>
                <c:pt idx="463">
                  <c:v>0.435</c:v>
                </c:pt>
                <c:pt idx="464">
                  <c:v>0.33600000000000002</c:v>
                </c:pt>
                <c:pt idx="465">
                  <c:v>0.39300000000000002</c:v>
                </c:pt>
                <c:pt idx="466">
                  <c:v>0.108</c:v>
                </c:pt>
                <c:pt idx="467">
                  <c:v>0.35599999999999998</c:v>
                </c:pt>
                <c:pt idx="468">
                  <c:v>0.503</c:v>
                </c:pt>
                <c:pt idx="469">
                  <c:v>0.39100000000000001</c:v>
                </c:pt>
                <c:pt idx="470">
                  <c:v>0.46899999999999997</c:v>
                </c:pt>
                <c:pt idx="471">
                  <c:v>0.56599999999999995</c:v>
                </c:pt>
                <c:pt idx="472">
                  <c:v>1.6E-2</c:v>
                </c:pt>
                <c:pt idx="473">
                  <c:v>0.40500000000000003</c:v>
                </c:pt>
                <c:pt idx="474">
                  <c:v>0.245</c:v>
                </c:pt>
                <c:pt idx="475">
                  <c:v>0.251</c:v>
                </c:pt>
                <c:pt idx="476">
                  <c:v>0.14399999999999999</c:v>
                </c:pt>
                <c:pt idx="477">
                  <c:v>5.3999999999999999E-2</c:v>
                </c:pt>
                <c:pt idx="478">
                  <c:v>0.111</c:v>
                </c:pt>
                <c:pt idx="479">
                  <c:v>0.09</c:v>
                </c:pt>
                <c:pt idx="480">
                  <c:v>0.115</c:v>
                </c:pt>
                <c:pt idx="481">
                  <c:v>1.6E-2</c:v>
                </c:pt>
                <c:pt idx="482">
                  <c:v>0.315</c:v>
                </c:pt>
                <c:pt idx="483">
                  <c:v>0.17199999999999999</c:v>
                </c:pt>
                <c:pt idx="484">
                  <c:v>0.87</c:v>
                </c:pt>
                <c:pt idx="485">
                  <c:v>0.35</c:v>
                </c:pt>
                <c:pt idx="486">
                  <c:v>5.0999999999999997E-2</c:v>
                </c:pt>
                <c:pt idx="487">
                  <c:v>0.247</c:v>
                </c:pt>
                <c:pt idx="488">
                  <c:v>0.19700000000000001</c:v>
                </c:pt>
                <c:pt idx="489">
                  <c:v>9.4E-2</c:v>
                </c:pt>
                <c:pt idx="490">
                  <c:v>0.51</c:v>
                </c:pt>
                <c:pt idx="491">
                  <c:v>0.23400000000000001</c:v>
                </c:pt>
                <c:pt idx="492">
                  <c:v>0.33</c:v>
                </c:pt>
                <c:pt idx="493">
                  <c:v>0.251</c:v>
                </c:pt>
                <c:pt idx="494">
                  <c:v>0.27700000000000002</c:v>
                </c:pt>
                <c:pt idx="495">
                  <c:v>0.31</c:v>
                </c:pt>
                <c:pt idx="496">
                  <c:v>0.161</c:v>
                </c:pt>
                <c:pt idx="497">
                  <c:v>0.39</c:v>
                </c:pt>
                <c:pt idx="498">
                  <c:v>7.0000000000000007E-2</c:v>
                </c:pt>
                <c:pt idx="499">
                  <c:v>0.42499999999999999</c:v>
                </c:pt>
                <c:pt idx="500">
                  <c:v>7.5999999999999998E-2</c:v>
                </c:pt>
                <c:pt idx="501">
                  <c:v>0.19600000000000001</c:v>
                </c:pt>
                <c:pt idx="502">
                  <c:v>0.25900000000000001</c:v>
                </c:pt>
                <c:pt idx="503">
                  <c:v>0.20599999999999999</c:v>
                </c:pt>
                <c:pt idx="504">
                  <c:v>0.12</c:v>
                </c:pt>
                <c:pt idx="505">
                  <c:v>0.32700000000000001</c:v>
                </c:pt>
                <c:pt idx="506">
                  <c:v>0.191</c:v>
                </c:pt>
                <c:pt idx="507">
                  <c:v>0.21199999999999999</c:v>
                </c:pt>
                <c:pt idx="508">
                  <c:v>0.14599999999999999</c:v>
                </c:pt>
                <c:pt idx="509">
                  <c:v>0.377</c:v>
                </c:pt>
                <c:pt idx="510">
                  <c:v>0.13600000000000001</c:v>
                </c:pt>
                <c:pt idx="511">
                  <c:v>0.18099999999999999</c:v>
                </c:pt>
                <c:pt idx="512">
                  <c:v>0.31</c:v>
                </c:pt>
                <c:pt idx="513">
                  <c:v>0.81899999999999995</c:v>
                </c:pt>
                <c:pt idx="514">
                  <c:v>0.45900000000000002</c:v>
                </c:pt>
                <c:pt idx="515">
                  <c:v>0.313</c:v>
                </c:pt>
                <c:pt idx="516">
                  <c:v>0.432</c:v>
                </c:pt>
                <c:pt idx="517">
                  <c:v>0.45400000000000001</c:v>
                </c:pt>
                <c:pt idx="518">
                  <c:v>0.221</c:v>
                </c:pt>
                <c:pt idx="519">
                  <c:v>0.105</c:v>
                </c:pt>
                <c:pt idx="520">
                  <c:v>0.14199999999999999</c:v>
                </c:pt>
                <c:pt idx="521">
                  <c:v>0.11799999999999999</c:v>
                </c:pt>
                <c:pt idx="522">
                  <c:v>8.8999999999999996E-2</c:v>
                </c:pt>
                <c:pt idx="523">
                  <c:v>0.54400000000000004</c:v>
                </c:pt>
                <c:pt idx="524">
                  <c:v>0.75</c:v>
                </c:pt>
                <c:pt idx="525">
                  <c:v>0.30099999999999999</c:v>
                </c:pt>
                <c:pt idx="526">
                  <c:v>0.25900000000000001</c:v>
                </c:pt>
                <c:pt idx="527">
                  <c:v>0.34799999999999998</c:v>
                </c:pt>
                <c:pt idx="528">
                  <c:v>0.10100000000000001</c:v>
                </c:pt>
                <c:pt idx="529">
                  <c:v>0.73</c:v>
                </c:pt>
                <c:pt idx="530">
                  <c:v>0.188</c:v>
                </c:pt>
                <c:pt idx="531">
                  <c:v>7.9000000000000001E-2</c:v>
                </c:pt>
                <c:pt idx="532">
                  <c:v>0.27100000000000002</c:v>
                </c:pt>
              </c:numCache>
            </c:numRef>
          </c:xVal>
          <c:yVal>
            <c:numRef>
              <c:f>schooldistricts!$G$4:$G$536</c:f>
              <c:numCache>
                <c:formatCode>General</c:formatCode>
                <c:ptCount val="533"/>
                <c:pt idx="0">
                  <c:v>1410</c:v>
                </c:pt>
                <c:pt idx="1">
                  <c:v>1360</c:v>
                </c:pt>
                <c:pt idx="2">
                  <c:v>1220</c:v>
                </c:pt>
                <c:pt idx="3">
                  <c:v>1140</c:v>
                </c:pt>
                <c:pt idx="4">
                  <c:v>1330</c:v>
                </c:pt>
                <c:pt idx="5">
                  <c:v>1230</c:v>
                </c:pt>
                <c:pt idx="6">
                  <c:v>1220</c:v>
                </c:pt>
                <c:pt idx="7">
                  <c:v>1310</c:v>
                </c:pt>
                <c:pt idx="8">
                  <c:v>1270</c:v>
                </c:pt>
                <c:pt idx="9">
                  <c:v>1430</c:v>
                </c:pt>
                <c:pt idx="10">
                  <c:v>1360</c:v>
                </c:pt>
                <c:pt idx="11">
                  <c:v>1310</c:v>
                </c:pt>
                <c:pt idx="12">
                  <c:v>1290</c:v>
                </c:pt>
                <c:pt idx="13">
                  <c:v>1280</c:v>
                </c:pt>
                <c:pt idx="14">
                  <c:v>1150</c:v>
                </c:pt>
                <c:pt idx="15">
                  <c:v>1330</c:v>
                </c:pt>
                <c:pt idx="16">
                  <c:v>1370</c:v>
                </c:pt>
                <c:pt idx="17">
                  <c:v>1330</c:v>
                </c:pt>
                <c:pt idx="18">
                  <c:v>1250</c:v>
                </c:pt>
                <c:pt idx="19">
                  <c:v>1390</c:v>
                </c:pt>
                <c:pt idx="20">
                  <c:v>1270</c:v>
                </c:pt>
                <c:pt idx="21">
                  <c:v>1410</c:v>
                </c:pt>
                <c:pt idx="22">
                  <c:v>1340</c:v>
                </c:pt>
                <c:pt idx="23">
                  <c:v>1320</c:v>
                </c:pt>
                <c:pt idx="24">
                  <c:v>1320</c:v>
                </c:pt>
                <c:pt idx="25">
                  <c:v>1350</c:v>
                </c:pt>
                <c:pt idx="26">
                  <c:v>1250</c:v>
                </c:pt>
                <c:pt idx="27">
                  <c:v>1280</c:v>
                </c:pt>
                <c:pt idx="28">
                  <c:v>1330</c:v>
                </c:pt>
                <c:pt idx="29">
                  <c:v>1310</c:v>
                </c:pt>
                <c:pt idx="30">
                  <c:v>1380</c:v>
                </c:pt>
                <c:pt idx="31">
                  <c:v>1290</c:v>
                </c:pt>
                <c:pt idx="32">
                  <c:v>1420</c:v>
                </c:pt>
                <c:pt idx="33">
                  <c:v>1300</c:v>
                </c:pt>
                <c:pt idx="34">
                  <c:v>1290</c:v>
                </c:pt>
                <c:pt idx="35">
                  <c:v>1200</c:v>
                </c:pt>
                <c:pt idx="36">
                  <c:v>1300</c:v>
                </c:pt>
                <c:pt idx="37">
                  <c:v>1340</c:v>
                </c:pt>
                <c:pt idx="38">
                  <c:v>1370</c:v>
                </c:pt>
                <c:pt idx="39">
                  <c:v>1360</c:v>
                </c:pt>
                <c:pt idx="40">
                  <c:v>1370</c:v>
                </c:pt>
                <c:pt idx="41">
                  <c:v>1390</c:v>
                </c:pt>
                <c:pt idx="42">
                  <c:v>1310</c:v>
                </c:pt>
                <c:pt idx="43">
                  <c:v>1340</c:v>
                </c:pt>
                <c:pt idx="44">
                  <c:v>1270</c:v>
                </c:pt>
                <c:pt idx="45">
                  <c:v>1340</c:v>
                </c:pt>
                <c:pt idx="46">
                  <c:v>1290</c:v>
                </c:pt>
                <c:pt idx="47">
                  <c:v>1210</c:v>
                </c:pt>
                <c:pt idx="48">
                  <c:v>1230</c:v>
                </c:pt>
                <c:pt idx="49">
                  <c:v>1280</c:v>
                </c:pt>
                <c:pt idx="50">
                  <c:v>1280</c:v>
                </c:pt>
                <c:pt idx="51">
                  <c:v>1260</c:v>
                </c:pt>
                <c:pt idx="52">
                  <c:v>1160</c:v>
                </c:pt>
                <c:pt idx="53">
                  <c:v>1290</c:v>
                </c:pt>
                <c:pt idx="54">
                  <c:v>1330</c:v>
                </c:pt>
                <c:pt idx="55">
                  <c:v>1360</c:v>
                </c:pt>
                <c:pt idx="56">
                  <c:v>1280</c:v>
                </c:pt>
                <c:pt idx="57">
                  <c:v>1260</c:v>
                </c:pt>
                <c:pt idx="58">
                  <c:v>1230</c:v>
                </c:pt>
                <c:pt idx="59">
                  <c:v>1430</c:v>
                </c:pt>
                <c:pt idx="60">
                  <c:v>1340</c:v>
                </c:pt>
                <c:pt idx="61">
                  <c:v>1200</c:v>
                </c:pt>
                <c:pt idx="62">
                  <c:v>1140</c:v>
                </c:pt>
                <c:pt idx="63">
                  <c:v>1240</c:v>
                </c:pt>
                <c:pt idx="64">
                  <c:v>1050</c:v>
                </c:pt>
                <c:pt idx="65">
                  <c:v>1360</c:v>
                </c:pt>
                <c:pt idx="66">
                  <c:v>1330</c:v>
                </c:pt>
                <c:pt idx="67">
                  <c:v>1270</c:v>
                </c:pt>
                <c:pt idx="68">
                  <c:v>1320</c:v>
                </c:pt>
                <c:pt idx="69">
                  <c:v>1350</c:v>
                </c:pt>
                <c:pt idx="70">
                  <c:v>1420</c:v>
                </c:pt>
                <c:pt idx="71">
                  <c:v>1120</c:v>
                </c:pt>
                <c:pt idx="72">
                  <c:v>1060</c:v>
                </c:pt>
                <c:pt idx="73">
                  <c:v>1440</c:v>
                </c:pt>
                <c:pt idx="74">
                  <c:v>1320</c:v>
                </c:pt>
                <c:pt idx="75">
                  <c:v>1420</c:v>
                </c:pt>
                <c:pt idx="76">
                  <c:v>1330</c:v>
                </c:pt>
                <c:pt idx="77">
                  <c:v>1290</c:v>
                </c:pt>
                <c:pt idx="78">
                  <c:v>1350</c:v>
                </c:pt>
                <c:pt idx="79">
                  <c:v>1380</c:v>
                </c:pt>
                <c:pt idx="80">
                  <c:v>1320</c:v>
                </c:pt>
                <c:pt idx="81">
                  <c:v>1250</c:v>
                </c:pt>
                <c:pt idx="82">
                  <c:v>1350</c:v>
                </c:pt>
                <c:pt idx="83">
                  <c:v>1260</c:v>
                </c:pt>
                <c:pt idx="84">
                  <c:v>1400</c:v>
                </c:pt>
                <c:pt idx="85">
                  <c:v>1100</c:v>
                </c:pt>
                <c:pt idx="86">
                  <c:v>1290</c:v>
                </c:pt>
                <c:pt idx="87">
                  <c:v>1270</c:v>
                </c:pt>
                <c:pt idx="88">
                  <c:v>1140</c:v>
                </c:pt>
                <c:pt idx="89">
                  <c:v>1340</c:v>
                </c:pt>
                <c:pt idx="90">
                  <c:v>1310</c:v>
                </c:pt>
                <c:pt idx="91">
                  <c:v>1370</c:v>
                </c:pt>
                <c:pt idx="92">
                  <c:v>1270</c:v>
                </c:pt>
                <c:pt idx="93">
                  <c:v>1270</c:v>
                </c:pt>
                <c:pt idx="94">
                  <c:v>1350</c:v>
                </c:pt>
                <c:pt idx="95">
                  <c:v>1350</c:v>
                </c:pt>
                <c:pt idx="96">
                  <c:v>1180</c:v>
                </c:pt>
                <c:pt idx="97">
                  <c:v>1200</c:v>
                </c:pt>
                <c:pt idx="98">
                  <c:v>1320</c:v>
                </c:pt>
                <c:pt idx="99">
                  <c:v>1050</c:v>
                </c:pt>
                <c:pt idx="100">
                  <c:v>1380</c:v>
                </c:pt>
                <c:pt idx="101">
                  <c:v>1290</c:v>
                </c:pt>
                <c:pt idx="102">
                  <c:v>1370</c:v>
                </c:pt>
                <c:pt idx="103">
                  <c:v>1320</c:v>
                </c:pt>
                <c:pt idx="104">
                  <c:v>1290</c:v>
                </c:pt>
                <c:pt idx="105">
                  <c:v>1240</c:v>
                </c:pt>
                <c:pt idx="106">
                  <c:v>1300</c:v>
                </c:pt>
                <c:pt idx="107">
                  <c:v>1200</c:v>
                </c:pt>
                <c:pt idx="108">
                  <c:v>1410</c:v>
                </c:pt>
                <c:pt idx="109">
                  <c:v>1280</c:v>
                </c:pt>
                <c:pt idx="110">
                  <c:v>1280</c:v>
                </c:pt>
                <c:pt idx="111">
                  <c:v>1470</c:v>
                </c:pt>
                <c:pt idx="112">
                  <c:v>1310</c:v>
                </c:pt>
                <c:pt idx="113">
                  <c:v>1340</c:v>
                </c:pt>
                <c:pt idx="114">
                  <c:v>1340</c:v>
                </c:pt>
                <c:pt idx="115">
                  <c:v>1430</c:v>
                </c:pt>
                <c:pt idx="116">
                  <c:v>1230</c:v>
                </c:pt>
                <c:pt idx="117">
                  <c:v>1350</c:v>
                </c:pt>
                <c:pt idx="118">
                  <c:v>1350</c:v>
                </c:pt>
                <c:pt idx="119">
                  <c:v>1340</c:v>
                </c:pt>
                <c:pt idx="120">
                  <c:v>1400</c:v>
                </c:pt>
                <c:pt idx="121">
                  <c:v>1170</c:v>
                </c:pt>
                <c:pt idx="122">
                  <c:v>1290</c:v>
                </c:pt>
                <c:pt idx="123">
                  <c:v>1300</c:v>
                </c:pt>
                <c:pt idx="124">
                  <c:v>1080</c:v>
                </c:pt>
                <c:pt idx="125">
                  <c:v>1330</c:v>
                </c:pt>
                <c:pt idx="126">
                  <c:v>1350</c:v>
                </c:pt>
                <c:pt idx="127">
                  <c:v>1450</c:v>
                </c:pt>
                <c:pt idx="128">
                  <c:v>1320</c:v>
                </c:pt>
                <c:pt idx="129">
                  <c:v>1380</c:v>
                </c:pt>
                <c:pt idx="130">
                  <c:v>1380</c:v>
                </c:pt>
                <c:pt idx="131">
                  <c:v>1320</c:v>
                </c:pt>
                <c:pt idx="132">
                  <c:v>1300</c:v>
                </c:pt>
                <c:pt idx="133">
                  <c:v>1090</c:v>
                </c:pt>
                <c:pt idx="134">
                  <c:v>1240</c:v>
                </c:pt>
                <c:pt idx="135">
                  <c:v>1330</c:v>
                </c:pt>
                <c:pt idx="136">
                  <c:v>1420</c:v>
                </c:pt>
                <c:pt idx="137">
                  <c:v>1330</c:v>
                </c:pt>
                <c:pt idx="138">
                  <c:v>1240</c:v>
                </c:pt>
                <c:pt idx="139">
                  <c:v>1360</c:v>
                </c:pt>
                <c:pt idx="140">
                  <c:v>1320</c:v>
                </c:pt>
                <c:pt idx="141">
                  <c:v>1300</c:v>
                </c:pt>
                <c:pt idx="142">
                  <c:v>1280</c:v>
                </c:pt>
                <c:pt idx="143">
                  <c:v>1270</c:v>
                </c:pt>
                <c:pt idx="144">
                  <c:v>1370</c:v>
                </c:pt>
                <c:pt idx="145">
                  <c:v>1220</c:v>
                </c:pt>
                <c:pt idx="146">
                  <c:v>1360</c:v>
                </c:pt>
                <c:pt idx="147">
                  <c:v>1430</c:v>
                </c:pt>
                <c:pt idx="148">
                  <c:v>1250</c:v>
                </c:pt>
                <c:pt idx="149">
                  <c:v>1330</c:v>
                </c:pt>
                <c:pt idx="150">
                  <c:v>1350</c:v>
                </c:pt>
                <c:pt idx="151">
                  <c:v>1260</c:v>
                </c:pt>
                <c:pt idx="152">
                  <c:v>1440</c:v>
                </c:pt>
                <c:pt idx="153">
                  <c:v>1220</c:v>
                </c:pt>
                <c:pt idx="154">
                  <c:v>1190</c:v>
                </c:pt>
                <c:pt idx="155">
                  <c:v>1170</c:v>
                </c:pt>
                <c:pt idx="156">
                  <c:v>1290</c:v>
                </c:pt>
                <c:pt idx="157">
                  <c:v>1310</c:v>
                </c:pt>
                <c:pt idx="158">
                  <c:v>1320</c:v>
                </c:pt>
                <c:pt idx="159">
                  <c:v>1330</c:v>
                </c:pt>
                <c:pt idx="160">
                  <c:v>1310</c:v>
                </c:pt>
                <c:pt idx="161">
                  <c:v>1250</c:v>
                </c:pt>
                <c:pt idx="162">
                  <c:v>1310</c:v>
                </c:pt>
                <c:pt idx="163">
                  <c:v>1430</c:v>
                </c:pt>
                <c:pt idx="164">
                  <c:v>1230</c:v>
                </c:pt>
                <c:pt idx="165">
                  <c:v>1480</c:v>
                </c:pt>
                <c:pt idx="166">
                  <c:v>1140</c:v>
                </c:pt>
                <c:pt idx="167">
                  <c:v>1380</c:v>
                </c:pt>
                <c:pt idx="168">
                  <c:v>1320</c:v>
                </c:pt>
                <c:pt idx="169">
                  <c:v>1380</c:v>
                </c:pt>
                <c:pt idx="170">
                  <c:v>1220</c:v>
                </c:pt>
                <c:pt idx="171">
                  <c:v>1400</c:v>
                </c:pt>
                <c:pt idx="172">
                  <c:v>1280</c:v>
                </c:pt>
                <c:pt idx="173">
                  <c:v>1400</c:v>
                </c:pt>
                <c:pt idx="174">
                  <c:v>1350</c:v>
                </c:pt>
                <c:pt idx="175">
                  <c:v>1370</c:v>
                </c:pt>
                <c:pt idx="176">
                  <c:v>1250</c:v>
                </c:pt>
                <c:pt idx="177">
                  <c:v>1390</c:v>
                </c:pt>
                <c:pt idx="178">
                  <c:v>1400</c:v>
                </c:pt>
                <c:pt idx="179">
                  <c:v>1080</c:v>
                </c:pt>
                <c:pt idx="180">
                  <c:v>1230</c:v>
                </c:pt>
                <c:pt idx="181">
                  <c:v>1390</c:v>
                </c:pt>
                <c:pt idx="182">
                  <c:v>1240</c:v>
                </c:pt>
                <c:pt idx="183">
                  <c:v>1350</c:v>
                </c:pt>
                <c:pt idx="184">
                  <c:v>1400</c:v>
                </c:pt>
                <c:pt idx="185">
                  <c:v>1320</c:v>
                </c:pt>
                <c:pt idx="186">
                  <c:v>1280</c:v>
                </c:pt>
                <c:pt idx="187">
                  <c:v>1350</c:v>
                </c:pt>
                <c:pt idx="188">
                  <c:v>1350</c:v>
                </c:pt>
                <c:pt idx="189">
                  <c:v>1320</c:v>
                </c:pt>
                <c:pt idx="190">
                  <c:v>1460</c:v>
                </c:pt>
                <c:pt idx="191">
                  <c:v>1210</c:v>
                </c:pt>
                <c:pt idx="192">
                  <c:v>1320</c:v>
                </c:pt>
                <c:pt idx="193">
                  <c:v>1360</c:v>
                </c:pt>
                <c:pt idx="194">
                  <c:v>1250</c:v>
                </c:pt>
                <c:pt idx="195">
                  <c:v>1080</c:v>
                </c:pt>
                <c:pt idx="196">
                  <c:v>1370</c:v>
                </c:pt>
                <c:pt idx="197">
                  <c:v>1430</c:v>
                </c:pt>
                <c:pt idx="198">
                  <c:v>1270</c:v>
                </c:pt>
                <c:pt idx="199">
                  <c:v>1440</c:v>
                </c:pt>
                <c:pt idx="200">
                  <c:v>1410</c:v>
                </c:pt>
                <c:pt idx="201">
                  <c:v>1310</c:v>
                </c:pt>
                <c:pt idx="202">
                  <c:v>1360</c:v>
                </c:pt>
                <c:pt idx="203">
                  <c:v>1360</c:v>
                </c:pt>
                <c:pt idx="204">
                  <c:v>1330</c:v>
                </c:pt>
                <c:pt idx="205">
                  <c:v>1320</c:v>
                </c:pt>
                <c:pt idx="206">
                  <c:v>1350</c:v>
                </c:pt>
                <c:pt idx="207">
                  <c:v>1110</c:v>
                </c:pt>
                <c:pt idx="208">
                  <c:v>1400</c:v>
                </c:pt>
                <c:pt idx="209">
                  <c:v>1280</c:v>
                </c:pt>
                <c:pt idx="210">
                  <c:v>1270</c:v>
                </c:pt>
                <c:pt idx="211">
                  <c:v>1390</c:v>
                </c:pt>
                <c:pt idx="212">
                  <c:v>1310</c:v>
                </c:pt>
                <c:pt idx="213">
                  <c:v>1130</c:v>
                </c:pt>
                <c:pt idx="214">
                  <c:v>1220</c:v>
                </c:pt>
                <c:pt idx="215">
                  <c:v>1440</c:v>
                </c:pt>
                <c:pt idx="216">
                  <c:v>1340</c:v>
                </c:pt>
                <c:pt idx="217">
                  <c:v>1350</c:v>
                </c:pt>
                <c:pt idx="218">
                  <c:v>1280</c:v>
                </c:pt>
                <c:pt idx="219">
                  <c:v>1290</c:v>
                </c:pt>
                <c:pt idx="220">
                  <c:v>1250</c:v>
                </c:pt>
                <c:pt idx="221">
                  <c:v>1310</c:v>
                </c:pt>
                <c:pt idx="222">
                  <c:v>1280</c:v>
                </c:pt>
                <c:pt idx="223">
                  <c:v>1350</c:v>
                </c:pt>
                <c:pt idx="224">
                  <c:v>1300</c:v>
                </c:pt>
                <c:pt idx="225">
                  <c:v>1270</c:v>
                </c:pt>
                <c:pt idx="226">
                  <c:v>1060</c:v>
                </c:pt>
                <c:pt idx="227">
                  <c:v>1340</c:v>
                </c:pt>
                <c:pt idx="228">
                  <c:v>1330</c:v>
                </c:pt>
                <c:pt idx="229">
                  <c:v>1390</c:v>
                </c:pt>
                <c:pt idx="230">
                  <c:v>1020</c:v>
                </c:pt>
                <c:pt idx="231">
                  <c:v>1360</c:v>
                </c:pt>
                <c:pt idx="232">
                  <c:v>1250</c:v>
                </c:pt>
                <c:pt idx="233">
                  <c:v>1320</c:v>
                </c:pt>
                <c:pt idx="234">
                  <c:v>1330</c:v>
                </c:pt>
                <c:pt idx="235">
                  <c:v>1370</c:v>
                </c:pt>
                <c:pt idx="236">
                  <c:v>1220</c:v>
                </c:pt>
                <c:pt idx="237">
                  <c:v>1340</c:v>
                </c:pt>
                <c:pt idx="238">
                  <c:v>1300</c:v>
                </c:pt>
                <c:pt idx="239">
                  <c:v>1110</c:v>
                </c:pt>
                <c:pt idx="240">
                  <c:v>1250</c:v>
                </c:pt>
                <c:pt idx="241">
                  <c:v>1270</c:v>
                </c:pt>
                <c:pt idx="242">
                  <c:v>1090</c:v>
                </c:pt>
                <c:pt idx="243">
                  <c:v>1300</c:v>
                </c:pt>
                <c:pt idx="244">
                  <c:v>1170</c:v>
                </c:pt>
                <c:pt idx="245">
                  <c:v>1360</c:v>
                </c:pt>
                <c:pt idx="246">
                  <c:v>1380</c:v>
                </c:pt>
                <c:pt idx="247">
                  <c:v>1280</c:v>
                </c:pt>
                <c:pt idx="248">
                  <c:v>1290</c:v>
                </c:pt>
                <c:pt idx="249">
                  <c:v>1440</c:v>
                </c:pt>
                <c:pt idx="250">
                  <c:v>1510</c:v>
                </c:pt>
                <c:pt idx="251">
                  <c:v>1490</c:v>
                </c:pt>
                <c:pt idx="252">
                  <c:v>1400</c:v>
                </c:pt>
                <c:pt idx="253">
                  <c:v>1300</c:v>
                </c:pt>
                <c:pt idx="254">
                  <c:v>1360</c:v>
                </c:pt>
                <c:pt idx="255">
                  <c:v>1430</c:v>
                </c:pt>
                <c:pt idx="256">
                  <c:v>1230</c:v>
                </c:pt>
                <c:pt idx="257">
                  <c:v>1440</c:v>
                </c:pt>
                <c:pt idx="258">
                  <c:v>1400</c:v>
                </c:pt>
                <c:pt idx="259">
                  <c:v>1240</c:v>
                </c:pt>
                <c:pt idx="260">
                  <c:v>1100</c:v>
                </c:pt>
                <c:pt idx="261">
                  <c:v>1220</c:v>
                </c:pt>
                <c:pt idx="262">
                  <c:v>1280</c:v>
                </c:pt>
                <c:pt idx="263">
                  <c:v>1410</c:v>
                </c:pt>
                <c:pt idx="264">
                  <c:v>1330</c:v>
                </c:pt>
                <c:pt idx="265">
                  <c:v>1440</c:v>
                </c:pt>
                <c:pt idx="266">
                  <c:v>1230</c:v>
                </c:pt>
                <c:pt idx="267">
                  <c:v>1220</c:v>
                </c:pt>
                <c:pt idx="268">
                  <c:v>1260</c:v>
                </c:pt>
                <c:pt idx="269">
                  <c:v>1290</c:v>
                </c:pt>
                <c:pt idx="270">
                  <c:v>1300</c:v>
                </c:pt>
                <c:pt idx="271">
                  <c:v>1320</c:v>
                </c:pt>
                <c:pt idx="272">
                  <c:v>1330</c:v>
                </c:pt>
                <c:pt idx="273">
                  <c:v>1330</c:v>
                </c:pt>
                <c:pt idx="274">
                  <c:v>1310</c:v>
                </c:pt>
                <c:pt idx="275">
                  <c:v>1250</c:v>
                </c:pt>
                <c:pt idx="276">
                  <c:v>1290</c:v>
                </c:pt>
                <c:pt idx="277">
                  <c:v>1300</c:v>
                </c:pt>
                <c:pt idx="278">
                  <c:v>1270</c:v>
                </c:pt>
                <c:pt idx="279">
                  <c:v>1370</c:v>
                </c:pt>
                <c:pt idx="280">
                  <c:v>1260</c:v>
                </c:pt>
                <c:pt idx="281">
                  <c:v>1400</c:v>
                </c:pt>
                <c:pt idx="282">
                  <c:v>1320</c:v>
                </c:pt>
                <c:pt idx="283">
                  <c:v>1370</c:v>
                </c:pt>
                <c:pt idx="284">
                  <c:v>1280</c:v>
                </c:pt>
                <c:pt idx="285">
                  <c:v>1390</c:v>
                </c:pt>
                <c:pt idx="286">
                  <c:v>1190</c:v>
                </c:pt>
                <c:pt idx="287">
                  <c:v>1230</c:v>
                </c:pt>
                <c:pt idx="288">
                  <c:v>1250</c:v>
                </c:pt>
                <c:pt idx="289">
                  <c:v>1350</c:v>
                </c:pt>
                <c:pt idx="290">
                  <c:v>1200</c:v>
                </c:pt>
                <c:pt idx="291">
                  <c:v>1290</c:v>
                </c:pt>
                <c:pt idx="292">
                  <c:v>1520</c:v>
                </c:pt>
                <c:pt idx="293">
                  <c:v>1350</c:v>
                </c:pt>
                <c:pt idx="294">
                  <c:v>1080</c:v>
                </c:pt>
                <c:pt idx="295">
                  <c:v>1340</c:v>
                </c:pt>
                <c:pt idx="296">
                  <c:v>1360</c:v>
                </c:pt>
                <c:pt idx="297">
                  <c:v>1340</c:v>
                </c:pt>
                <c:pt idx="298">
                  <c:v>1430</c:v>
                </c:pt>
                <c:pt idx="299">
                  <c:v>1310</c:v>
                </c:pt>
                <c:pt idx="300">
                  <c:v>1330</c:v>
                </c:pt>
                <c:pt idx="301">
                  <c:v>1470</c:v>
                </c:pt>
                <c:pt idx="302">
                  <c:v>1220</c:v>
                </c:pt>
                <c:pt idx="303">
                  <c:v>1290</c:v>
                </c:pt>
                <c:pt idx="304">
                  <c:v>1250</c:v>
                </c:pt>
                <c:pt idx="305">
                  <c:v>1470</c:v>
                </c:pt>
                <c:pt idx="306">
                  <c:v>1270</c:v>
                </c:pt>
                <c:pt idx="307">
                  <c:v>1350</c:v>
                </c:pt>
                <c:pt idx="308">
                  <c:v>1410</c:v>
                </c:pt>
                <c:pt idx="309">
                  <c:v>1210</c:v>
                </c:pt>
                <c:pt idx="310">
                  <c:v>1380</c:v>
                </c:pt>
                <c:pt idx="311">
                  <c:v>1380</c:v>
                </c:pt>
                <c:pt idx="312">
                  <c:v>1310</c:v>
                </c:pt>
                <c:pt idx="313">
                  <c:v>1260</c:v>
                </c:pt>
                <c:pt idx="314">
                  <c:v>1320</c:v>
                </c:pt>
                <c:pt idx="315">
                  <c:v>1270</c:v>
                </c:pt>
                <c:pt idx="316">
                  <c:v>1030</c:v>
                </c:pt>
                <c:pt idx="317">
                  <c:v>1340</c:v>
                </c:pt>
                <c:pt idx="318">
                  <c:v>1310</c:v>
                </c:pt>
                <c:pt idx="319">
                  <c:v>1290</c:v>
                </c:pt>
                <c:pt idx="320">
                  <c:v>1310</c:v>
                </c:pt>
                <c:pt idx="321">
                  <c:v>1250</c:v>
                </c:pt>
                <c:pt idx="322">
                  <c:v>1290</c:v>
                </c:pt>
                <c:pt idx="323">
                  <c:v>1250</c:v>
                </c:pt>
                <c:pt idx="324">
                  <c:v>1340</c:v>
                </c:pt>
                <c:pt idx="325">
                  <c:v>1340</c:v>
                </c:pt>
                <c:pt idx="326">
                  <c:v>1150</c:v>
                </c:pt>
                <c:pt idx="327">
                  <c:v>1290</c:v>
                </c:pt>
                <c:pt idx="328">
                  <c:v>1320</c:v>
                </c:pt>
                <c:pt idx="329">
                  <c:v>1330</c:v>
                </c:pt>
                <c:pt idx="330">
                  <c:v>1360</c:v>
                </c:pt>
                <c:pt idx="331">
                  <c:v>1330</c:v>
                </c:pt>
                <c:pt idx="332">
                  <c:v>1330</c:v>
                </c:pt>
                <c:pt idx="333">
                  <c:v>1280</c:v>
                </c:pt>
                <c:pt idx="334">
                  <c:v>1370</c:v>
                </c:pt>
                <c:pt idx="335">
                  <c:v>1330</c:v>
                </c:pt>
                <c:pt idx="336">
                  <c:v>1260</c:v>
                </c:pt>
                <c:pt idx="337">
                  <c:v>1380</c:v>
                </c:pt>
                <c:pt idx="338">
                  <c:v>1280</c:v>
                </c:pt>
                <c:pt idx="339">
                  <c:v>1410</c:v>
                </c:pt>
                <c:pt idx="340">
                  <c:v>1360</c:v>
                </c:pt>
                <c:pt idx="341">
                  <c:v>1280</c:v>
                </c:pt>
                <c:pt idx="342">
                  <c:v>1270</c:v>
                </c:pt>
                <c:pt idx="343">
                  <c:v>1400</c:v>
                </c:pt>
                <c:pt idx="344">
                  <c:v>1290</c:v>
                </c:pt>
                <c:pt idx="345">
                  <c:v>1270</c:v>
                </c:pt>
                <c:pt idx="346">
                  <c:v>1200</c:v>
                </c:pt>
                <c:pt idx="347">
                  <c:v>1370</c:v>
                </c:pt>
                <c:pt idx="348">
                  <c:v>1400</c:v>
                </c:pt>
                <c:pt idx="349">
                  <c:v>1330</c:v>
                </c:pt>
                <c:pt idx="350">
                  <c:v>1380</c:v>
                </c:pt>
                <c:pt idx="351">
                  <c:v>1300</c:v>
                </c:pt>
                <c:pt idx="352">
                  <c:v>1310</c:v>
                </c:pt>
                <c:pt idx="353">
                  <c:v>1400</c:v>
                </c:pt>
                <c:pt idx="354">
                  <c:v>1370</c:v>
                </c:pt>
                <c:pt idx="355">
                  <c:v>1340</c:v>
                </c:pt>
                <c:pt idx="356">
                  <c:v>1320</c:v>
                </c:pt>
                <c:pt idx="357">
                  <c:v>1440</c:v>
                </c:pt>
                <c:pt idx="358">
                  <c:v>1180</c:v>
                </c:pt>
                <c:pt idx="359">
                  <c:v>1290</c:v>
                </c:pt>
                <c:pt idx="360">
                  <c:v>1380</c:v>
                </c:pt>
                <c:pt idx="361">
                  <c:v>1270</c:v>
                </c:pt>
                <c:pt idx="362">
                  <c:v>1420</c:v>
                </c:pt>
                <c:pt idx="363">
                  <c:v>1260</c:v>
                </c:pt>
                <c:pt idx="364">
                  <c:v>1330</c:v>
                </c:pt>
                <c:pt idx="365">
                  <c:v>1330</c:v>
                </c:pt>
                <c:pt idx="366">
                  <c:v>1370</c:v>
                </c:pt>
                <c:pt idx="367">
                  <c:v>1260</c:v>
                </c:pt>
                <c:pt idx="368">
                  <c:v>1250</c:v>
                </c:pt>
                <c:pt idx="369">
                  <c:v>1360</c:v>
                </c:pt>
                <c:pt idx="370">
                  <c:v>1370</c:v>
                </c:pt>
                <c:pt idx="371">
                  <c:v>1260</c:v>
                </c:pt>
                <c:pt idx="372">
                  <c:v>1310</c:v>
                </c:pt>
                <c:pt idx="373">
                  <c:v>1210</c:v>
                </c:pt>
                <c:pt idx="374">
                  <c:v>1330</c:v>
                </c:pt>
                <c:pt idx="375">
                  <c:v>1270</c:v>
                </c:pt>
                <c:pt idx="376">
                  <c:v>1420</c:v>
                </c:pt>
                <c:pt idx="377">
                  <c:v>1310</c:v>
                </c:pt>
                <c:pt idx="378">
                  <c:v>1510</c:v>
                </c:pt>
                <c:pt idx="379">
                  <c:v>1160</c:v>
                </c:pt>
                <c:pt idx="380">
                  <c:v>1360</c:v>
                </c:pt>
                <c:pt idx="381">
                  <c:v>1280</c:v>
                </c:pt>
                <c:pt idx="382">
                  <c:v>1300</c:v>
                </c:pt>
                <c:pt idx="383">
                  <c:v>1380</c:v>
                </c:pt>
                <c:pt idx="384">
                  <c:v>1090</c:v>
                </c:pt>
                <c:pt idx="385">
                  <c:v>1330</c:v>
                </c:pt>
                <c:pt idx="386">
                  <c:v>1300</c:v>
                </c:pt>
                <c:pt idx="387">
                  <c:v>1240</c:v>
                </c:pt>
                <c:pt idx="388">
                  <c:v>1340</c:v>
                </c:pt>
                <c:pt idx="389">
                  <c:v>1310</c:v>
                </c:pt>
                <c:pt idx="390">
                  <c:v>1350</c:v>
                </c:pt>
                <c:pt idx="391">
                  <c:v>1230</c:v>
                </c:pt>
                <c:pt idx="392">
                  <c:v>1240</c:v>
                </c:pt>
                <c:pt idx="393">
                  <c:v>1280</c:v>
                </c:pt>
                <c:pt idx="394">
                  <c:v>1420</c:v>
                </c:pt>
                <c:pt idx="395">
                  <c:v>1280</c:v>
                </c:pt>
                <c:pt idx="396">
                  <c:v>1310</c:v>
                </c:pt>
                <c:pt idx="397">
                  <c:v>1270</c:v>
                </c:pt>
                <c:pt idx="398">
                  <c:v>1380</c:v>
                </c:pt>
                <c:pt idx="399">
                  <c:v>1410</c:v>
                </c:pt>
                <c:pt idx="400">
                  <c:v>1310</c:v>
                </c:pt>
                <c:pt idx="401">
                  <c:v>1360</c:v>
                </c:pt>
                <c:pt idx="402">
                  <c:v>1240</c:v>
                </c:pt>
                <c:pt idx="403">
                  <c:v>1320</c:v>
                </c:pt>
                <c:pt idx="404">
                  <c:v>1330</c:v>
                </c:pt>
                <c:pt idx="405">
                  <c:v>1360</c:v>
                </c:pt>
                <c:pt idx="406">
                  <c:v>1350</c:v>
                </c:pt>
                <c:pt idx="407">
                  <c:v>1240</c:v>
                </c:pt>
                <c:pt idx="408">
                  <c:v>1280</c:v>
                </c:pt>
                <c:pt idx="409">
                  <c:v>1280</c:v>
                </c:pt>
                <c:pt idx="410">
                  <c:v>1290</c:v>
                </c:pt>
                <c:pt idx="411">
                  <c:v>1310</c:v>
                </c:pt>
                <c:pt idx="412">
                  <c:v>1300</c:v>
                </c:pt>
                <c:pt idx="413">
                  <c:v>1290</c:v>
                </c:pt>
                <c:pt idx="414">
                  <c:v>1300</c:v>
                </c:pt>
                <c:pt idx="415">
                  <c:v>1340</c:v>
                </c:pt>
                <c:pt idx="416">
                  <c:v>1300</c:v>
                </c:pt>
                <c:pt idx="417">
                  <c:v>1330</c:v>
                </c:pt>
                <c:pt idx="418">
                  <c:v>1310</c:v>
                </c:pt>
                <c:pt idx="419">
                  <c:v>1390</c:v>
                </c:pt>
                <c:pt idx="420">
                  <c:v>1250</c:v>
                </c:pt>
                <c:pt idx="421">
                  <c:v>1320</c:v>
                </c:pt>
                <c:pt idx="422">
                  <c:v>1260</c:v>
                </c:pt>
                <c:pt idx="423">
                  <c:v>1330</c:v>
                </c:pt>
                <c:pt idx="424">
                  <c:v>1340</c:v>
                </c:pt>
                <c:pt idx="425">
                  <c:v>1320</c:v>
                </c:pt>
                <c:pt idx="426">
                  <c:v>1320</c:v>
                </c:pt>
                <c:pt idx="427">
                  <c:v>1330</c:v>
                </c:pt>
                <c:pt idx="428">
                  <c:v>1320</c:v>
                </c:pt>
                <c:pt idx="429">
                  <c:v>1150</c:v>
                </c:pt>
                <c:pt idx="430">
                  <c:v>1180</c:v>
                </c:pt>
                <c:pt idx="431">
                  <c:v>1340</c:v>
                </c:pt>
                <c:pt idx="432">
                  <c:v>1300</c:v>
                </c:pt>
                <c:pt idx="433">
                  <c:v>1250</c:v>
                </c:pt>
                <c:pt idx="434">
                  <c:v>1390</c:v>
                </c:pt>
                <c:pt idx="435">
                  <c:v>1230</c:v>
                </c:pt>
                <c:pt idx="436">
                  <c:v>1310</c:v>
                </c:pt>
                <c:pt idx="437">
                  <c:v>1370</c:v>
                </c:pt>
                <c:pt idx="438">
                  <c:v>1430</c:v>
                </c:pt>
                <c:pt idx="439">
                  <c:v>1300</c:v>
                </c:pt>
                <c:pt idx="440">
                  <c:v>1350</c:v>
                </c:pt>
                <c:pt idx="441">
                  <c:v>1390</c:v>
                </c:pt>
                <c:pt idx="442">
                  <c:v>1390</c:v>
                </c:pt>
                <c:pt idx="443">
                  <c:v>1410</c:v>
                </c:pt>
                <c:pt idx="444">
                  <c:v>1470</c:v>
                </c:pt>
                <c:pt idx="445">
                  <c:v>1280</c:v>
                </c:pt>
                <c:pt idx="446">
                  <c:v>1190</c:v>
                </c:pt>
                <c:pt idx="447">
                  <c:v>1150</c:v>
                </c:pt>
                <c:pt idx="448">
                  <c:v>1290</c:v>
                </c:pt>
                <c:pt idx="449">
                  <c:v>1130</c:v>
                </c:pt>
                <c:pt idx="450">
                  <c:v>1320</c:v>
                </c:pt>
                <c:pt idx="451">
                  <c:v>1250</c:v>
                </c:pt>
                <c:pt idx="452">
                  <c:v>1410</c:v>
                </c:pt>
                <c:pt idx="453">
                  <c:v>1280</c:v>
                </c:pt>
                <c:pt idx="454">
                  <c:v>1340</c:v>
                </c:pt>
                <c:pt idx="455">
                  <c:v>1330</c:v>
                </c:pt>
                <c:pt idx="456">
                  <c:v>1250</c:v>
                </c:pt>
                <c:pt idx="457">
                  <c:v>1520</c:v>
                </c:pt>
                <c:pt idx="458">
                  <c:v>1290</c:v>
                </c:pt>
                <c:pt idx="459">
                  <c:v>1270</c:v>
                </c:pt>
                <c:pt idx="460">
                  <c:v>1270</c:v>
                </c:pt>
                <c:pt idx="461">
                  <c:v>1320</c:v>
                </c:pt>
                <c:pt idx="462">
                  <c:v>1270</c:v>
                </c:pt>
                <c:pt idx="463">
                  <c:v>1160</c:v>
                </c:pt>
                <c:pt idx="464">
                  <c:v>1300</c:v>
                </c:pt>
                <c:pt idx="465">
                  <c:v>1330</c:v>
                </c:pt>
                <c:pt idx="466">
                  <c:v>1320</c:v>
                </c:pt>
                <c:pt idx="467">
                  <c:v>1400</c:v>
                </c:pt>
                <c:pt idx="468">
                  <c:v>1250</c:v>
                </c:pt>
                <c:pt idx="469">
                  <c:v>1290</c:v>
                </c:pt>
                <c:pt idx="470">
                  <c:v>1270</c:v>
                </c:pt>
                <c:pt idx="471">
                  <c:v>1260</c:v>
                </c:pt>
                <c:pt idx="472">
                  <c:v>1470</c:v>
                </c:pt>
                <c:pt idx="473">
                  <c:v>1290</c:v>
                </c:pt>
                <c:pt idx="474">
                  <c:v>1320</c:v>
                </c:pt>
                <c:pt idx="475">
                  <c:v>1300</c:v>
                </c:pt>
                <c:pt idx="476">
                  <c:v>1250</c:v>
                </c:pt>
                <c:pt idx="477">
                  <c:v>1490</c:v>
                </c:pt>
                <c:pt idx="478">
                  <c:v>1360</c:v>
                </c:pt>
                <c:pt idx="479">
                  <c:v>1400</c:v>
                </c:pt>
                <c:pt idx="480">
                  <c:v>1440</c:v>
                </c:pt>
                <c:pt idx="481">
                  <c:v>1550</c:v>
                </c:pt>
                <c:pt idx="482">
                  <c:v>1310</c:v>
                </c:pt>
                <c:pt idx="483">
                  <c:v>1270</c:v>
                </c:pt>
                <c:pt idx="484">
                  <c:v>1010</c:v>
                </c:pt>
                <c:pt idx="485">
                  <c:v>1320</c:v>
                </c:pt>
                <c:pt idx="486">
                  <c:v>1460</c:v>
                </c:pt>
                <c:pt idx="487">
                  <c:v>1320</c:v>
                </c:pt>
                <c:pt idx="488">
                  <c:v>1320</c:v>
                </c:pt>
                <c:pt idx="489">
                  <c:v>1360</c:v>
                </c:pt>
                <c:pt idx="490">
                  <c:v>1260</c:v>
                </c:pt>
                <c:pt idx="491">
                  <c:v>1390</c:v>
                </c:pt>
                <c:pt idx="492">
                  <c:v>1400</c:v>
                </c:pt>
                <c:pt idx="493">
                  <c:v>1270</c:v>
                </c:pt>
                <c:pt idx="494">
                  <c:v>1290</c:v>
                </c:pt>
                <c:pt idx="495">
                  <c:v>1340</c:v>
                </c:pt>
                <c:pt idx="496">
                  <c:v>1360</c:v>
                </c:pt>
                <c:pt idx="497">
                  <c:v>1310</c:v>
                </c:pt>
                <c:pt idx="498">
                  <c:v>1420</c:v>
                </c:pt>
                <c:pt idx="499">
                  <c:v>1240</c:v>
                </c:pt>
                <c:pt idx="500">
                  <c:v>1390</c:v>
                </c:pt>
                <c:pt idx="501">
                  <c:v>1360</c:v>
                </c:pt>
                <c:pt idx="502">
                  <c:v>1270</c:v>
                </c:pt>
                <c:pt idx="503">
                  <c:v>1310</c:v>
                </c:pt>
                <c:pt idx="504">
                  <c:v>1300</c:v>
                </c:pt>
                <c:pt idx="505">
                  <c:v>1110</c:v>
                </c:pt>
                <c:pt idx="506">
                  <c:v>1310</c:v>
                </c:pt>
                <c:pt idx="507">
                  <c:v>1290</c:v>
                </c:pt>
                <c:pt idx="508">
                  <c:v>1160</c:v>
                </c:pt>
                <c:pt idx="509">
                  <c:v>1290</c:v>
                </c:pt>
                <c:pt idx="510">
                  <c:v>1380</c:v>
                </c:pt>
                <c:pt idx="511">
                  <c:v>1340</c:v>
                </c:pt>
                <c:pt idx="512">
                  <c:v>1370</c:v>
                </c:pt>
                <c:pt idx="513">
                  <c:v>1120</c:v>
                </c:pt>
                <c:pt idx="514">
                  <c:v>1150</c:v>
                </c:pt>
                <c:pt idx="515">
                  <c:v>1250</c:v>
                </c:pt>
                <c:pt idx="516">
                  <c:v>1180</c:v>
                </c:pt>
                <c:pt idx="517">
                  <c:v>1310</c:v>
                </c:pt>
                <c:pt idx="518">
                  <c:v>1400</c:v>
                </c:pt>
                <c:pt idx="519">
                  <c:v>1400</c:v>
                </c:pt>
                <c:pt idx="520">
                  <c:v>1270</c:v>
                </c:pt>
                <c:pt idx="521">
                  <c:v>1440</c:v>
                </c:pt>
                <c:pt idx="522">
                  <c:v>1420</c:v>
                </c:pt>
                <c:pt idx="523">
                  <c:v>1260</c:v>
                </c:pt>
                <c:pt idx="524">
                  <c:v>1470</c:v>
                </c:pt>
                <c:pt idx="525">
                  <c:v>1310</c:v>
                </c:pt>
                <c:pt idx="526">
                  <c:v>1350</c:v>
                </c:pt>
                <c:pt idx="527">
                  <c:v>1300</c:v>
                </c:pt>
                <c:pt idx="528">
                  <c:v>1450</c:v>
                </c:pt>
                <c:pt idx="529">
                  <c:v>1180</c:v>
                </c:pt>
                <c:pt idx="530">
                  <c:v>1170</c:v>
                </c:pt>
                <c:pt idx="531">
                  <c:v>1470</c:v>
                </c:pt>
                <c:pt idx="532">
                  <c:v>1280</c:v>
                </c:pt>
              </c:numCache>
            </c:numRef>
          </c:yVal>
          <c:smooth val="0"/>
        </c:ser>
        <c:ser>
          <c:idx val="1"/>
          <c:order val="1"/>
          <c:tx>
            <c:v>Predicted PSSA_SCALED_SCORES_MATH_DISTRICT_Gr11</c:v>
          </c:tx>
          <c:spPr>
            <a:ln w="28575">
              <a:noFill/>
            </a:ln>
          </c:spPr>
          <c:xVal>
            <c:numRef>
              <c:f>schooldistricts!$D$4:$D$536</c:f>
              <c:numCache>
                <c:formatCode>0%</c:formatCode>
                <c:ptCount val="533"/>
                <c:pt idx="0">
                  <c:v>8.7999999999999995E-2</c:v>
                </c:pt>
                <c:pt idx="1">
                  <c:v>0.11</c:v>
                </c:pt>
                <c:pt idx="2">
                  <c:v>0.55000000000000004</c:v>
                </c:pt>
                <c:pt idx="3">
                  <c:v>0.753</c:v>
                </c:pt>
                <c:pt idx="4">
                  <c:v>0.23200000000000001</c:v>
                </c:pt>
                <c:pt idx="5">
                  <c:v>0.45800000000000002</c:v>
                </c:pt>
                <c:pt idx="6">
                  <c:v>0.59499999999999997</c:v>
                </c:pt>
                <c:pt idx="7">
                  <c:v>0.48</c:v>
                </c:pt>
                <c:pt idx="8">
                  <c:v>0.26800000000000002</c:v>
                </c:pt>
                <c:pt idx="9">
                  <c:v>0.113</c:v>
                </c:pt>
                <c:pt idx="10">
                  <c:v>0.154</c:v>
                </c:pt>
                <c:pt idx="11">
                  <c:v>0.42799999999999999</c:v>
                </c:pt>
                <c:pt idx="12">
                  <c:v>0.32600000000000001</c:v>
                </c:pt>
                <c:pt idx="13">
                  <c:v>0.33300000000000002</c:v>
                </c:pt>
                <c:pt idx="14">
                  <c:v>0.34100000000000003</c:v>
                </c:pt>
                <c:pt idx="15">
                  <c:v>0.29899999999999999</c:v>
                </c:pt>
                <c:pt idx="16">
                  <c:v>8.4000000000000005E-2</c:v>
                </c:pt>
                <c:pt idx="17">
                  <c:v>9.5000000000000001E-2</c:v>
                </c:pt>
                <c:pt idx="18">
                  <c:v>0.36899999999999999</c:v>
                </c:pt>
                <c:pt idx="19">
                  <c:v>0.15</c:v>
                </c:pt>
                <c:pt idx="20">
                  <c:v>0.22</c:v>
                </c:pt>
                <c:pt idx="21">
                  <c:v>6.2E-2</c:v>
                </c:pt>
                <c:pt idx="22">
                  <c:v>0.28399999999999997</c:v>
                </c:pt>
                <c:pt idx="23">
                  <c:v>0.247</c:v>
                </c:pt>
                <c:pt idx="24">
                  <c:v>0.251</c:v>
                </c:pt>
                <c:pt idx="25">
                  <c:v>0.218</c:v>
                </c:pt>
                <c:pt idx="26">
                  <c:v>0.23400000000000001</c:v>
                </c:pt>
                <c:pt idx="27">
                  <c:v>0.33100000000000002</c:v>
                </c:pt>
                <c:pt idx="28">
                  <c:v>0.17499999999999999</c:v>
                </c:pt>
                <c:pt idx="29">
                  <c:v>0.36</c:v>
                </c:pt>
                <c:pt idx="30">
                  <c:v>0.16500000000000001</c:v>
                </c:pt>
                <c:pt idx="31">
                  <c:v>0.36199999999999999</c:v>
                </c:pt>
                <c:pt idx="32">
                  <c:v>5.5E-2</c:v>
                </c:pt>
                <c:pt idx="33">
                  <c:v>0.32800000000000001</c:v>
                </c:pt>
                <c:pt idx="34">
                  <c:v>0.439</c:v>
                </c:pt>
                <c:pt idx="35">
                  <c:v>0.48399999999999999</c:v>
                </c:pt>
                <c:pt idx="36">
                  <c:v>0.16200000000000001</c:v>
                </c:pt>
                <c:pt idx="37">
                  <c:v>0.128</c:v>
                </c:pt>
                <c:pt idx="38">
                  <c:v>0.5</c:v>
                </c:pt>
                <c:pt idx="39">
                  <c:v>0.41299999999999998</c:v>
                </c:pt>
                <c:pt idx="40">
                  <c:v>0.36399999999999999</c:v>
                </c:pt>
                <c:pt idx="41">
                  <c:v>0.126</c:v>
                </c:pt>
                <c:pt idx="42">
                  <c:v>0.27700000000000002</c:v>
                </c:pt>
                <c:pt idx="43">
                  <c:v>9.0999999999999998E-2</c:v>
                </c:pt>
                <c:pt idx="44">
                  <c:v>0.33800000000000002</c:v>
                </c:pt>
                <c:pt idx="45">
                  <c:v>0.08</c:v>
                </c:pt>
                <c:pt idx="46">
                  <c:v>0.17599999999999999</c:v>
                </c:pt>
                <c:pt idx="47">
                  <c:v>0.56399999999999995</c:v>
                </c:pt>
                <c:pt idx="48">
                  <c:v>0.309</c:v>
                </c:pt>
                <c:pt idx="49">
                  <c:v>0.38200000000000001</c:v>
                </c:pt>
                <c:pt idx="50">
                  <c:v>0.41</c:v>
                </c:pt>
                <c:pt idx="51">
                  <c:v>0.60199999999999998</c:v>
                </c:pt>
                <c:pt idx="52">
                  <c:v>0.154</c:v>
                </c:pt>
                <c:pt idx="53">
                  <c:v>0.253</c:v>
                </c:pt>
                <c:pt idx="54">
                  <c:v>0.153</c:v>
                </c:pt>
                <c:pt idx="55">
                  <c:v>0.22900000000000001</c:v>
                </c:pt>
                <c:pt idx="56">
                  <c:v>0.30299999999999999</c:v>
                </c:pt>
                <c:pt idx="57">
                  <c:v>0.32</c:v>
                </c:pt>
                <c:pt idx="58">
                  <c:v>0.378</c:v>
                </c:pt>
                <c:pt idx="59">
                  <c:v>2.9000000000000001E-2</c:v>
                </c:pt>
                <c:pt idx="60">
                  <c:v>0.18099999999999999</c:v>
                </c:pt>
                <c:pt idx="61">
                  <c:v>0.443</c:v>
                </c:pt>
                <c:pt idx="62">
                  <c:v>0.28299999999999997</c:v>
                </c:pt>
                <c:pt idx="63">
                  <c:v>0.48</c:v>
                </c:pt>
                <c:pt idx="64">
                  <c:v>0.8</c:v>
                </c:pt>
                <c:pt idx="65">
                  <c:v>0.17100000000000001</c:v>
                </c:pt>
                <c:pt idx="66">
                  <c:v>0.222</c:v>
                </c:pt>
                <c:pt idx="67">
                  <c:v>0.41099999999999998</c:v>
                </c:pt>
                <c:pt idx="68">
                  <c:v>0.19400000000000001</c:v>
                </c:pt>
                <c:pt idx="69">
                  <c:v>0.153</c:v>
                </c:pt>
                <c:pt idx="70">
                  <c:v>8.3000000000000004E-2</c:v>
                </c:pt>
                <c:pt idx="71">
                  <c:v>3.5000000000000003E-2</c:v>
                </c:pt>
                <c:pt idx="72">
                  <c:v>0.84</c:v>
                </c:pt>
                <c:pt idx="73">
                  <c:v>2.5000000000000001E-2</c:v>
                </c:pt>
                <c:pt idx="74">
                  <c:v>0.32200000000000001</c:v>
                </c:pt>
                <c:pt idx="75">
                  <c:v>0.184</c:v>
                </c:pt>
                <c:pt idx="76">
                  <c:v>0.17499999999999999</c:v>
                </c:pt>
                <c:pt idx="77">
                  <c:v>0.40300000000000002</c:v>
                </c:pt>
                <c:pt idx="78">
                  <c:v>0.42</c:v>
                </c:pt>
                <c:pt idx="79">
                  <c:v>0.129</c:v>
                </c:pt>
                <c:pt idx="80">
                  <c:v>0.223</c:v>
                </c:pt>
                <c:pt idx="81">
                  <c:v>0.34899999999999998</c:v>
                </c:pt>
                <c:pt idx="82">
                  <c:v>0.19400000000000001</c:v>
                </c:pt>
                <c:pt idx="83">
                  <c:v>0.24099999999999999</c:v>
                </c:pt>
                <c:pt idx="84">
                  <c:v>6.6000000000000003E-2</c:v>
                </c:pt>
                <c:pt idx="85">
                  <c:v>0.81599999999999995</c:v>
                </c:pt>
                <c:pt idx="86">
                  <c:v>0.39700000000000002</c:v>
                </c:pt>
                <c:pt idx="87">
                  <c:v>0.28799999999999998</c:v>
                </c:pt>
                <c:pt idx="88">
                  <c:v>0.876</c:v>
                </c:pt>
                <c:pt idx="89">
                  <c:v>0.26</c:v>
                </c:pt>
                <c:pt idx="90">
                  <c:v>0.28399999999999997</c:v>
                </c:pt>
                <c:pt idx="91">
                  <c:v>0.49399999999999999</c:v>
                </c:pt>
                <c:pt idx="92">
                  <c:v>0.54100000000000004</c:v>
                </c:pt>
                <c:pt idx="93">
                  <c:v>0.314</c:v>
                </c:pt>
                <c:pt idx="94">
                  <c:v>0.13</c:v>
                </c:pt>
                <c:pt idx="95">
                  <c:v>0.13300000000000001</c:v>
                </c:pt>
                <c:pt idx="96">
                  <c:v>0.29199999999999998</c:v>
                </c:pt>
                <c:pt idx="97">
                  <c:v>0.17</c:v>
                </c:pt>
                <c:pt idx="98">
                  <c:v>0.22</c:v>
                </c:pt>
                <c:pt idx="99">
                  <c:v>0.8</c:v>
                </c:pt>
                <c:pt idx="100">
                  <c:v>0.314</c:v>
                </c:pt>
                <c:pt idx="101">
                  <c:v>0.46400000000000002</c:v>
                </c:pt>
                <c:pt idx="102">
                  <c:v>0.151</c:v>
                </c:pt>
                <c:pt idx="103">
                  <c:v>0.218</c:v>
                </c:pt>
                <c:pt idx="104">
                  <c:v>0.38200000000000001</c:v>
                </c:pt>
                <c:pt idx="105">
                  <c:v>0.53500000000000003</c:v>
                </c:pt>
                <c:pt idx="106">
                  <c:v>0.14000000000000001</c:v>
                </c:pt>
                <c:pt idx="107">
                  <c:v>0.54500000000000004</c:v>
                </c:pt>
                <c:pt idx="108">
                  <c:v>0.14299999999999999</c:v>
                </c:pt>
                <c:pt idx="109">
                  <c:v>0.44900000000000001</c:v>
                </c:pt>
                <c:pt idx="110">
                  <c:v>0.216</c:v>
                </c:pt>
                <c:pt idx="111">
                  <c:v>1.2E-2</c:v>
                </c:pt>
                <c:pt idx="112">
                  <c:v>0.35199999999999998</c:v>
                </c:pt>
                <c:pt idx="113">
                  <c:v>0.27700000000000002</c:v>
                </c:pt>
                <c:pt idx="114">
                  <c:v>0.14299999999999999</c:v>
                </c:pt>
                <c:pt idx="115">
                  <c:v>0.05</c:v>
                </c:pt>
                <c:pt idx="116">
                  <c:v>0.36099999999999999</c:v>
                </c:pt>
                <c:pt idx="117">
                  <c:v>0.112</c:v>
                </c:pt>
                <c:pt idx="118">
                  <c:v>8.7999999999999995E-2</c:v>
                </c:pt>
                <c:pt idx="119">
                  <c:v>0.127</c:v>
                </c:pt>
                <c:pt idx="120">
                  <c:v>0.23799999999999999</c:v>
                </c:pt>
                <c:pt idx="121">
                  <c:v>0.16300000000000001</c:v>
                </c:pt>
                <c:pt idx="122">
                  <c:v>0.14799999999999999</c:v>
                </c:pt>
                <c:pt idx="123">
                  <c:v>0.15</c:v>
                </c:pt>
                <c:pt idx="124">
                  <c:v>0.75</c:v>
                </c:pt>
                <c:pt idx="125">
                  <c:v>0.17399999999999999</c:v>
                </c:pt>
                <c:pt idx="126">
                  <c:v>0.38300000000000001</c:v>
                </c:pt>
                <c:pt idx="127">
                  <c:v>6.8000000000000005E-2</c:v>
                </c:pt>
                <c:pt idx="128">
                  <c:v>0.16</c:v>
                </c:pt>
                <c:pt idx="129">
                  <c:v>0.13</c:v>
                </c:pt>
                <c:pt idx="130">
                  <c:v>2.9000000000000001E-2</c:v>
                </c:pt>
                <c:pt idx="131">
                  <c:v>0.41199999999999998</c:v>
                </c:pt>
                <c:pt idx="132">
                  <c:v>0.20799999999999999</c:v>
                </c:pt>
                <c:pt idx="133">
                  <c:v>0.874</c:v>
                </c:pt>
                <c:pt idx="134">
                  <c:v>0.372</c:v>
                </c:pt>
                <c:pt idx="135">
                  <c:v>0.25800000000000001</c:v>
                </c:pt>
                <c:pt idx="136">
                  <c:v>6.3E-2</c:v>
                </c:pt>
                <c:pt idx="137">
                  <c:v>0.151</c:v>
                </c:pt>
                <c:pt idx="138">
                  <c:v>0.17699999999999999</c:v>
                </c:pt>
                <c:pt idx="139">
                  <c:v>0.17399999999999999</c:v>
                </c:pt>
                <c:pt idx="140">
                  <c:v>0.122</c:v>
                </c:pt>
                <c:pt idx="141">
                  <c:v>0.13800000000000001</c:v>
                </c:pt>
                <c:pt idx="142">
                  <c:v>0.20799999999999999</c:v>
                </c:pt>
                <c:pt idx="143">
                  <c:v>0.20100000000000001</c:v>
                </c:pt>
                <c:pt idx="144">
                  <c:v>8.6999999999999994E-2</c:v>
                </c:pt>
                <c:pt idx="145">
                  <c:v>0.23</c:v>
                </c:pt>
                <c:pt idx="146">
                  <c:v>0.34399999999999997</c:v>
                </c:pt>
                <c:pt idx="147">
                  <c:v>0.187</c:v>
                </c:pt>
                <c:pt idx="148">
                  <c:v>0.68200000000000005</c:v>
                </c:pt>
                <c:pt idx="149">
                  <c:v>0.436</c:v>
                </c:pt>
                <c:pt idx="150">
                  <c:v>0.12</c:v>
                </c:pt>
                <c:pt idx="151">
                  <c:v>0.129</c:v>
                </c:pt>
                <c:pt idx="152">
                  <c:v>0.11799999999999999</c:v>
                </c:pt>
                <c:pt idx="153">
                  <c:v>0.26200000000000001</c:v>
                </c:pt>
                <c:pt idx="154">
                  <c:v>0.82</c:v>
                </c:pt>
                <c:pt idx="155">
                  <c:v>0.48599999999999999</c:v>
                </c:pt>
                <c:pt idx="156">
                  <c:v>0.107</c:v>
                </c:pt>
                <c:pt idx="157">
                  <c:v>0.307</c:v>
                </c:pt>
                <c:pt idx="158">
                  <c:v>0.4</c:v>
                </c:pt>
                <c:pt idx="159">
                  <c:v>0.33600000000000002</c:v>
                </c:pt>
                <c:pt idx="160">
                  <c:v>0.35799999999999998</c:v>
                </c:pt>
                <c:pt idx="161">
                  <c:v>0.27</c:v>
                </c:pt>
                <c:pt idx="162">
                  <c:v>0.26200000000000001</c:v>
                </c:pt>
                <c:pt idx="163">
                  <c:v>9.0999999999999998E-2</c:v>
                </c:pt>
                <c:pt idx="164">
                  <c:v>0.31900000000000001</c:v>
                </c:pt>
                <c:pt idx="165">
                  <c:v>5.2999999999999999E-2</c:v>
                </c:pt>
                <c:pt idx="166">
                  <c:v>0.55000000000000004</c:v>
                </c:pt>
                <c:pt idx="167">
                  <c:v>0.29899999999999999</c:v>
                </c:pt>
                <c:pt idx="168">
                  <c:v>0.29099999999999998</c:v>
                </c:pt>
                <c:pt idx="169">
                  <c:v>0.20300000000000001</c:v>
                </c:pt>
                <c:pt idx="170">
                  <c:v>0.55600000000000005</c:v>
                </c:pt>
                <c:pt idx="171">
                  <c:v>1.2999999999999999E-2</c:v>
                </c:pt>
                <c:pt idx="172">
                  <c:v>0.222</c:v>
                </c:pt>
                <c:pt idx="173">
                  <c:v>0.189</c:v>
                </c:pt>
                <c:pt idx="174">
                  <c:v>0.27400000000000002</c:v>
                </c:pt>
                <c:pt idx="175">
                  <c:v>0.35899999999999999</c:v>
                </c:pt>
                <c:pt idx="176">
                  <c:v>0.53100000000000003</c:v>
                </c:pt>
                <c:pt idx="177">
                  <c:v>7.9000000000000001E-2</c:v>
                </c:pt>
                <c:pt idx="178">
                  <c:v>6.7000000000000004E-2</c:v>
                </c:pt>
                <c:pt idx="179">
                  <c:v>0.54</c:v>
                </c:pt>
                <c:pt idx="180">
                  <c:v>0.73499999999999999</c:v>
                </c:pt>
                <c:pt idx="181">
                  <c:v>0.19700000000000001</c:v>
                </c:pt>
                <c:pt idx="182">
                  <c:v>0.40600000000000003</c:v>
                </c:pt>
                <c:pt idx="183">
                  <c:v>0.10299999999999999</c:v>
                </c:pt>
                <c:pt idx="184">
                  <c:v>0.315</c:v>
                </c:pt>
                <c:pt idx="185">
                  <c:v>0.28999999999999998</c:v>
                </c:pt>
                <c:pt idx="186">
                  <c:v>0.191</c:v>
                </c:pt>
                <c:pt idx="187">
                  <c:v>0.30399999999999999</c:v>
                </c:pt>
                <c:pt idx="188">
                  <c:v>0.187</c:v>
                </c:pt>
                <c:pt idx="189">
                  <c:v>9.9000000000000005E-2</c:v>
                </c:pt>
                <c:pt idx="190">
                  <c:v>6.4000000000000001E-2</c:v>
                </c:pt>
                <c:pt idx="191">
                  <c:v>0.36799999999999999</c:v>
                </c:pt>
                <c:pt idx="192">
                  <c:v>0.16300000000000001</c:v>
                </c:pt>
                <c:pt idx="193">
                  <c:v>0.17299999999999999</c:v>
                </c:pt>
                <c:pt idx="194">
                  <c:v>0.54700000000000004</c:v>
                </c:pt>
                <c:pt idx="195">
                  <c:v>0.77400000000000002</c:v>
                </c:pt>
                <c:pt idx="196">
                  <c:v>3.5999999999999997E-2</c:v>
                </c:pt>
                <c:pt idx="197">
                  <c:v>2.8000000000000001E-2</c:v>
                </c:pt>
                <c:pt idx="198">
                  <c:v>0.41699999999999998</c:v>
                </c:pt>
                <c:pt idx="199">
                  <c:v>0.126</c:v>
                </c:pt>
                <c:pt idx="200">
                  <c:v>0.14599999999999999</c:v>
                </c:pt>
                <c:pt idx="201">
                  <c:v>0.23300000000000001</c:v>
                </c:pt>
                <c:pt idx="202">
                  <c:v>0.42699999999999999</c:v>
                </c:pt>
                <c:pt idx="203">
                  <c:v>0.22700000000000001</c:v>
                </c:pt>
                <c:pt idx="204">
                  <c:v>0.46400000000000002</c:v>
                </c:pt>
                <c:pt idx="205">
                  <c:v>0.13500000000000001</c:v>
                </c:pt>
                <c:pt idx="206">
                  <c:v>0.33</c:v>
                </c:pt>
                <c:pt idx="207">
                  <c:v>0.9</c:v>
                </c:pt>
                <c:pt idx="208">
                  <c:v>0.193</c:v>
                </c:pt>
                <c:pt idx="209">
                  <c:v>0.16800000000000001</c:v>
                </c:pt>
                <c:pt idx="210">
                  <c:v>0.27700000000000002</c:v>
                </c:pt>
                <c:pt idx="211">
                  <c:v>0.32700000000000001</c:v>
                </c:pt>
                <c:pt idx="212">
                  <c:v>0.48799999999999999</c:v>
                </c:pt>
                <c:pt idx="213">
                  <c:v>0.51</c:v>
                </c:pt>
                <c:pt idx="214">
                  <c:v>0.30199999999999999</c:v>
                </c:pt>
                <c:pt idx="215">
                  <c:v>6.8000000000000005E-2</c:v>
                </c:pt>
                <c:pt idx="216">
                  <c:v>0.27500000000000002</c:v>
                </c:pt>
                <c:pt idx="217">
                  <c:v>0.28399999999999997</c:v>
                </c:pt>
                <c:pt idx="218">
                  <c:v>0.308</c:v>
                </c:pt>
                <c:pt idx="219">
                  <c:v>0.25600000000000001</c:v>
                </c:pt>
                <c:pt idx="220">
                  <c:v>0.34499999999999997</c:v>
                </c:pt>
                <c:pt idx="221">
                  <c:v>0.22600000000000001</c:v>
                </c:pt>
                <c:pt idx="222">
                  <c:v>0.27600000000000002</c:v>
                </c:pt>
                <c:pt idx="223">
                  <c:v>0.27</c:v>
                </c:pt>
                <c:pt idx="224">
                  <c:v>0.35599999999999998</c:v>
                </c:pt>
                <c:pt idx="225">
                  <c:v>0.40899999999999997</c:v>
                </c:pt>
                <c:pt idx="226">
                  <c:v>0.74</c:v>
                </c:pt>
                <c:pt idx="227">
                  <c:v>0.222</c:v>
                </c:pt>
                <c:pt idx="228">
                  <c:v>0.3</c:v>
                </c:pt>
                <c:pt idx="229">
                  <c:v>0.111</c:v>
                </c:pt>
                <c:pt idx="230">
                  <c:v>0.99</c:v>
                </c:pt>
                <c:pt idx="231">
                  <c:v>0.32300000000000001</c:v>
                </c:pt>
                <c:pt idx="232">
                  <c:v>0.186</c:v>
                </c:pt>
                <c:pt idx="233">
                  <c:v>0.215</c:v>
                </c:pt>
                <c:pt idx="234">
                  <c:v>0.26700000000000002</c:v>
                </c:pt>
                <c:pt idx="235">
                  <c:v>7.0000000000000007E-2</c:v>
                </c:pt>
                <c:pt idx="236">
                  <c:v>0.629</c:v>
                </c:pt>
                <c:pt idx="237">
                  <c:v>0.16900000000000001</c:v>
                </c:pt>
                <c:pt idx="238">
                  <c:v>0.41899999999999998</c:v>
                </c:pt>
                <c:pt idx="239">
                  <c:v>0.42399999999999999</c:v>
                </c:pt>
                <c:pt idx="240">
                  <c:v>0.48499999999999999</c:v>
                </c:pt>
                <c:pt idx="241">
                  <c:v>0.32200000000000001</c:v>
                </c:pt>
                <c:pt idx="242">
                  <c:v>0.14499999999999999</c:v>
                </c:pt>
                <c:pt idx="243">
                  <c:v>0.20699999999999999</c:v>
                </c:pt>
                <c:pt idx="244">
                  <c:v>0.18</c:v>
                </c:pt>
                <c:pt idx="245">
                  <c:v>0.124</c:v>
                </c:pt>
                <c:pt idx="246">
                  <c:v>0.28100000000000003</c:v>
                </c:pt>
                <c:pt idx="247">
                  <c:v>0.28199999999999997</c:v>
                </c:pt>
                <c:pt idx="248">
                  <c:v>0.16400000000000001</c:v>
                </c:pt>
                <c:pt idx="249">
                  <c:v>0.123</c:v>
                </c:pt>
                <c:pt idx="250">
                  <c:v>4.3999999999999997E-2</c:v>
                </c:pt>
                <c:pt idx="251">
                  <c:v>0.01</c:v>
                </c:pt>
                <c:pt idx="252">
                  <c:v>0.21</c:v>
                </c:pt>
                <c:pt idx="253">
                  <c:v>0.52800000000000002</c:v>
                </c:pt>
                <c:pt idx="254">
                  <c:v>0.157</c:v>
                </c:pt>
                <c:pt idx="255">
                  <c:v>8.5999999999999993E-2</c:v>
                </c:pt>
                <c:pt idx="256">
                  <c:v>0.374</c:v>
                </c:pt>
                <c:pt idx="257">
                  <c:v>3.9E-2</c:v>
                </c:pt>
                <c:pt idx="258">
                  <c:v>8.8999999999999996E-2</c:v>
                </c:pt>
                <c:pt idx="259">
                  <c:v>0.4</c:v>
                </c:pt>
                <c:pt idx="260">
                  <c:v>0.77</c:v>
                </c:pt>
                <c:pt idx="261">
                  <c:v>0.311</c:v>
                </c:pt>
                <c:pt idx="262">
                  <c:v>0.56899999999999995</c:v>
                </c:pt>
                <c:pt idx="263">
                  <c:v>0.115</c:v>
                </c:pt>
                <c:pt idx="264">
                  <c:v>0.245</c:v>
                </c:pt>
                <c:pt idx="265">
                  <c:v>2.7E-2</c:v>
                </c:pt>
                <c:pt idx="266">
                  <c:v>0.36699999999999999</c:v>
                </c:pt>
                <c:pt idx="267">
                  <c:v>0.307</c:v>
                </c:pt>
                <c:pt idx="268">
                  <c:v>0.216</c:v>
                </c:pt>
                <c:pt idx="269">
                  <c:v>0.30499999999999999</c:v>
                </c:pt>
                <c:pt idx="270">
                  <c:v>0.32600000000000001</c:v>
                </c:pt>
                <c:pt idx="271">
                  <c:v>0.22700000000000001</c:v>
                </c:pt>
                <c:pt idx="272">
                  <c:v>0.20899999999999999</c:v>
                </c:pt>
                <c:pt idx="273">
                  <c:v>0.13700000000000001</c:v>
                </c:pt>
                <c:pt idx="274">
                  <c:v>0.29799999999999999</c:v>
                </c:pt>
                <c:pt idx="275">
                  <c:v>0.34</c:v>
                </c:pt>
                <c:pt idx="276">
                  <c:v>0.34399999999999997</c:v>
                </c:pt>
                <c:pt idx="277">
                  <c:v>0.249</c:v>
                </c:pt>
                <c:pt idx="278">
                  <c:v>0.33800000000000002</c:v>
                </c:pt>
                <c:pt idx="279">
                  <c:v>0.55700000000000005</c:v>
                </c:pt>
                <c:pt idx="280">
                  <c:v>0.29499999999999998</c:v>
                </c:pt>
                <c:pt idx="281">
                  <c:v>0.26100000000000001</c:v>
                </c:pt>
                <c:pt idx="282">
                  <c:v>5.8000000000000003E-2</c:v>
                </c:pt>
                <c:pt idx="283">
                  <c:v>0.13100000000000001</c:v>
                </c:pt>
                <c:pt idx="284">
                  <c:v>0.28199999999999997</c:v>
                </c:pt>
                <c:pt idx="285">
                  <c:v>8.4000000000000005E-2</c:v>
                </c:pt>
                <c:pt idx="286">
                  <c:v>0.375</c:v>
                </c:pt>
                <c:pt idx="287">
                  <c:v>0.35199999999999998</c:v>
                </c:pt>
                <c:pt idx="288">
                  <c:v>0.44400000000000001</c:v>
                </c:pt>
                <c:pt idx="289">
                  <c:v>0.27100000000000002</c:v>
                </c:pt>
                <c:pt idx="290">
                  <c:v>0.438</c:v>
                </c:pt>
                <c:pt idx="291">
                  <c:v>0.28999999999999998</c:v>
                </c:pt>
                <c:pt idx="292">
                  <c:v>2.4E-2</c:v>
                </c:pt>
                <c:pt idx="293">
                  <c:v>0.13900000000000001</c:v>
                </c:pt>
                <c:pt idx="294">
                  <c:v>0.94</c:v>
                </c:pt>
                <c:pt idx="295">
                  <c:v>0.23499999999999999</c:v>
                </c:pt>
                <c:pt idx="296">
                  <c:v>5.7000000000000002E-2</c:v>
                </c:pt>
                <c:pt idx="297">
                  <c:v>8.4000000000000005E-2</c:v>
                </c:pt>
                <c:pt idx="298">
                  <c:v>6.5000000000000002E-2</c:v>
                </c:pt>
                <c:pt idx="299">
                  <c:v>0.45500000000000002</c:v>
                </c:pt>
                <c:pt idx="300">
                  <c:v>0.56399999999999995</c:v>
                </c:pt>
                <c:pt idx="301">
                  <c:v>7.0000000000000001E-3</c:v>
                </c:pt>
                <c:pt idx="302">
                  <c:v>0.51100000000000001</c:v>
                </c:pt>
                <c:pt idx="303">
                  <c:v>0.312</c:v>
                </c:pt>
                <c:pt idx="304">
                  <c:v>0.51200000000000001</c:v>
                </c:pt>
                <c:pt idx="305">
                  <c:v>2.1999999999999999E-2</c:v>
                </c:pt>
                <c:pt idx="306">
                  <c:v>0.32100000000000001</c:v>
                </c:pt>
                <c:pt idx="307">
                  <c:v>0.317</c:v>
                </c:pt>
                <c:pt idx="308">
                  <c:v>0.123</c:v>
                </c:pt>
                <c:pt idx="309">
                  <c:v>8.5999999999999993E-2</c:v>
                </c:pt>
                <c:pt idx="310">
                  <c:v>0.115</c:v>
                </c:pt>
                <c:pt idx="311">
                  <c:v>0.24099999999999999</c:v>
                </c:pt>
                <c:pt idx="312">
                  <c:v>0.371</c:v>
                </c:pt>
                <c:pt idx="313">
                  <c:v>0.46400000000000002</c:v>
                </c:pt>
                <c:pt idx="314">
                  <c:v>8.8999999999999996E-2</c:v>
                </c:pt>
                <c:pt idx="315">
                  <c:v>0.3</c:v>
                </c:pt>
                <c:pt idx="316">
                  <c:v>0.38</c:v>
                </c:pt>
                <c:pt idx="317">
                  <c:v>0.251</c:v>
                </c:pt>
                <c:pt idx="318">
                  <c:v>0.34100000000000003</c:v>
                </c:pt>
                <c:pt idx="319">
                  <c:v>0.503</c:v>
                </c:pt>
                <c:pt idx="320">
                  <c:v>0.13900000000000001</c:v>
                </c:pt>
                <c:pt idx="321">
                  <c:v>0.23200000000000001</c:v>
                </c:pt>
                <c:pt idx="322">
                  <c:v>0.41599999999999998</c:v>
                </c:pt>
                <c:pt idx="323">
                  <c:v>0.40699999999999997</c:v>
                </c:pt>
                <c:pt idx="324">
                  <c:v>7.0999999999999994E-2</c:v>
                </c:pt>
                <c:pt idx="325">
                  <c:v>0.33300000000000002</c:v>
                </c:pt>
                <c:pt idx="326">
                  <c:v>0.61699999999999999</c:v>
                </c:pt>
                <c:pt idx="327">
                  <c:v>0.33400000000000002</c:v>
                </c:pt>
                <c:pt idx="328">
                  <c:v>0.31900000000000001</c:v>
                </c:pt>
                <c:pt idx="329">
                  <c:v>5.8000000000000003E-2</c:v>
                </c:pt>
                <c:pt idx="330">
                  <c:v>0.185</c:v>
                </c:pt>
                <c:pt idx="331">
                  <c:v>0.14499999999999999</c:v>
                </c:pt>
                <c:pt idx="332">
                  <c:v>0.41599999999999998</c:v>
                </c:pt>
                <c:pt idx="333">
                  <c:v>0.20399999999999999</c:v>
                </c:pt>
                <c:pt idx="334">
                  <c:v>2.8000000000000001E-2</c:v>
                </c:pt>
                <c:pt idx="335">
                  <c:v>0.34200000000000003</c:v>
                </c:pt>
                <c:pt idx="336">
                  <c:v>0.48099999999999998</c:v>
                </c:pt>
                <c:pt idx="337">
                  <c:v>8.6999999999999994E-2</c:v>
                </c:pt>
                <c:pt idx="338">
                  <c:v>0.26100000000000001</c:v>
                </c:pt>
                <c:pt idx="339">
                  <c:v>6.3E-2</c:v>
                </c:pt>
                <c:pt idx="340">
                  <c:v>0.19900000000000001</c:v>
                </c:pt>
                <c:pt idx="341">
                  <c:v>7.8E-2</c:v>
                </c:pt>
                <c:pt idx="342">
                  <c:v>0.42399999999999999</c:v>
                </c:pt>
                <c:pt idx="343">
                  <c:v>5.0999999999999997E-2</c:v>
                </c:pt>
                <c:pt idx="344">
                  <c:v>0.14000000000000001</c:v>
                </c:pt>
                <c:pt idx="345">
                  <c:v>0.42399999999999999</c:v>
                </c:pt>
                <c:pt idx="346">
                  <c:v>0.38500000000000001</c:v>
                </c:pt>
                <c:pt idx="347">
                  <c:v>0.121</c:v>
                </c:pt>
                <c:pt idx="348">
                  <c:v>0.27300000000000002</c:v>
                </c:pt>
                <c:pt idx="349">
                  <c:v>0.10100000000000001</c:v>
                </c:pt>
                <c:pt idx="350">
                  <c:v>9.1999999999999998E-2</c:v>
                </c:pt>
                <c:pt idx="351">
                  <c:v>0.41399999999999998</c:v>
                </c:pt>
                <c:pt idx="352">
                  <c:v>0.19500000000000001</c:v>
                </c:pt>
                <c:pt idx="353">
                  <c:v>8.5999999999999993E-2</c:v>
                </c:pt>
                <c:pt idx="354">
                  <c:v>7.6999999999999999E-2</c:v>
                </c:pt>
                <c:pt idx="355">
                  <c:v>0.17199999999999999</c:v>
                </c:pt>
                <c:pt idx="356">
                  <c:v>0.114</c:v>
                </c:pt>
                <c:pt idx="357">
                  <c:v>0.03</c:v>
                </c:pt>
                <c:pt idx="358">
                  <c:v>0.71599999999999997</c:v>
                </c:pt>
                <c:pt idx="359">
                  <c:v>0.313</c:v>
                </c:pt>
                <c:pt idx="360">
                  <c:v>0.153</c:v>
                </c:pt>
                <c:pt idx="361">
                  <c:v>0.21</c:v>
                </c:pt>
                <c:pt idx="362">
                  <c:v>3.1E-2</c:v>
                </c:pt>
                <c:pt idx="363">
                  <c:v>0.60299999999999998</c:v>
                </c:pt>
                <c:pt idx="364">
                  <c:v>0.375</c:v>
                </c:pt>
                <c:pt idx="365">
                  <c:v>0.11700000000000001</c:v>
                </c:pt>
                <c:pt idx="366">
                  <c:v>9.0999999999999998E-2</c:v>
                </c:pt>
                <c:pt idx="367">
                  <c:v>0.26100000000000001</c:v>
                </c:pt>
                <c:pt idx="368">
                  <c:v>0.36</c:v>
                </c:pt>
                <c:pt idx="369">
                  <c:v>0.54400000000000004</c:v>
                </c:pt>
                <c:pt idx="370">
                  <c:v>0.151</c:v>
                </c:pt>
                <c:pt idx="371">
                  <c:v>0.432</c:v>
                </c:pt>
                <c:pt idx="372">
                  <c:v>0.39800000000000002</c:v>
                </c:pt>
                <c:pt idx="373">
                  <c:v>0.65900000000000003</c:v>
                </c:pt>
                <c:pt idx="374">
                  <c:v>0.375</c:v>
                </c:pt>
                <c:pt idx="375">
                  <c:v>0.52300000000000002</c:v>
                </c:pt>
                <c:pt idx="376">
                  <c:v>8.1000000000000003E-2</c:v>
                </c:pt>
                <c:pt idx="377">
                  <c:v>0.14899999999999999</c:v>
                </c:pt>
                <c:pt idx="378">
                  <c:v>2.1000000000000001E-2</c:v>
                </c:pt>
                <c:pt idx="379">
                  <c:v>0.69</c:v>
                </c:pt>
                <c:pt idx="380">
                  <c:v>0.156</c:v>
                </c:pt>
                <c:pt idx="381">
                  <c:v>0.35699999999999998</c:v>
                </c:pt>
                <c:pt idx="382">
                  <c:v>0.376</c:v>
                </c:pt>
                <c:pt idx="383">
                  <c:v>0.113</c:v>
                </c:pt>
                <c:pt idx="384">
                  <c:v>0.73</c:v>
                </c:pt>
                <c:pt idx="385">
                  <c:v>0.379</c:v>
                </c:pt>
                <c:pt idx="386">
                  <c:v>0.21199999999999999</c:v>
                </c:pt>
                <c:pt idx="387">
                  <c:v>0.30299999999999999</c:v>
                </c:pt>
                <c:pt idx="388">
                  <c:v>0.29899999999999999</c:v>
                </c:pt>
                <c:pt idx="389">
                  <c:v>0.28199999999999997</c:v>
                </c:pt>
                <c:pt idx="390">
                  <c:v>0.25600000000000001</c:v>
                </c:pt>
                <c:pt idx="391">
                  <c:v>0.93</c:v>
                </c:pt>
                <c:pt idx="392">
                  <c:v>0.379</c:v>
                </c:pt>
                <c:pt idx="393">
                  <c:v>0.379</c:v>
                </c:pt>
                <c:pt idx="394">
                  <c:v>4.3999999999999997E-2</c:v>
                </c:pt>
                <c:pt idx="395">
                  <c:v>0.24</c:v>
                </c:pt>
                <c:pt idx="396">
                  <c:v>0.104</c:v>
                </c:pt>
                <c:pt idx="397">
                  <c:v>0.39800000000000002</c:v>
                </c:pt>
                <c:pt idx="398">
                  <c:v>7.2999999999999995E-2</c:v>
                </c:pt>
                <c:pt idx="399">
                  <c:v>0.33200000000000002</c:v>
                </c:pt>
                <c:pt idx="400">
                  <c:v>0.27600000000000002</c:v>
                </c:pt>
                <c:pt idx="401">
                  <c:v>0.11600000000000001</c:v>
                </c:pt>
                <c:pt idx="402">
                  <c:v>0.58899999999999997</c:v>
                </c:pt>
                <c:pt idx="403">
                  <c:v>0.23799999999999999</c:v>
                </c:pt>
                <c:pt idx="404">
                  <c:v>8.2000000000000003E-2</c:v>
                </c:pt>
                <c:pt idx="405">
                  <c:v>0.48</c:v>
                </c:pt>
                <c:pt idx="406">
                  <c:v>0.13900000000000001</c:v>
                </c:pt>
                <c:pt idx="407">
                  <c:v>0.65</c:v>
                </c:pt>
                <c:pt idx="408">
                  <c:v>0.23499999999999999</c:v>
                </c:pt>
                <c:pt idx="409">
                  <c:v>0.56200000000000006</c:v>
                </c:pt>
                <c:pt idx="410">
                  <c:v>0.109</c:v>
                </c:pt>
                <c:pt idx="411">
                  <c:v>0.51700000000000002</c:v>
                </c:pt>
                <c:pt idx="412">
                  <c:v>0.19400000000000001</c:v>
                </c:pt>
                <c:pt idx="413">
                  <c:v>0.36899999999999999</c:v>
                </c:pt>
                <c:pt idx="414">
                  <c:v>0.187</c:v>
                </c:pt>
                <c:pt idx="415">
                  <c:v>0.23</c:v>
                </c:pt>
                <c:pt idx="416">
                  <c:v>0.307</c:v>
                </c:pt>
                <c:pt idx="417">
                  <c:v>0.14099999999999999</c:v>
                </c:pt>
                <c:pt idx="418">
                  <c:v>0.29799999999999999</c:v>
                </c:pt>
                <c:pt idx="419">
                  <c:v>6.7000000000000004E-2</c:v>
                </c:pt>
                <c:pt idx="420">
                  <c:v>0.374</c:v>
                </c:pt>
                <c:pt idx="421">
                  <c:v>0.19600000000000001</c:v>
                </c:pt>
                <c:pt idx="422">
                  <c:v>8.8999999999999996E-2</c:v>
                </c:pt>
                <c:pt idx="423">
                  <c:v>7.5999999999999998E-2</c:v>
                </c:pt>
                <c:pt idx="424">
                  <c:v>6.4000000000000001E-2</c:v>
                </c:pt>
                <c:pt idx="425">
                  <c:v>0.11600000000000001</c:v>
                </c:pt>
                <c:pt idx="426">
                  <c:v>0.25900000000000001</c:v>
                </c:pt>
                <c:pt idx="427">
                  <c:v>0.114</c:v>
                </c:pt>
                <c:pt idx="428">
                  <c:v>0.224</c:v>
                </c:pt>
                <c:pt idx="429">
                  <c:v>0.41099999999999998</c:v>
                </c:pt>
                <c:pt idx="430">
                  <c:v>0.56399999999999995</c:v>
                </c:pt>
                <c:pt idx="431">
                  <c:v>0.15</c:v>
                </c:pt>
                <c:pt idx="432">
                  <c:v>0.35299999999999998</c:v>
                </c:pt>
                <c:pt idx="433">
                  <c:v>0.312</c:v>
                </c:pt>
                <c:pt idx="434">
                  <c:v>7.4999999999999997E-2</c:v>
                </c:pt>
                <c:pt idx="435">
                  <c:v>0.38600000000000001</c:v>
                </c:pt>
                <c:pt idx="436">
                  <c:v>8.2000000000000003E-2</c:v>
                </c:pt>
                <c:pt idx="437">
                  <c:v>0.35199999999999998</c:v>
                </c:pt>
                <c:pt idx="438">
                  <c:v>0.999</c:v>
                </c:pt>
                <c:pt idx="439">
                  <c:v>0.33600000000000002</c:v>
                </c:pt>
                <c:pt idx="440">
                  <c:v>0.112</c:v>
                </c:pt>
                <c:pt idx="441">
                  <c:v>4.2999999999999997E-2</c:v>
                </c:pt>
                <c:pt idx="442">
                  <c:v>4.8000000000000001E-2</c:v>
                </c:pt>
                <c:pt idx="443">
                  <c:v>7.0000000000000007E-2</c:v>
                </c:pt>
                <c:pt idx="444">
                  <c:v>0.14699999999999999</c:v>
                </c:pt>
                <c:pt idx="445">
                  <c:v>0.41199999999999998</c:v>
                </c:pt>
                <c:pt idx="446">
                  <c:v>0.45800000000000002</c:v>
                </c:pt>
                <c:pt idx="447">
                  <c:v>0.71799999999999997</c:v>
                </c:pt>
                <c:pt idx="448">
                  <c:v>0.13200000000000001</c:v>
                </c:pt>
                <c:pt idx="449">
                  <c:v>0.38</c:v>
                </c:pt>
                <c:pt idx="450">
                  <c:v>0.33500000000000002</c:v>
                </c:pt>
                <c:pt idx="451">
                  <c:v>0.42099999999999999</c:v>
                </c:pt>
                <c:pt idx="452">
                  <c:v>0.158</c:v>
                </c:pt>
                <c:pt idx="453">
                  <c:v>0.2</c:v>
                </c:pt>
                <c:pt idx="454">
                  <c:v>0.17799999999999999</c:v>
                </c:pt>
                <c:pt idx="455">
                  <c:v>0.373</c:v>
                </c:pt>
                <c:pt idx="456">
                  <c:v>0.39200000000000002</c:v>
                </c:pt>
                <c:pt idx="457">
                  <c:v>2.5999999999999999E-2</c:v>
                </c:pt>
                <c:pt idx="458">
                  <c:v>0.186</c:v>
                </c:pt>
                <c:pt idx="459">
                  <c:v>0.14799999999999999</c:v>
                </c:pt>
                <c:pt idx="460">
                  <c:v>0.32300000000000001</c:v>
                </c:pt>
                <c:pt idx="461">
                  <c:v>0.14299999999999999</c:v>
                </c:pt>
                <c:pt idx="462">
                  <c:v>0.28699999999999998</c:v>
                </c:pt>
                <c:pt idx="463">
                  <c:v>0.435</c:v>
                </c:pt>
                <c:pt idx="464">
                  <c:v>0.33600000000000002</c:v>
                </c:pt>
                <c:pt idx="465">
                  <c:v>0.39300000000000002</c:v>
                </c:pt>
                <c:pt idx="466">
                  <c:v>0.108</c:v>
                </c:pt>
                <c:pt idx="467">
                  <c:v>0.35599999999999998</c:v>
                </c:pt>
                <c:pt idx="468">
                  <c:v>0.503</c:v>
                </c:pt>
                <c:pt idx="469">
                  <c:v>0.39100000000000001</c:v>
                </c:pt>
                <c:pt idx="470">
                  <c:v>0.46899999999999997</c:v>
                </c:pt>
                <c:pt idx="471">
                  <c:v>0.56599999999999995</c:v>
                </c:pt>
                <c:pt idx="472">
                  <c:v>1.6E-2</c:v>
                </c:pt>
                <c:pt idx="473">
                  <c:v>0.40500000000000003</c:v>
                </c:pt>
                <c:pt idx="474">
                  <c:v>0.245</c:v>
                </c:pt>
                <c:pt idx="475">
                  <c:v>0.251</c:v>
                </c:pt>
                <c:pt idx="476">
                  <c:v>0.14399999999999999</c:v>
                </c:pt>
                <c:pt idx="477">
                  <c:v>5.3999999999999999E-2</c:v>
                </c:pt>
                <c:pt idx="478">
                  <c:v>0.111</c:v>
                </c:pt>
                <c:pt idx="479">
                  <c:v>0.09</c:v>
                </c:pt>
                <c:pt idx="480">
                  <c:v>0.115</c:v>
                </c:pt>
                <c:pt idx="481">
                  <c:v>1.6E-2</c:v>
                </c:pt>
                <c:pt idx="482">
                  <c:v>0.315</c:v>
                </c:pt>
                <c:pt idx="483">
                  <c:v>0.17199999999999999</c:v>
                </c:pt>
                <c:pt idx="484">
                  <c:v>0.87</c:v>
                </c:pt>
                <c:pt idx="485">
                  <c:v>0.35</c:v>
                </c:pt>
                <c:pt idx="486">
                  <c:v>5.0999999999999997E-2</c:v>
                </c:pt>
                <c:pt idx="487">
                  <c:v>0.247</c:v>
                </c:pt>
                <c:pt idx="488">
                  <c:v>0.19700000000000001</c:v>
                </c:pt>
                <c:pt idx="489">
                  <c:v>9.4E-2</c:v>
                </c:pt>
                <c:pt idx="490">
                  <c:v>0.51</c:v>
                </c:pt>
                <c:pt idx="491">
                  <c:v>0.23400000000000001</c:v>
                </c:pt>
                <c:pt idx="492">
                  <c:v>0.33</c:v>
                </c:pt>
                <c:pt idx="493">
                  <c:v>0.251</c:v>
                </c:pt>
                <c:pt idx="494">
                  <c:v>0.27700000000000002</c:v>
                </c:pt>
                <c:pt idx="495">
                  <c:v>0.31</c:v>
                </c:pt>
                <c:pt idx="496">
                  <c:v>0.161</c:v>
                </c:pt>
                <c:pt idx="497">
                  <c:v>0.39</c:v>
                </c:pt>
                <c:pt idx="498">
                  <c:v>7.0000000000000007E-2</c:v>
                </c:pt>
                <c:pt idx="499">
                  <c:v>0.42499999999999999</c:v>
                </c:pt>
                <c:pt idx="500">
                  <c:v>7.5999999999999998E-2</c:v>
                </c:pt>
                <c:pt idx="501">
                  <c:v>0.19600000000000001</c:v>
                </c:pt>
                <c:pt idx="502">
                  <c:v>0.25900000000000001</c:v>
                </c:pt>
                <c:pt idx="503">
                  <c:v>0.20599999999999999</c:v>
                </c:pt>
                <c:pt idx="504">
                  <c:v>0.12</c:v>
                </c:pt>
                <c:pt idx="505">
                  <c:v>0.32700000000000001</c:v>
                </c:pt>
                <c:pt idx="506">
                  <c:v>0.191</c:v>
                </c:pt>
                <c:pt idx="507">
                  <c:v>0.21199999999999999</c:v>
                </c:pt>
                <c:pt idx="508">
                  <c:v>0.14599999999999999</c:v>
                </c:pt>
                <c:pt idx="509">
                  <c:v>0.377</c:v>
                </c:pt>
                <c:pt idx="510">
                  <c:v>0.13600000000000001</c:v>
                </c:pt>
                <c:pt idx="511">
                  <c:v>0.18099999999999999</c:v>
                </c:pt>
                <c:pt idx="512">
                  <c:v>0.31</c:v>
                </c:pt>
                <c:pt idx="513">
                  <c:v>0.81899999999999995</c:v>
                </c:pt>
                <c:pt idx="514">
                  <c:v>0.45900000000000002</c:v>
                </c:pt>
                <c:pt idx="515">
                  <c:v>0.313</c:v>
                </c:pt>
                <c:pt idx="516">
                  <c:v>0.432</c:v>
                </c:pt>
                <c:pt idx="517">
                  <c:v>0.45400000000000001</c:v>
                </c:pt>
                <c:pt idx="518">
                  <c:v>0.221</c:v>
                </c:pt>
                <c:pt idx="519">
                  <c:v>0.105</c:v>
                </c:pt>
                <c:pt idx="520">
                  <c:v>0.14199999999999999</c:v>
                </c:pt>
                <c:pt idx="521">
                  <c:v>0.11799999999999999</c:v>
                </c:pt>
                <c:pt idx="522">
                  <c:v>8.8999999999999996E-2</c:v>
                </c:pt>
                <c:pt idx="523">
                  <c:v>0.54400000000000004</c:v>
                </c:pt>
                <c:pt idx="524">
                  <c:v>0.75</c:v>
                </c:pt>
                <c:pt idx="525">
                  <c:v>0.30099999999999999</c:v>
                </c:pt>
                <c:pt idx="526">
                  <c:v>0.25900000000000001</c:v>
                </c:pt>
                <c:pt idx="527">
                  <c:v>0.34799999999999998</c:v>
                </c:pt>
                <c:pt idx="528">
                  <c:v>0.10100000000000001</c:v>
                </c:pt>
                <c:pt idx="529">
                  <c:v>0.73</c:v>
                </c:pt>
                <c:pt idx="530">
                  <c:v>0.188</c:v>
                </c:pt>
                <c:pt idx="531">
                  <c:v>7.9000000000000001E-2</c:v>
                </c:pt>
                <c:pt idx="532">
                  <c:v>0.27100000000000002</c:v>
                </c:pt>
              </c:numCache>
            </c:numRef>
          </c:xVal>
          <c:yVal>
            <c:numRef>
              <c:f>'4varOutput'!$B$28:$B$560</c:f>
              <c:numCache>
                <c:formatCode>General</c:formatCode>
                <c:ptCount val="533"/>
                <c:pt idx="0">
                  <c:v>1381.8797785838949</c:v>
                </c:pt>
                <c:pt idx="1">
                  <c:v>1352.9502485400326</c:v>
                </c:pt>
                <c:pt idx="2">
                  <c:v>1223.2766665982597</c:v>
                </c:pt>
                <c:pt idx="3">
                  <c:v>1177.0264128466602</c:v>
                </c:pt>
                <c:pt idx="4">
                  <c:v>1325.4568066726727</c:v>
                </c:pt>
                <c:pt idx="5">
                  <c:v>1244.4250624482154</c:v>
                </c:pt>
                <c:pt idx="6">
                  <c:v>1219.3154467092158</c:v>
                </c:pt>
                <c:pt idx="7">
                  <c:v>1248.7678795884694</c:v>
                </c:pt>
                <c:pt idx="8">
                  <c:v>1312.3331649118104</c:v>
                </c:pt>
                <c:pt idx="9">
                  <c:v>1341.5473551292257</c:v>
                </c:pt>
                <c:pt idx="10">
                  <c:v>1337.3781625377799</c:v>
                </c:pt>
                <c:pt idx="11">
                  <c:v>1269.3301414190992</c:v>
                </c:pt>
                <c:pt idx="12">
                  <c:v>1304.4879612867971</c:v>
                </c:pt>
                <c:pt idx="13">
                  <c:v>1297.7980967293613</c:v>
                </c:pt>
                <c:pt idx="14">
                  <c:v>1274.0618362960904</c:v>
                </c:pt>
                <c:pt idx="15">
                  <c:v>1296.9977722307012</c:v>
                </c:pt>
                <c:pt idx="16">
                  <c:v>1348.0019424937334</c:v>
                </c:pt>
                <c:pt idx="17">
                  <c:v>1351.9897949056656</c:v>
                </c:pt>
                <c:pt idx="18">
                  <c:v>1266.2362996462557</c:v>
                </c:pt>
                <c:pt idx="19">
                  <c:v>1355.4037846454462</c:v>
                </c:pt>
                <c:pt idx="20">
                  <c:v>1305.5244202722515</c:v>
                </c:pt>
                <c:pt idx="21">
                  <c:v>1358.4022459203879</c:v>
                </c:pt>
                <c:pt idx="22">
                  <c:v>1296.1940934793033</c:v>
                </c:pt>
                <c:pt idx="23">
                  <c:v>1304.7047438894972</c:v>
                </c:pt>
                <c:pt idx="24">
                  <c:v>1307.0697783422954</c:v>
                </c:pt>
                <c:pt idx="25">
                  <c:v>1318.3100332847378</c:v>
                </c:pt>
                <c:pt idx="26">
                  <c:v>1358.9868669482698</c:v>
                </c:pt>
                <c:pt idx="27">
                  <c:v>1278.6860693328197</c:v>
                </c:pt>
                <c:pt idx="28">
                  <c:v>1326.3362384133786</c:v>
                </c:pt>
                <c:pt idx="29">
                  <c:v>1279.5355382152104</c:v>
                </c:pt>
                <c:pt idx="30">
                  <c:v>1322.600067020084</c:v>
                </c:pt>
                <c:pt idx="31">
                  <c:v>1280.0882774428273</c:v>
                </c:pt>
                <c:pt idx="32">
                  <c:v>1375.265824546648</c:v>
                </c:pt>
                <c:pt idx="33">
                  <c:v>1293.8153336115581</c:v>
                </c:pt>
                <c:pt idx="34">
                  <c:v>1252.0894726642978</c:v>
                </c:pt>
                <c:pt idx="35">
                  <c:v>1248.8340292642581</c:v>
                </c:pt>
                <c:pt idx="36">
                  <c:v>1319.876688310329</c:v>
                </c:pt>
                <c:pt idx="37">
                  <c:v>1353.9990898334336</c:v>
                </c:pt>
                <c:pt idx="38">
                  <c:v>1241.5363286786901</c:v>
                </c:pt>
                <c:pt idx="39">
                  <c:v>1272.2204615232383</c:v>
                </c:pt>
                <c:pt idx="40">
                  <c:v>1274.7402326848928</c:v>
                </c:pt>
                <c:pt idx="41">
                  <c:v>1342.3976996509202</c:v>
                </c:pt>
                <c:pt idx="42">
                  <c:v>1294.6092144204904</c:v>
                </c:pt>
                <c:pt idx="43">
                  <c:v>1362.4907438717662</c:v>
                </c:pt>
                <c:pt idx="44">
                  <c:v>1284.769046442226</c:v>
                </c:pt>
                <c:pt idx="45">
                  <c:v>1368.4267075127761</c:v>
                </c:pt>
                <c:pt idx="46">
                  <c:v>1331.5012991538947</c:v>
                </c:pt>
                <c:pt idx="47">
                  <c:v>1259.8266202766765</c:v>
                </c:pt>
                <c:pt idx="48">
                  <c:v>1330.986575906798</c:v>
                </c:pt>
                <c:pt idx="49">
                  <c:v>1272.0579687621796</c:v>
                </c:pt>
                <c:pt idx="50">
                  <c:v>1264.4392926464611</c:v>
                </c:pt>
                <c:pt idx="51">
                  <c:v>1211.7103978510097</c:v>
                </c:pt>
                <c:pt idx="52">
                  <c:v>1351.2664503135704</c:v>
                </c:pt>
                <c:pt idx="53">
                  <c:v>1302.2335683921788</c:v>
                </c:pt>
                <c:pt idx="54">
                  <c:v>1328.5405912571352</c:v>
                </c:pt>
                <c:pt idx="55">
                  <c:v>1320.2683934721813</c:v>
                </c:pt>
                <c:pt idx="56">
                  <c:v>1288.2436658745587</c:v>
                </c:pt>
                <c:pt idx="57">
                  <c:v>1297.4635288909608</c:v>
                </c:pt>
                <c:pt idx="58">
                  <c:v>1266.7202378619916</c:v>
                </c:pt>
                <c:pt idx="59">
                  <c:v>1377.8358800265635</c:v>
                </c:pt>
                <c:pt idx="60">
                  <c:v>1335.2710235958659</c:v>
                </c:pt>
                <c:pt idx="61">
                  <c:v>1263.5161877361195</c:v>
                </c:pt>
                <c:pt idx="62">
                  <c:v>1291.9780159680877</c:v>
                </c:pt>
                <c:pt idx="63">
                  <c:v>1248.1525574517998</c:v>
                </c:pt>
                <c:pt idx="64">
                  <c:v>1140.0533650631266</c:v>
                </c:pt>
                <c:pt idx="65">
                  <c:v>1327.5178604658408</c:v>
                </c:pt>
                <c:pt idx="66">
                  <c:v>1342.6067261215019</c:v>
                </c:pt>
                <c:pt idx="67">
                  <c:v>1261.992324130196</c:v>
                </c:pt>
                <c:pt idx="68">
                  <c:v>1337.1643185772707</c:v>
                </c:pt>
                <c:pt idx="69">
                  <c:v>1362.3803838776732</c:v>
                </c:pt>
                <c:pt idx="70">
                  <c:v>1361.9956941178561</c:v>
                </c:pt>
                <c:pt idx="71">
                  <c:v>1382.5737590896674</c:v>
                </c:pt>
                <c:pt idx="72">
                  <c:v>1110.6311465609981</c:v>
                </c:pt>
                <c:pt idx="73">
                  <c:v>1396.9096800758514</c:v>
                </c:pt>
                <c:pt idx="74">
                  <c:v>1290.1235725664103</c:v>
                </c:pt>
                <c:pt idx="75">
                  <c:v>1332.9377242339219</c:v>
                </c:pt>
                <c:pt idx="76">
                  <c:v>1328.1073929564216</c:v>
                </c:pt>
                <c:pt idx="77">
                  <c:v>1272.1507453162633</c:v>
                </c:pt>
                <c:pt idx="78">
                  <c:v>1273.9724677620347</c:v>
                </c:pt>
                <c:pt idx="79">
                  <c:v>1340.0612954269059</c:v>
                </c:pt>
                <c:pt idx="80">
                  <c:v>1314.0282196598976</c:v>
                </c:pt>
                <c:pt idx="81">
                  <c:v>1276.0600951353988</c:v>
                </c:pt>
                <c:pt idx="82">
                  <c:v>1325.3183006580355</c:v>
                </c:pt>
                <c:pt idx="83">
                  <c:v>1306.0928497338232</c:v>
                </c:pt>
                <c:pt idx="84">
                  <c:v>1408.8385291961206</c:v>
                </c:pt>
                <c:pt idx="85">
                  <c:v>1175.5598918716616</c:v>
                </c:pt>
                <c:pt idx="86">
                  <c:v>1262.2599287412361</c:v>
                </c:pt>
                <c:pt idx="87">
                  <c:v>1320.2266736177889</c:v>
                </c:pt>
                <c:pt idx="88">
                  <c:v>1150.1604781012973</c:v>
                </c:pt>
                <c:pt idx="89">
                  <c:v>1312.7378423402338</c:v>
                </c:pt>
                <c:pt idx="90">
                  <c:v>1295.2580908172977</c:v>
                </c:pt>
                <c:pt idx="91">
                  <c:v>1228.0657670893622</c:v>
                </c:pt>
                <c:pt idx="92">
                  <c:v>1228.3672811715651</c:v>
                </c:pt>
                <c:pt idx="93">
                  <c:v>1293.171034817346</c:v>
                </c:pt>
                <c:pt idx="94">
                  <c:v>1341.2749757610075</c:v>
                </c:pt>
                <c:pt idx="95">
                  <c:v>1374.5958530438468</c:v>
                </c:pt>
                <c:pt idx="96">
                  <c:v>1294.0205807556993</c:v>
                </c:pt>
                <c:pt idx="97">
                  <c:v>1331.9812146324682</c:v>
                </c:pt>
                <c:pt idx="98">
                  <c:v>1321.3148553660035</c:v>
                </c:pt>
                <c:pt idx="99">
                  <c:v>1133.3381464813713</c:v>
                </c:pt>
                <c:pt idx="100">
                  <c:v>1286.8126198840289</c:v>
                </c:pt>
                <c:pt idx="101">
                  <c:v>1243.4514290053978</c:v>
                </c:pt>
                <c:pt idx="102">
                  <c:v>1348.5171924025526</c:v>
                </c:pt>
                <c:pt idx="103">
                  <c:v>1311.0506327990397</c:v>
                </c:pt>
                <c:pt idx="104">
                  <c:v>1268.0304808556107</c:v>
                </c:pt>
                <c:pt idx="105">
                  <c:v>1233.5228480026046</c:v>
                </c:pt>
                <c:pt idx="106">
                  <c:v>1353.1409890125271</c:v>
                </c:pt>
                <c:pt idx="107">
                  <c:v>1232.8990121018769</c:v>
                </c:pt>
                <c:pt idx="108">
                  <c:v>1344.9658259381181</c:v>
                </c:pt>
                <c:pt idx="109">
                  <c:v>1253.0504042472094</c:v>
                </c:pt>
                <c:pt idx="110">
                  <c:v>1312.9855276033852</c:v>
                </c:pt>
                <c:pt idx="111">
                  <c:v>1438.3260248845725</c:v>
                </c:pt>
                <c:pt idx="112">
                  <c:v>1273.4851761948626</c:v>
                </c:pt>
                <c:pt idx="113">
                  <c:v>1303.2449934188583</c:v>
                </c:pt>
                <c:pt idx="114">
                  <c:v>1352.9390291491959</c:v>
                </c:pt>
                <c:pt idx="115">
                  <c:v>1363.5106587019752</c:v>
                </c:pt>
                <c:pt idx="116">
                  <c:v>1278.4963589936242</c:v>
                </c:pt>
                <c:pt idx="117">
                  <c:v>1354.3487820926307</c:v>
                </c:pt>
                <c:pt idx="118">
                  <c:v>1375.955196612636</c:v>
                </c:pt>
                <c:pt idx="119">
                  <c:v>1339.3257049907963</c:v>
                </c:pt>
                <c:pt idx="120">
                  <c:v>1312.4542295455676</c:v>
                </c:pt>
                <c:pt idx="121">
                  <c:v>1336.7661454202382</c:v>
                </c:pt>
                <c:pt idx="122">
                  <c:v>1350.3478206595159</c:v>
                </c:pt>
                <c:pt idx="123">
                  <c:v>1336.4161923659706</c:v>
                </c:pt>
                <c:pt idx="124">
                  <c:v>1119.8307537265855</c:v>
                </c:pt>
                <c:pt idx="125">
                  <c:v>1328.2342829478685</c:v>
                </c:pt>
                <c:pt idx="126">
                  <c:v>1271.7821593227163</c:v>
                </c:pt>
                <c:pt idx="127">
                  <c:v>1360.6212024872702</c:v>
                </c:pt>
                <c:pt idx="128">
                  <c:v>1333.1496736367847</c:v>
                </c:pt>
                <c:pt idx="129">
                  <c:v>1336.5595305543618</c:v>
                </c:pt>
                <c:pt idx="130">
                  <c:v>1380.3933429107642</c:v>
                </c:pt>
                <c:pt idx="131">
                  <c:v>1269.6698222604184</c:v>
                </c:pt>
                <c:pt idx="132">
                  <c:v>1326.7254796179452</c:v>
                </c:pt>
                <c:pt idx="133">
                  <c:v>1146.5787648259129</c:v>
                </c:pt>
                <c:pt idx="134">
                  <c:v>1285.0499821786914</c:v>
                </c:pt>
                <c:pt idx="135">
                  <c:v>1307.7403471245277</c:v>
                </c:pt>
                <c:pt idx="136">
                  <c:v>1373.221675271498</c:v>
                </c:pt>
                <c:pt idx="137">
                  <c:v>1338.6997125890732</c:v>
                </c:pt>
                <c:pt idx="138">
                  <c:v>1327.7770403106151</c:v>
                </c:pt>
                <c:pt idx="139">
                  <c:v>1329.4738272543902</c:v>
                </c:pt>
                <c:pt idx="140">
                  <c:v>1355.2056015119986</c:v>
                </c:pt>
                <c:pt idx="141">
                  <c:v>1335.9214333277766</c:v>
                </c:pt>
                <c:pt idx="142">
                  <c:v>1318.6864649945396</c:v>
                </c:pt>
                <c:pt idx="143">
                  <c:v>1331.0904927391819</c:v>
                </c:pt>
                <c:pt idx="144">
                  <c:v>1348.396395660119</c:v>
                </c:pt>
                <c:pt idx="145">
                  <c:v>1313.8351169651946</c:v>
                </c:pt>
                <c:pt idx="146">
                  <c:v>1292.598575170101</c:v>
                </c:pt>
                <c:pt idx="147">
                  <c:v>1327.4589298690144</c:v>
                </c:pt>
                <c:pt idx="148">
                  <c:v>1193.5287268357204</c:v>
                </c:pt>
                <c:pt idx="149">
                  <c:v>1261.2463680270305</c:v>
                </c:pt>
                <c:pt idx="150">
                  <c:v>1353.4516125355563</c:v>
                </c:pt>
                <c:pt idx="151">
                  <c:v>1333.8344416598618</c:v>
                </c:pt>
                <c:pt idx="152">
                  <c:v>1353.6262778011132</c:v>
                </c:pt>
                <c:pt idx="153">
                  <c:v>1285.9205304851871</c:v>
                </c:pt>
                <c:pt idx="154">
                  <c:v>1162.8353689699129</c:v>
                </c:pt>
                <c:pt idx="155">
                  <c:v>1235.9851673335652</c:v>
                </c:pt>
                <c:pt idx="156">
                  <c:v>1348.9974228434169</c:v>
                </c:pt>
                <c:pt idx="157">
                  <c:v>1282.2455941059293</c:v>
                </c:pt>
                <c:pt idx="158">
                  <c:v>1275.5552901649269</c:v>
                </c:pt>
                <c:pt idx="159">
                  <c:v>1277.5633622578941</c:v>
                </c:pt>
                <c:pt idx="160">
                  <c:v>1276.7839697084528</c:v>
                </c:pt>
                <c:pt idx="161">
                  <c:v>1298.1127928437011</c:v>
                </c:pt>
                <c:pt idx="162">
                  <c:v>1301.0144759671364</c:v>
                </c:pt>
                <c:pt idx="163">
                  <c:v>1383.409880456242</c:v>
                </c:pt>
                <c:pt idx="164">
                  <c:v>1292.541731769363</c:v>
                </c:pt>
                <c:pt idx="165">
                  <c:v>1379.4140172223649</c:v>
                </c:pt>
                <c:pt idx="166">
                  <c:v>1202.7461510142393</c:v>
                </c:pt>
                <c:pt idx="167">
                  <c:v>1298.5336700368161</c:v>
                </c:pt>
                <c:pt idx="168">
                  <c:v>1300.3087660244187</c:v>
                </c:pt>
                <c:pt idx="169">
                  <c:v>1335.3623966215441</c:v>
                </c:pt>
                <c:pt idx="170">
                  <c:v>1229.31903987089</c:v>
                </c:pt>
                <c:pt idx="171">
                  <c:v>1383.247999060264</c:v>
                </c:pt>
                <c:pt idx="172">
                  <c:v>1367.4865512234376</c:v>
                </c:pt>
                <c:pt idx="173">
                  <c:v>1330.6438574415047</c:v>
                </c:pt>
                <c:pt idx="174">
                  <c:v>1307.3263941827308</c:v>
                </c:pt>
                <c:pt idx="175">
                  <c:v>1284.3279362941898</c:v>
                </c:pt>
                <c:pt idx="176">
                  <c:v>1222.9445735948145</c:v>
                </c:pt>
                <c:pt idx="177">
                  <c:v>1370.9850613608808</c:v>
                </c:pt>
                <c:pt idx="178">
                  <c:v>1393.6754832550021</c:v>
                </c:pt>
                <c:pt idx="179">
                  <c:v>1247.8627155037761</c:v>
                </c:pt>
                <c:pt idx="180">
                  <c:v>1189.2012059985921</c:v>
                </c:pt>
                <c:pt idx="181">
                  <c:v>1326.5483259331377</c:v>
                </c:pt>
                <c:pt idx="182">
                  <c:v>1283.6012512010147</c:v>
                </c:pt>
                <c:pt idx="183">
                  <c:v>1351.3218654954364</c:v>
                </c:pt>
                <c:pt idx="184">
                  <c:v>1297.055256557514</c:v>
                </c:pt>
                <c:pt idx="185">
                  <c:v>1300.1031860677044</c:v>
                </c:pt>
                <c:pt idx="186">
                  <c:v>1315.2138279454555</c:v>
                </c:pt>
                <c:pt idx="187">
                  <c:v>1299.0290255735783</c:v>
                </c:pt>
                <c:pt idx="188">
                  <c:v>1325.1882922001328</c:v>
                </c:pt>
                <c:pt idx="189">
                  <c:v>1371.0521550563967</c:v>
                </c:pt>
                <c:pt idx="190">
                  <c:v>1384.9142745765923</c:v>
                </c:pt>
                <c:pt idx="191">
                  <c:v>1296.3267726436125</c:v>
                </c:pt>
                <c:pt idx="192">
                  <c:v>1345.4123485153041</c:v>
                </c:pt>
                <c:pt idx="193">
                  <c:v>1332.3463494585565</c:v>
                </c:pt>
                <c:pt idx="194">
                  <c:v>1222.5286311660191</c:v>
                </c:pt>
                <c:pt idx="195">
                  <c:v>1179.4849406829751</c:v>
                </c:pt>
                <c:pt idx="196">
                  <c:v>1403.8031970351119</c:v>
                </c:pt>
                <c:pt idx="197">
                  <c:v>1388.7914766750614</c:v>
                </c:pt>
                <c:pt idx="198">
                  <c:v>1272.8243021739079</c:v>
                </c:pt>
                <c:pt idx="199">
                  <c:v>1352.9568086617403</c:v>
                </c:pt>
                <c:pt idx="200">
                  <c:v>1360.3936622910155</c:v>
                </c:pt>
                <c:pt idx="201">
                  <c:v>1314.7821004655118</c:v>
                </c:pt>
                <c:pt idx="202">
                  <c:v>1273.0308560665128</c:v>
                </c:pt>
                <c:pt idx="203">
                  <c:v>1316.5200810306569</c:v>
                </c:pt>
                <c:pt idx="204">
                  <c:v>1267.1218834168142</c:v>
                </c:pt>
                <c:pt idx="205">
                  <c:v>1347.5430707013811</c:v>
                </c:pt>
                <c:pt idx="206">
                  <c:v>1279.0047938793157</c:v>
                </c:pt>
                <c:pt idx="207">
                  <c:v>1104.9044424100293</c:v>
                </c:pt>
                <c:pt idx="208">
                  <c:v>1348.1337918844943</c:v>
                </c:pt>
                <c:pt idx="209">
                  <c:v>1368.7238400131496</c:v>
                </c:pt>
                <c:pt idx="210">
                  <c:v>1302.0997250348555</c:v>
                </c:pt>
                <c:pt idx="211">
                  <c:v>1287.2238978205301</c:v>
                </c:pt>
                <c:pt idx="212">
                  <c:v>1239.3966355134753</c:v>
                </c:pt>
                <c:pt idx="213">
                  <c:v>1248.7115837934523</c:v>
                </c:pt>
                <c:pt idx="214">
                  <c:v>1296.6237237267035</c:v>
                </c:pt>
                <c:pt idx="215">
                  <c:v>1406.503193625738</c:v>
                </c:pt>
                <c:pt idx="216">
                  <c:v>1312.9742262720317</c:v>
                </c:pt>
                <c:pt idx="217">
                  <c:v>1296.6798503163884</c:v>
                </c:pt>
                <c:pt idx="218">
                  <c:v>1303.0056028800821</c:v>
                </c:pt>
                <c:pt idx="219">
                  <c:v>1290.6153549747285</c:v>
                </c:pt>
                <c:pt idx="220">
                  <c:v>1278.3319061421219</c:v>
                </c:pt>
                <c:pt idx="221">
                  <c:v>1316.8612565422952</c:v>
                </c:pt>
                <c:pt idx="222">
                  <c:v>1301.1166746756699</c:v>
                </c:pt>
                <c:pt idx="223">
                  <c:v>1319.8220779379346</c:v>
                </c:pt>
                <c:pt idx="224">
                  <c:v>1279.7435317467139</c:v>
                </c:pt>
                <c:pt idx="225">
                  <c:v>1281.4034267637937</c:v>
                </c:pt>
                <c:pt idx="226">
                  <c:v>1158.4042738604744</c:v>
                </c:pt>
                <c:pt idx="227">
                  <c:v>1347.1835912804806</c:v>
                </c:pt>
                <c:pt idx="228">
                  <c:v>1306.9296366473004</c:v>
                </c:pt>
                <c:pt idx="229">
                  <c:v>1365.77263471069</c:v>
                </c:pt>
                <c:pt idx="230">
                  <c:v>1094.8367523982952</c:v>
                </c:pt>
                <c:pt idx="231">
                  <c:v>1292.0902840816007</c:v>
                </c:pt>
                <c:pt idx="232">
                  <c:v>1324.287898845605</c:v>
                </c:pt>
                <c:pt idx="233">
                  <c:v>1323.1813390019363</c:v>
                </c:pt>
                <c:pt idx="234">
                  <c:v>1311.8349638842483</c:v>
                </c:pt>
                <c:pt idx="235">
                  <c:v>1368.2589496802839</c:v>
                </c:pt>
                <c:pt idx="236">
                  <c:v>1218.6077130229696</c:v>
                </c:pt>
                <c:pt idx="237">
                  <c:v>1333.0055699037587</c:v>
                </c:pt>
                <c:pt idx="238">
                  <c:v>1281.1570196729451</c:v>
                </c:pt>
                <c:pt idx="239">
                  <c:v>1284.9974963810162</c:v>
                </c:pt>
                <c:pt idx="240">
                  <c:v>1248.161526884071</c:v>
                </c:pt>
                <c:pt idx="241">
                  <c:v>1307.6386588713237</c:v>
                </c:pt>
                <c:pt idx="242">
                  <c:v>1337.4376210933706</c:v>
                </c:pt>
                <c:pt idx="243">
                  <c:v>1330.1830007205363</c:v>
                </c:pt>
                <c:pt idx="244">
                  <c:v>1339.5799277462315</c:v>
                </c:pt>
                <c:pt idx="245">
                  <c:v>1349.2735564289992</c:v>
                </c:pt>
                <c:pt idx="246">
                  <c:v>1314.9064242325114</c:v>
                </c:pt>
                <c:pt idx="247">
                  <c:v>1292.3240123657661</c:v>
                </c:pt>
                <c:pt idx="248">
                  <c:v>1327.0543159274678</c:v>
                </c:pt>
                <c:pt idx="249">
                  <c:v>1347.909271227433</c:v>
                </c:pt>
                <c:pt idx="250">
                  <c:v>1423.2632013384366</c:v>
                </c:pt>
                <c:pt idx="251">
                  <c:v>1427.2310303373199</c:v>
                </c:pt>
                <c:pt idx="252">
                  <c:v>1337.8802230292229</c:v>
                </c:pt>
                <c:pt idx="253">
                  <c:v>1234.0606165786644</c:v>
                </c:pt>
                <c:pt idx="254">
                  <c:v>1344.3655186970061</c:v>
                </c:pt>
                <c:pt idx="255">
                  <c:v>1362.5463917890247</c:v>
                </c:pt>
                <c:pt idx="256">
                  <c:v>1284.1168126832031</c:v>
                </c:pt>
                <c:pt idx="257">
                  <c:v>1404.2306247792878</c:v>
                </c:pt>
                <c:pt idx="258">
                  <c:v>1351.7857575219355</c:v>
                </c:pt>
                <c:pt idx="259">
                  <c:v>1243.8298640187641</c:v>
                </c:pt>
                <c:pt idx="260">
                  <c:v>1142.9890739856548</c:v>
                </c:pt>
                <c:pt idx="261">
                  <c:v>1304.3487188583717</c:v>
                </c:pt>
                <c:pt idx="262">
                  <c:v>1231.1656466152081</c:v>
                </c:pt>
                <c:pt idx="263">
                  <c:v>1346.7370913566856</c:v>
                </c:pt>
                <c:pt idx="264">
                  <c:v>1312.4949069971124</c:v>
                </c:pt>
                <c:pt idx="265">
                  <c:v>1388.3980760094348</c:v>
                </c:pt>
                <c:pt idx="266">
                  <c:v>1276.7503297649203</c:v>
                </c:pt>
                <c:pt idx="267">
                  <c:v>1290.6165568114964</c:v>
                </c:pt>
                <c:pt idx="268">
                  <c:v>1326.9939619234253</c:v>
                </c:pt>
                <c:pt idx="269">
                  <c:v>1293.5897703994685</c:v>
                </c:pt>
                <c:pt idx="270">
                  <c:v>1287.2092406473519</c:v>
                </c:pt>
                <c:pt idx="271">
                  <c:v>1309.2872904898702</c:v>
                </c:pt>
                <c:pt idx="272">
                  <c:v>1326.4186436828879</c:v>
                </c:pt>
                <c:pt idx="273">
                  <c:v>1340.6049100777573</c:v>
                </c:pt>
                <c:pt idx="274">
                  <c:v>1292.1555728965354</c:v>
                </c:pt>
                <c:pt idx="275">
                  <c:v>1285.8358148934108</c:v>
                </c:pt>
                <c:pt idx="276">
                  <c:v>1278.088915292092</c:v>
                </c:pt>
                <c:pt idx="277">
                  <c:v>1321.3680387886129</c:v>
                </c:pt>
                <c:pt idx="278">
                  <c:v>1296.2295036440228</c:v>
                </c:pt>
                <c:pt idx="279">
                  <c:v>1225.01304150121</c:v>
                </c:pt>
                <c:pt idx="280">
                  <c:v>1298.9931737409015</c:v>
                </c:pt>
                <c:pt idx="281">
                  <c:v>1312.4082516552619</c:v>
                </c:pt>
                <c:pt idx="282">
                  <c:v>1394.9936047165563</c:v>
                </c:pt>
                <c:pt idx="283">
                  <c:v>1351.6413304524783</c:v>
                </c:pt>
                <c:pt idx="284">
                  <c:v>1310.3484659015053</c:v>
                </c:pt>
                <c:pt idx="285">
                  <c:v>1387.3866088029545</c:v>
                </c:pt>
                <c:pt idx="286">
                  <c:v>1322.6718434506524</c:v>
                </c:pt>
                <c:pt idx="287">
                  <c:v>1281.463183505796</c:v>
                </c:pt>
                <c:pt idx="288">
                  <c:v>1245.3630319649067</c:v>
                </c:pt>
                <c:pt idx="289">
                  <c:v>1307.441772946285</c:v>
                </c:pt>
                <c:pt idx="290">
                  <c:v>1258.638797744301</c:v>
                </c:pt>
                <c:pt idx="291">
                  <c:v>1299.5514416030931</c:v>
                </c:pt>
                <c:pt idx="292">
                  <c:v>1401.4125153775074</c:v>
                </c:pt>
                <c:pt idx="293">
                  <c:v>1356.3635232720064</c:v>
                </c:pt>
                <c:pt idx="294">
                  <c:v>1087.1887652665694</c:v>
                </c:pt>
                <c:pt idx="295">
                  <c:v>1318.5694092665872</c:v>
                </c:pt>
                <c:pt idx="296">
                  <c:v>1375.6635887427231</c:v>
                </c:pt>
                <c:pt idx="297">
                  <c:v>1417.6619374945308</c:v>
                </c:pt>
                <c:pt idx="298">
                  <c:v>1367.8803488086405</c:v>
                </c:pt>
                <c:pt idx="299">
                  <c:v>1255.0835116320634</c:v>
                </c:pt>
                <c:pt idx="300">
                  <c:v>1242.9172927717648</c:v>
                </c:pt>
                <c:pt idx="301">
                  <c:v>1416.7748995872171</c:v>
                </c:pt>
                <c:pt idx="302">
                  <c:v>1241.5036878929302</c:v>
                </c:pt>
                <c:pt idx="303">
                  <c:v>1289.5112613416982</c:v>
                </c:pt>
                <c:pt idx="304">
                  <c:v>1264.9136679475805</c:v>
                </c:pt>
                <c:pt idx="305">
                  <c:v>1413.3434762651232</c:v>
                </c:pt>
                <c:pt idx="306">
                  <c:v>1293.3503301357068</c:v>
                </c:pt>
                <c:pt idx="307">
                  <c:v>1290.230918384709</c:v>
                </c:pt>
                <c:pt idx="308">
                  <c:v>1379.0844461809688</c:v>
                </c:pt>
                <c:pt idx="309">
                  <c:v>1371.6839659162692</c:v>
                </c:pt>
                <c:pt idx="310">
                  <c:v>1381.6173176163181</c:v>
                </c:pt>
                <c:pt idx="311">
                  <c:v>1324.3509295898116</c:v>
                </c:pt>
                <c:pt idx="312">
                  <c:v>1273.9979068375144</c:v>
                </c:pt>
                <c:pt idx="313">
                  <c:v>1251.2297550173057</c:v>
                </c:pt>
                <c:pt idx="314">
                  <c:v>1367.3757513213466</c:v>
                </c:pt>
                <c:pt idx="315">
                  <c:v>1313.9319998249871</c:v>
                </c:pt>
                <c:pt idx="316">
                  <c:v>1243.4918908707996</c:v>
                </c:pt>
                <c:pt idx="317">
                  <c:v>1309.5984881461386</c:v>
                </c:pt>
                <c:pt idx="318">
                  <c:v>1284.381346836343</c:v>
                </c:pt>
                <c:pt idx="319">
                  <c:v>1249.4585152793168</c:v>
                </c:pt>
                <c:pt idx="320">
                  <c:v>1346.1046891195954</c:v>
                </c:pt>
                <c:pt idx="321">
                  <c:v>1325.5666420568143</c:v>
                </c:pt>
                <c:pt idx="322">
                  <c:v>1270.9925879449827</c:v>
                </c:pt>
                <c:pt idx="323">
                  <c:v>1261.8941854554287</c:v>
                </c:pt>
                <c:pt idx="324">
                  <c:v>1355.4953912201649</c:v>
                </c:pt>
                <c:pt idx="325">
                  <c:v>1296.819932570352</c:v>
                </c:pt>
                <c:pt idx="326">
                  <c:v>1196.0448842374919</c:v>
                </c:pt>
                <c:pt idx="327">
                  <c:v>1311.0349451326992</c:v>
                </c:pt>
                <c:pt idx="328">
                  <c:v>1280.4937132803202</c:v>
                </c:pt>
                <c:pt idx="329">
                  <c:v>1373.7560664526279</c:v>
                </c:pt>
                <c:pt idx="330">
                  <c:v>1337.1177166661462</c:v>
                </c:pt>
                <c:pt idx="331">
                  <c:v>1354.1523749795065</c:v>
                </c:pt>
                <c:pt idx="332">
                  <c:v>1269.6864390446544</c:v>
                </c:pt>
                <c:pt idx="333">
                  <c:v>1332.6233909423768</c:v>
                </c:pt>
                <c:pt idx="334">
                  <c:v>1373.366501332039</c:v>
                </c:pt>
                <c:pt idx="335">
                  <c:v>1274.0332404065102</c:v>
                </c:pt>
                <c:pt idx="336">
                  <c:v>1245.1726195623935</c:v>
                </c:pt>
                <c:pt idx="337">
                  <c:v>1374.1806279931366</c:v>
                </c:pt>
                <c:pt idx="338">
                  <c:v>1305.9829978516943</c:v>
                </c:pt>
                <c:pt idx="339">
                  <c:v>1395.8015139327115</c:v>
                </c:pt>
                <c:pt idx="340">
                  <c:v>1331.8412151941609</c:v>
                </c:pt>
                <c:pt idx="341">
                  <c:v>1355.7676898615052</c:v>
                </c:pt>
                <c:pt idx="342">
                  <c:v>1259.9013761382901</c:v>
                </c:pt>
                <c:pt idx="343">
                  <c:v>1376.6273778012862</c:v>
                </c:pt>
                <c:pt idx="344">
                  <c:v>1340.9434231745424</c:v>
                </c:pt>
                <c:pt idx="345">
                  <c:v>1267.7309419154128</c:v>
                </c:pt>
                <c:pt idx="346">
                  <c:v>1277.2148013691465</c:v>
                </c:pt>
                <c:pt idx="347">
                  <c:v>1353.6351679494869</c:v>
                </c:pt>
                <c:pt idx="348">
                  <c:v>1304.5879362425835</c:v>
                </c:pt>
                <c:pt idx="349">
                  <c:v>1367.1019424618264</c:v>
                </c:pt>
                <c:pt idx="350">
                  <c:v>1388.5569735084716</c:v>
                </c:pt>
                <c:pt idx="351">
                  <c:v>1277.8805937676693</c:v>
                </c:pt>
                <c:pt idx="352">
                  <c:v>1328.3839740828853</c:v>
                </c:pt>
                <c:pt idx="353">
                  <c:v>1408.5528338611803</c:v>
                </c:pt>
                <c:pt idx="354">
                  <c:v>1360.687350670137</c:v>
                </c:pt>
                <c:pt idx="355">
                  <c:v>1339.8074751236018</c:v>
                </c:pt>
                <c:pt idx="356">
                  <c:v>1365.8905826174812</c:v>
                </c:pt>
                <c:pt idx="357">
                  <c:v>1380.2978156418289</c:v>
                </c:pt>
                <c:pt idx="358">
                  <c:v>1195.0730266805217</c:v>
                </c:pt>
                <c:pt idx="359">
                  <c:v>1292.3587400490301</c:v>
                </c:pt>
                <c:pt idx="360">
                  <c:v>1362.6567531173916</c:v>
                </c:pt>
                <c:pt idx="361">
                  <c:v>1325.5377766486351</c:v>
                </c:pt>
                <c:pt idx="362">
                  <c:v>1381.4926712939307</c:v>
                </c:pt>
                <c:pt idx="363">
                  <c:v>1253.1463712921852</c:v>
                </c:pt>
                <c:pt idx="364">
                  <c:v>1297.7785233404384</c:v>
                </c:pt>
                <c:pt idx="365">
                  <c:v>1338.9909686212766</c:v>
                </c:pt>
                <c:pt idx="366">
                  <c:v>1373.2519771556961</c:v>
                </c:pt>
                <c:pt idx="367">
                  <c:v>1300.1041221695323</c:v>
                </c:pt>
                <c:pt idx="368">
                  <c:v>1279.1560390448035</c:v>
                </c:pt>
                <c:pt idx="369">
                  <c:v>1236.9526822769124</c:v>
                </c:pt>
                <c:pt idx="370">
                  <c:v>1367.0093508204225</c:v>
                </c:pt>
                <c:pt idx="371">
                  <c:v>1276.7416813880275</c:v>
                </c:pt>
                <c:pt idx="372">
                  <c:v>1275.7637800134</c:v>
                </c:pt>
                <c:pt idx="373">
                  <c:v>1173.4782011993818</c:v>
                </c:pt>
                <c:pt idx="374">
                  <c:v>1289.6950129992606</c:v>
                </c:pt>
                <c:pt idx="375">
                  <c:v>1248.0174829506579</c:v>
                </c:pt>
                <c:pt idx="376">
                  <c:v>1390.3883765385042</c:v>
                </c:pt>
                <c:pt idx="377">
                  <c:v>1391.7846002255365</c:v>
                </c:pt>
                <c:pt idx="378">
                  <c:v>1425.821099158828</c:v>
                </c:pt>
                <c:pt idx="379">
                  <c:v>1189.1292969154529</c:v>
                </c:pt>
                <c:pt idx="380">
                  <c:v>1334.5366716186916</c:v>
                </c:pt>
                <c:pt idx="381">
                  <c:v>1279.3644543839459</c:v>
                </c:pt>
                <c:pt idx="382">
                  <c:v>1277.5644440743397</c:v>
                </c:pt>
                <c:pt idx="383">
                  <c:v>1354.8652826580103</c:v>
                </c:pt>
                <c:pt idx="384">
                  <c:v>1159.9253499286986</c:v>
                </c:pt>
                <c:pt idx="385">
                  <c:v>1284.9428024954509</c:v>
                </c:pt>
                <c:pt idx="386">
                  <c:v>1346.1487708087654</c:v>
                </c:pt>
                <c:pt idx="387">
                  <c:v>1307.85095618782</c:v>
                </c:pt>
                <c:pt idx="388">
                  <c:v>1306.9485273328648</c:v>
                </c:pt>
                <c:pt idx="389">
                  <c:v>1307.1368565078646</c:v>
                </c:pt>
                <c:pt idx="390">
                  <c:v>1324.7345612081976</c:v>
                </c:pt>
                <c:pt idx="391">
                  <c:v>1106.9424886514032</c:v>
                </c:pt>
                <c:pt idx="392">
                  <c:v>1274.9011483309041</c:v>
                </c:pt>
                <c:pt idx="393">
                  <c:v>1279.7287078448769</c:v>
                </c:pt>
                <c:pt idx="394">
                  <c:v>1400.4250652665039</c:v>
                </c:pt>
                <c:pt idx="395">
                  <c:v>1321.6242197780634</c:v>
                </c:pt>
                <c:pt idx="396">
                  <c:v>1371.281146937426</c:v>
                </c:pt>
                <c:pt idx="397">
                  <c:v>1260.5163549829483</c:v>
                </c:pt>
                <c:pt idx="398">
                  <c:v>1373.6324868857237</c:v>
                </c:pt>
                <c:pt idx="399">
                  <c:v>1297.8098120023435</c:v>
                </c:pt>
                <c:pt idx="400">
                  <c:v>1305.5174930649755</c:v>
                </c:pt>
                <c:pt idx="401">
                  <c:v>1377.5441414584816</c:v>
                </c:pt>
                <c:pt idx="402">
                  <c:v>1245.1792737029582</c:v>
                </c:pt>
                <c:pt idx="403">
                  <c:v>1332.6621476468326</c:v>
                </c:pt>
                <c:pt idx="404">
                  <c:v>1360.957756482615</c:v>
                </c:pt>
                <c:pt idx="405">
                  <c:v>1260.943316135953</c:v>
                </c:pt>
                <c:pt idx="406">
                  <c:v>1368.1237248297527</c:v>
                </c:pt>
                <c:pt idx="407">
                  <c:v>1192.0644811432458</c:v>
                </c:pt>
                <c:pt idx="408">
                  <c:v>1306.897032714535</c:v>
                </c:pt>
                <c:pt idx="409">
                  <c:v>1231.6399583493383</c:v>
                </c:pt>
                <c:pt idx="410">
                  <c:v>1354.3744202161788</c:v>
                </c:pt>
                <c:pt idx="411">
                  <c:v>1227.2066173796243</c:v>
                </c:pt>
                <c:pt idx="412">
                  <c:v>1340.4308723033662</c:v>
                </c:pt>
                <c:pt idx="413">
                  <c:v>1294.2779313365891</c:v>
                </c:pt>
                <c:pt idx="414">
                  <c:v>1333.2011446902491</c:v>
                </c:pt>
                <c:pt idx="415">
                  <c:v>1321.9493510189689</c:v>
                </c:pt>
                <c:pt idx="416">
                  <c:v>1298.5828658059183</c:v>
                </c:pt>
                <c:pt idx="417">
                  <c:v>1335.9583288778661</c:v>
                </c:pt>
                <c:pt idx="418">
                  <c:v>1306.9155273266008</c:v>
                </c:pt>
                <c:pt idx="419">
                  <c:v>1390.6974902243951</c:v>
                </c:pt>
                <c:pt idx="420">
                  <c:v>1277.7595808265507</c:v>
                </c:pt>
                <c:pt idx="421">
                  <c:v>1330.5448424142073</c:v>
                </c:pt>
                <c:pt idx="422">
                  <c:v>1354.3290191499607</c:v>
                </c:pt>
                <c:pt idx="423">
                  <c:v>1382.3107911413965</c:v>
                </c:pt>
                <c:pt idx="424">
                  <c:v>1363.2946543372841</c:v>
                </c:pt>
                <c:pt idx="425">
                  <c:v>1364.6952990950711</c:v>
                </c:pt>
                <c:pt idx="426">
                  <c:v>1332.0691250269447</c:v>
                </c:pt>
                <c:pt idx="427">
                  <c:v>1356.3034837862874</c:v>
                </c:pt>
                <c:pt idx="428">
                  <c:v>1315.4573144912229</c:v>
                </c:pt>
                <c:pt idx="429">
                  <c:v>1296.8465311614261</c:v>
                </c:pt>
                <c:pt idx="430">
                  <c:v>1233.9571983769645</c:v>
                </c:pt>
                <c:pt idx="431">
                  <c:v>1334.0160365642616</c:v>
                </c:pt>
                <c:pt idx="432">
                  <c:v>1274.2950262375041</c:v>
                </c:pt>
                <c:pt idx="433">
                  <c:v>1274.3295858955312</c:v>
                </c:pt>
                <c:pt idx="434">
                  <c:v>1365.2954919759577</c:v>
                </c:pt>
                <c:pt idx="435">
                  <c:v>1273.3630348278882</c:v>
                </c:pt>
                <c:pt idx="436">
                  <c:v>1367.434669145202</c:v>
                </c:pt>
                <c:pt idx="437">
                  <c:v>1293.6234265946766</c:v>
                </c:pt>
                <c:pt idx="438">
                  <c:v>1100.8157260319497</c:v>
                </c:pt>
                <c:pt idx="439">
                  <c:v>1283.2904129476742</c:v>
                </c:pt>
                <c:pt idx="440">
                  <c:v>1350.7997862937675</c:v>
                </c:pt>
                <c:pt idx="441">
                  <c:v>1380.0988621987369</c:v>
                </c:pt>
                <c:pt idx="442">
                  <c:v>1396.132957920518</c:v>
                </c:pt>
                <c:pt idx="443">
                  <c:v>1365.4973080476527</c:v>
                </c:pt>
                <c:pt idx="444">
                  <c:v>1348.2875492048358</c:v>
                </c:pt>
                <c:pt idx="445">
                  <c:v>1282.0901912683078</c:v>
                </c:pt>
                <c:pt idx="446">
                  <c:v>1253.9852602197138</c:v>
                </c:pt>
                <c:pt idx="447">
                  <c:v>1209.2270380976104</c:v>
                </c:pt>
                <c:pt idx="448">
                  <c:v>1347.0128814604657</c:v>
                </c:pt>
                <c:pt idx="449">
                  <c:v>1241.2943718118258</c:v>
                </c:pt>
                <c:pt idx="450">
                  <c:v>1305.6310658089603</c:v>
                </c:pt>
                <c:pt idx="451">
                  <c:v>1273.121080566254</c:v>
                </c:pt>
                <c:pt idx="452">
                  <c:v>1341.5002491309085</c:v>
                </c:pt>
                <c:pt idx="453">
                  <c:v>1322.66599586236</c:v>
                </c:pt>
                <c:pt idx="454">
                  <c:v>1335.1506326068127</c:v>
                </c:pt>
                <c:pt idx="455">
                  <c:v>1277.3351616079128</c:v>
                </c:pt>
                <c:pt idx="456">
                  <c:v>1284.3213050863562</c:v>
                </c:pt>
                <c:pt idx="457">
                  <c:v>1410.3621951029261</c:v>
                </c:pt>
                <c:pt idx="458">
                  <c:v>1343.0200972581297</c:v>
                </c:pt>
                <c:pt idx="459">
                  <c:v>1339.6110436171543</c:v>
                </c:pt>
                <c:pt idx="460">
                  <c:v>1304.5365496260617</c:v>
                </c:pt>
                <c:pt idx="461">
                  <c:v>1356.69502277483</c:v>
                </c:pt>
                <c:pt idx="462">
                  <c:v>1314.5712741112407</c:v>
                </c:pt>
                <c:pt idx="463">
                  <c:v>1241.0069952589433</c:v>
                </c:pt>
                <c:pt idx="464">
                  <c:v>1295.1649589757171</c:v>
                </c:pt>
                <c:pt idx="465">
                  <c:v>1279.1557020333576</c:v>
                </c:pt>
                <c:pt idx="466">
                  <c:v>1369.9107957574251</c:v>
                </c:pt>
                <c:pt idx="467">
                  <c:v>1271.5810392438339</c:v>
                </c:pt>
                <c:pt idx="468">
                  <c:v>1243.7723408940165</c:v>
                </c:pt>
                <c:pt idx="469">
                  <c:v>1279.9694512366657</c:v>
                </c:pt>
                <c:pt idx="470">
                  <c:v>1248.424993995355</c:v>
                </c:pt>
                <c:pt idx="471">
                  <c:v>1230.8513236833217</c:v>
                </c:pt>
                <c:pt idx="472">
                  <c:v>1407.8237924368818</c:v>
                </c:pt>
                <c:pt idx="473">
                  <c:v>1286.9442852796708</c:v>
                </c:pt>
                <c:pt idx="474">
                  <c:v>1311.8559225839454</c:v>
                </c:pt>
                <c:pt idx="475">
                  <c:v>1328.0978817296852</c:v>
                </c:pt>
                <c:pt idx="476">
                  <c:v>1344.8515645811151</c:v>
                </c:pt>
                <c:pt idx="477">
                  <c:v>1394.2645946565385</c:v>
                </c:pt>
                <c:pt idx="478">
                  <c:v>1409.3606541340021</c:v>
                </c:pt>
                <c:pt idx="479">
                  <c:v>1388.7308850020295</c:v>
                </c:pt>
                <c:pt idx="480">
                  <c:v>1385.5094036724377</c:v>
                </c:pt>
                <c:pt idx="481">
                  <c:v>1415.020025085598</c:v>
                </c:pt>
                <c:pt idx="482">
                  <c:v>1292.627149945326</c:v>
                </c:pt>
                <c:pt idx="483">
                  <c:v>1333.9535064563875</c:v>
                </c:pt>
                <c:pt idx="484">
                  <c:v>1125.3736019344124</c:v>
                </c:pt>
                <c:pt idx="485">
                  <c:v>1298.8114863057735</c:v>
                </c:pt>
                <c:pt idx="486">
                  <c:v>1400.9279852804632</c:v>
                </c:pt>
                <c:pt idx="487">
                  <c:v>1305.9348892507251</c:v>
                </c:pt>
                <c:pt idx="488">
                  <c:v>1323.9530507282818</c:v>
                </c:pt>
                <c:pt idx="489">
                  <c:v>1369.6980311186724</c:v>
                </c:pt>
                <c:pt idx="490">
                  <c:v>1250.5796984551087</c:v>
                </c:pt>
                <c:pt idx="491">
                  <c:v>1309.1656351930458</c:v>
                </c:pt>
                <c:pt idx="492">
                  <c:v>1311.0530769759991</c:v>
                </c:pt>
                <c:pt idx="493">
                  <c:v>1309.9015087445134</c:v>
                </c:pt>
                <c:pt idx="494">
                  <c:v>1305.0755144504813</c:v>
                </c:pt>
                <c:pt idx="495">
                  <c:v>1299.8816013660194</c:v>
                </c:pt>
                <c:pt idx="496">
                  <c:v>1355.2533663691984</c:v>
                </c:pt>
                <c:pt idx="497">
                  <c:v>1265.5287901330137</c:v>
                </c:pt>
                <c:pt idx="498">
                  <c:v>1395.1632342430298</c:v>
                </c:pt>
                <c:pt idx="499">
                  <c:v>1281.2554889768462</c:v>
                </c:pt>
                <c:pt idx="500">
                  <c:v>1389.7726928865818</c:v>
                </c:pt>
                <c:pt idx="501">
                  <c:v>1337.2644001331689</c:v>
                </c:pt>
                <c:pt idx="502">
                  <c:v>1326.5504779281257</c:v>
                </c:pt>
                <c:pt idx="503">
                  <c:v>1320.4475864788953</c:v>
                </c:pt>
                <c:pt idx="504">
                  <c:v>1353.650320329959</c:v>
                </c:pt>
                <c:pt idx="505">
                  <c:v>1306.1046094102805</c:v>
                </c:pt>
                <c:pt idx="506">
                  <c:v>1317.7255647272311</c:v>
                </c:pt>
                <c:pt idx="507">
                  <c:v>1321.7518004841806</c:v>
                </c:pt>
                <c:pt idx="508">
                  <c:v>1358.7275057550057</c:v>
                </c:pt>
                <c:pt idx="509">
                  <c:v>1296.5308793052204</c:v>
                </c:pt>
                <c:pt idx="510">
                  <c:v>1357.8046709557625</c:v>
                </c:pt>
                <c:pt idx="511">
                  <c:v>1338.7793244732873</c:v>
                </c:pt>
                <c:pt idx="512">
                  <c:v>1326.017800234338</c:v>
                </c:pt>
                <c:pt idx="513">
                  <c:v>1166.3334390252137</c:v>
                </c:pt>
                <c:pt idx="514">
                  <c:v>1276.8549439685107</c:v>
                </c:pt>
                <c:pt idx="515">
                  <c:v>1286.6761386483702</c:v>
                </c:pt>
                <c:pt idx="516">
                  <c:v>1253.0280134290701</c:v>
                </c:pt>
                <c:pt idx="517">
                  <c:v>1278.9952893673133</c:v>
                </c:pt>
                <c:pt idx="518">
                  <c:v>1322.1339203050586</c:v>
                </c:pt>
                <c:pt idx="519">
                  <c:v>1370.8323651395071</c:v>
                </c:pt>
                <c:pt idx="520">
                  <c:v>1338.4438835318904</c:v>
                </c:pt>
                <c:pt idx="521">
                  <c:v>1351.6297658429053</c:v>
                </c:pt>
                <c:pt idx="522">
                  <c:v>1395.7076474866251</c:v>
                </c:pt>
                <c:pt idx="523">
                  <c:v>1251.6130837288047</c:v>
                </c:pt>
                <c:pt idx="524">
                  <c:v>1153.3320518775115</c:v>
                </c:pt>
                <c:pt idx="525">
                  <c:v>1310.9630047603475</c:v>
                </c:pt>
                <c:pt idx="526">
                  <c:v>1326.170746863706</c:v>
                </c:pt>
                <c:pt idx="527">
                  <c:v>1311.7751329228131</c:v>
                </c:pt>
                <c:pt idx="528">
                  <c:v>1375.7877208301725</c:v>
                </c:pt>
                <c:pt idx="529">
                  <c:v>1200.2913696333512</c:v>
                </c:pt>
                <c:pt idx="530">
                  <c:v>1330.7908177511883</c:v>
                </c:pt>
                <c:pt idx="531">
                  <c:v>1384.3258391877184</c:v>
                </c:pt>
                <c:pt idx="532">
                  <c:v>1317.0254775527949</c:v>
                </c:pt>
              </c:numCache>
            </c:numRef>
          </c:yVal>
          <c:smooth val="0"/>
        </c:ser>
        <c:dLbls>
          <c:showLegendKey val="0"/>
          <c:showVal val="0"/>
          <c:showCatName val="0"/>
          <c:showSerName val="0"/>
          <c:showPercent val="0"/>
          <c:showBubbleSize val="0"/>
        </c:dLbls>
        <c:axId val="545726600"/>
        <c:axId val="545726992"/>
      </c:scatterChart>
      <c:valAx>
        <c:axId val="545726600"/>
        <c:scaling>
          <c:orientation val="minMax"/>
        </c:scaling>
        <c:delete val="0"/>
        <c:axPos val="b"/>
        <c:title>
          <c:tx>
            <c:rich>
              <a:bodyPr/>
              <a:lstStyle/>
              <a:p>
                <a:pPr>
                  <a:defRPr/>
                </a:pPr>
                <a:r>
                  <a:rPr lang="en-US"/>
                  <a:t>PctFreeLunch</a:t>
                </a:r>
              </a:p>
            </c:rich>
          </c:tx>
          <c:layout/>
          <c:overlay val="0"/>
        </c:title>
        <c:numFmt formatCode="0%" sourceLinked="1"/>
        <c:majorTickMark val="out"/>
        <c:minorTickMark val="none"/>
        <c:tickLblPos val="nextTo"/>
        <c:crossAx val="545726992"/>
        <c:crosses val="autoZero"/>
        <c:crossBetween val="midCat"/>
      </c:valAx>
      <c:valAx>
        <c:axId val="545726992"/>
        <c:scaling>
          <c:orientation val="minMax"/>
        </c:scaling>
        <c:delete val="0"/>
        <c:axPos val="l"/>
        <c:title>
          <c:tx>
            <c:rich>
              <a:bodyPr/>
              <a:lstStyle/>
              <a:p>
                <a:pPr>
                  <a:defRPr/>
                </a:pPr>
                <a:r>
                  <a:rPr lang="en-US"/>
                  <a:t>PSSA_SCALED_SCORES_MATH_DISTRICT_Gr11</a:t>
                </a:r>
              </a:p>
            </c:rich>
          </c:tx>
          <c:layout/>
          <c:overlay val="0"/>
        </c:title>
        <c:numFmt formatCode="General" sourceLinked="1"/>
        <c:majorTickMark val="out"/>
        <c:minorTickMark val="none"/>
        <c:tickLblPos val="nextTo"/>
        <c:crossAx val="545726600"/>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FT_Teachers_Avg Line Fit  Plot</a:t>
            </a:r>
          </a:p>
        </c:rich>
      </c:tx>
      <c:layout/>
      <c:overlay val="0"/>
    </c:title>
    <c:autoTitleDeleted val="0"/>
    <c:plotArea>
      <c:layout/>
      <c:scatterChart>
        <c:scatterStyle val="lineMarker"/>
        <c:varyColors val="0"/>
        <c:ser>
          <c:idx val="0"/>
          <c:order val="0"/>
          <c:tx>
            <c:v>PSSA_SCALED_SCORES_MATH_DISTRICT_Gr11</c:v>
          </c:tx>
          <c:spPr>
            <a:ln w="28575">
              <a:noFill/>
            </a:ln>
          </c:spPr>
          <c:xVal>
            <c:numRef>
              <c:f>schooldistricts!$E$4:$E$536</c:f>
              <c:numCache>
                <c:formatCode>_(\$* #,##0.00_);_(\$* \(#,##0.00\);_(\$* \-??_);_(@_)</c:formatCode>
                <c:ptCount val="533"/>
                <c:pt idx="0">
                  <c:v>60697</c:v>
                </c:pt>
                <c:pt idx="1">
                  <c:v>50156</c:v>
                </c:pt>
                <c:pt idx="2">
                  <c:v>45448</c:v>
                </c:pt>
                <c:pt idx="3">
                  <c:v>46504</c:v>
                </c:pt>
                <c:pt idx="4">
                  <c:v>52424</c:v>
                </c:pt>
                <c:pt idx="5">
                  <c:v>42508</c:v>
                </c:pt>
                <c:pt idx="6">
                  <c:v>50831</c:v>
                </c:pt>
                <c:pt idx="7">
                  <c:v>48376</c:v>
                </c:pt>
                <c:pt idx="8">
                  <c:v>49992</c:v>
                </c:pt>
                <c:pt idx="9">
                  <c:v>45368</c:v>
                </c:pt>
                <c:pt idx="10">
                  <c:v>47169</c:v>
                </c:pt>
                <c:pt idx="11">
                  <c:v>51145</c:v>
                </c:pt>
                <c:pt idx="12">
                  <c:v>53487</c:v>
                </c:pt>
                <c:pt idx="13">
                  <c:v>50216</c:v>
                </c:pt>
                <c:pt idx="14">
                  <c:v>39270</c:v>
                </c:pt>
                <c:pt idx="15">
                  <c:v>45687</c:v>
                </c:pt>
                <c:pt idx="16">
                  <c:v>46099</c:v>
                </c:pt>
                <c:pt idx="17">
                  <c:v>48109</c:v>
                </c:pt>
                <c:pt idx="18">
                  <c:v>42562</c:v>
                </c:pt>
                <c:pt idx="19">
                  <c:v>56941</c:v>
                </c:pt>
                <c:pt idx="20">
                  <c:v>43300</c:v>
                </c:pt>
                <c:pt idx="21">
                  <c:v>47331</c:v>
                </c:pt>
                <c:pt idx="22">
                  <c:v>45485</c:v>
                </c:pt>
                <c:pt idx="23">
                  <c:v>47220</c:v>
                </c:pt>
                <c:pt idx="24">
                  <c:v>45860</c:v>
                </c:pt>
                <c:pt idx="25">
                  <c:v>47051</c:v>
                </c:pt>
                <c:pt idx="26">
                  <c:v>67738</c:v>
                </c:pt>
                <c:pt idx="27">
                  <c:v>40175</c:v>
                </c:pt>
                <c:pt idx="28">
                  <c:v>47421</c:v>
                </c:pt>
                <c:pt idx="29">
                  <c:v>45961</c:v>
                </c:pt>
                <c:pt idx="30">
                  <c:v>43721</c:v>
                </c:pt>
                <c:pt idx="31">
                  <c:v>46494</c:v>
                </c:pt>
                <c:pt idx="32">
                  <c:v>52446</c:v>
                </c:pt>
                <c:pt idx="33">
                  <c:v>48909</c:v>
                </c:pt>
                <c:pt idx="34">
                  <c:v>42564</c:v>
                </c:pt>
                <c:pt idx="35">
                  <c:v>46487</c:v>
                </c:pt>
                <c:pt idx="36">
                  <c:v>40629</c:v>
                </c:pt>
                <c:pt idx="37">
                  <c:v>53170</c:v>
                </c:pt>
                <c:pt idx="38">
                  <c:v>45885</c:v>
                </c:pt>
                <c:pt idx="39">
                  <c:v>49936</c:v>
                </c:pt>
                <c:pt idx="40">
                  <c:v>44087</c:v>
                </c:pt>
                <c:pt idx="41">
                  <c:v>48978</c:v>
                </c:pt>
                <c:pt idx="42">
                  <c:v>43619</c:v>
                </c:pt>
                <c:pt idx="43">
                  <c:v>52388</c:v>
                </c:pt>
                <c:pt idx="44">
                  <c:v>46580</c:v>
                </c:pt>
                <c:pt idx="45">
                  <c:v>52428</c:v>
                </c:pt>
                <c:pt idx="46">
                  <c:v>47473</c:v>
                </c:pt>
                <c:pt idx="47">
                  <c:v>60758</c:v>
                </c:pt>
                <c:pt idx="48">
                  <c:v>62661</c:v>
                </c:pt>
                <c:pt idx="49">
                  <c:v>45909</c:v>
                </c:pt>
                <c:pt idx="50">
                  <c:v>45417</c:v>
                </c:pt>
                <c:pt idx="51">
                  <c:v>45889</c:v>
                </c:pt>
                <c:pt idx="52">
                  <c:v>52477</c:v>
                </c:pt>
                <c:pt idx="53">
                  <c:v>44408</c:v>
                </c:pt>
                <c:pt idx="54">
                  <c:v>45169</c:v>
                </c:pt>
                <c:pt idx="55">
                  <c:v>49465</c:v>
                </c:pt>
                <c:pt idx="56">
                  <c:v>43716</c:v>
                </c:pt>
                <c:pt idx="57">
                  <c:v>48653</c:v>
                </c:pt>
                <c:pt idx="58">
                  <c:v>43655</c:v>
                </c:pt>
                <c:pt idx="59">
                  <c:v>49372</c:v>
                </c:pt>
                <c:pt idx="60">
                  <c:v>49916</c:v>
                </c:pt>
                <c:pt idx="61">
                  <c:v>48565</c:v>
                </c:pt>
                <c:pt idx="62">
                  <c:v>38386</c:v>
                </c:pt>
                <c:pt idx="63">
                  <c:v>48830</c:v>
                </c:pt>
                <c:pt idx="64">
                  <c:v>32682</c:v>
                </c:pt>
                <c:pt idx="65">
                  <c:v>44006</c:v>
                </c:pt>
                <c:pt idx="66">
                  <c:v>58072</c:v>
                </c:pt>
                <c:pt idx="67">
                  <c:v>44025</c:v>
                </c:pt>
                <c:pt idx="68">
                  <c:v>51955</c:v>
                </c:pt>
                <c:pt idx="69">
                  <c:v>58998</c:v>
                </c:pt>
                <c:pt idx="70">
                  <c:v>50901</c:v>
                </c:pt>
                <c:pt idx="71">
                  <c:v>57649</c:v>
                </c:pt>
                <c:pt idx="72">
                  <c:v>34000</c:v>
                </c:pt>
                <c:pt idx="73">
                  <c:v>60232</c:v>
                </c:pt>
                <c:pt idx="74">
                  <c:v>46451</c:v>
                </c:pt>
                <c:pt idx="75">
                  <c:v>49856</c:v>
                </c:pt>
                <c:pt idx="76">
                  <c:v>45033</c:v>
                </c:pt>
                <c:pt idx="77">
                  <c:v>45869</c:v>
                </c:pt>
                <c:pt idx="78">
                  <c:v>49571</c:v>
                </c:pt>
                <c:pt idx="79">
                  <c:v>47009</c:v>
                </c:pt>
                <c:pt idx="80">
                  <c:v>46474</c:v>
                </c:pt>
                <c:pt idx="81">
                  <c:v>46386</c:v>
                </c:pt>
                <c:pt idx="82">
                  <c:v>46751</c:v>
                </c:pt>
                <c:pt idx="83">
                  <c:v>44524</c:v>
                </c:pt>
                <c:pt idx="84">
                  <c:v>67064</c:v>
                </c:pt>
                <c:pt idx="85">
                  <c:v>53423</c:v>
                </c:pt>
                <c:pt idx="86">
                  <c:v>43956</c:v>
                </c:pt>
                <c:pt idx="87">
                  <c:v>55760</c:v>
                </c:pt>
                <c:pt idx="88">
                  <c:v>47366</c:v>
                </c:pt>
                <c:pt idx="89">
                  <c:v>47676</c:v>
                </c:pt>
                <c:pt idx="90">
                  <c:v>43743</c:v>
                </c:pt>
                <c:pt idx="91">
                  <c:v>39328</c:v>
                </c:pt>
                <c:pt idx="92">
                  <c:v>45565</c:v>
                </c:pt>
                <c:pt idx="93">
                  <c:v>46225</c:v>
                </c:pt>
                <c:pt idx="94">
                  <c:v>46841</c:v>
                </c:pt>
                <c:pt idx="95">
                  <c:v>59466</c:v>
                </c:pt>
                <c:pt idx="96">
                  <c:v>44544</c:v>
                </c:pt>
                <c:pt idx="97">
                  <c:v>45655</c:v>
                </c:pt>
                <c:pt idx="98">
                  <c:v>47130</c:v>
                </c:pt>
                <c:pt idx="99">
                  <c:v>39026</c:v>
                </c:pt>
                <c:pt idx="100">
                  <c:v>43937</c:v>
                </c:pt>
                <c:pt idx="101">
                  <c:v>40481</c:v>
                </c:pt>
                <c:pt idx="102">
                  <c:v>51855</c:v>
                </c:pt>
                <c:pt idx="103">
                  <c:v>46853</c:v>
                </c:pt>
                <c:pt idx="104">
                  <c:v>43650</c:v>
                </c:pt>
                <c:pt idx="105">
                  <c:v>47073</c:v>
                </c:pt>
                <c:pt idx="106">
                  <c:v>51671</c:v>
                </c:pt>
                <c:pt idx="107">
                  <c:v>45877</c:v>
                </c:pt>
                <c:pt idx="108">
                  <c:v>49597</c:v>
                </c:pt>
                <c:pt idx="109">
                  <c:v>43839</c:v>
                </c:pt>
                <c:pt idx="110">
                  <c:v>45407</c:v>
                </c:pt>
                <c:pt idx="111">
                  <c:v>75326</c:v>
                </c:pt>
                <c:pt idx="112">
                  <c:v>42346</c:v>
                </c:pt>
                <c:pt idx="113">
                  <c:v>45511</c:v>
                </c:pt>
                <c:pt idx="114">
                  <c:v>56539</c:v>
                </c:pt>
                <c:pt idx="115">
                  <c:v>46595</c:v>
                </c:pt>
                <c:pt idx="116">
                  <c:v>45915</c:v>
                </c:pt>
                <c:pt idx="117">
                  <c:v>50367</c:v>
                </c:pt>
                <c:pt idx="118">
                  <c:v>56645</c:v>
                </c:pt>
                <c:pt idx="119">
                  <c:v>46013</c:v>
                </c:pt>
                <c:pt idx="120">
                  <c:v>45743</c:v>
                </c:pt>
                <c:pt idx="121">
                  <c:v>45157</c:v>
                </c:pt>
                <c:pt idx="122">
                  <c:v>51768</c:v>
                </c:pt>
                <c:pt idx="123">
                  <c:v>52555</c:v>
                </c:pt>
                <c:pt idx="124">
                  <c:v>35374</c:v>
                </c:pt>
                <c:pt idx="125">
                  <c:v>45569</c:v>
                </c:pt>
                <c:pt idx="126">
                  <c:v>45731</c:v>
                </c:pt>
                <c:pt idx="127">
                  <c:v>47558</c:v>
                </c:pt>
                <c:pt idx="128">
                  <c:v>46060</c:v>
                </c:pt>
                <c:pt idx="129">
                  <c:v>45416</c:v>
                </c:pt>
                <c:pt idx="130">
                  <c:v>51163</c:v>
                </c:pt>
                <c:pt idx="131">
                  <c:v>48254</c:v>
                </c:pt>
                <c:pt idx="132">
                  <c:v>50897</c:v>
                </c:pt>
                <c:pt idx="133">
                  <c:v>45082</c:v>
                </c:pt>
                <c:pt idx="134">
                  <c:v>49898</c:v>
                </c:pt>
                <c:pt idx="135">
                  <c:v>45166</c:v>
                </c:pt>
                <c:pt idx="136">
                  <c:v>53026</c:v>
                </c:pt>
                <c:pt idx="137">
                  <c:v>46690</c:v>
                </c:pt>
                <c:pt idx="138">
                  <c:v>44751</c:v>
                </c:pt>
                <c:pt idx="139">
                  <c:v>46247</c:v>
                </c:pt>
                <c:pt idx="140">
                  <c:v>51873</c:v>
                </c:pt>
                <c:pt idx="141">
                  <c:v>43077</c:v>
                </c:pt>
                <c:pt idx="142">
                  <c:v>44920</c:v>
                </c:pt>
                <c:pt idx="143">
                  <c:v>50244</c:v>
                </c:pt>
                <c:pt idx="144">
                  <c:v>45568</c:v>
                </c:pt>
                <c:pt idx="145">
                  <c:v>44828</c:v>
                </c:pt>
                <c:pt idx="146">
                  <c:v>50327</c:v>
                </c:pt>
                <c:pt idx="147">
                  <c:v>46999</c:v>
                </c:pt>
                <c:pt idx="148">
                  <c:v>45831</c:v>
                </c:pt>
                <c:pt idx="149">
                  <c:v>47593</c:v>
                </c:pt>
                <c:pt idx="150">
                  <c:v>51058</c:v>
                </c:pt>
                <c:pt idx="151">
                  <c:v>42632</c:v>
                </c:pt>
                <c:pt idx="152">
                  <c:v>49355</c:v>
                </c:pt>
                <c:pt idx="153">
                  <c:v>36136</c:v>
                </c:pt>
                <c:pt idx="154">
                  <c:v>47094</c:v>
                </c:pt>
                <c:pt idx="155">
                  <c:v>39603</c:v>
                </c:pt>
                <c:pt idx="156">
                  <c:v>46367</c:v>
                </c:pt>
                <c:pt idx="157">
                  <c:v>38641</c:v>
                </c:pt>
                <c:pt idx="158">
                  <c:v>46763</c:v>
                </c:pt>
                <c:pt idx="159">
                  <c:v>41353</c:v>
                </c:pt>
                <c:pt idx="160">
                  <c:v>44949</c:v>
                </c:pt>
                <c:pt idx="161">
                  <c:v>42761</c:v>
                </c:pt>
                <c:pt idx="162">
                  <c:v>45001</c:v>
                </c:pt>
                <c:pt idx="163">
                  <c:v>57044</c:v>
                </c:pt>
                <c:pt idx="164">
                  <c:v>45632</c:v>
                </c:pt>
                <c:pt idx="165">
                  <c:v>53796</c:v>
                </c:pt>
                <c:pt idx="166">
                  <c:v>35963</c:v>
                </c:pt>
                <c:pt idx="167">
                  <c:v>46507</c:v>
                </c:pt>
                <c:pt idx="168">
                  <c:v>47415</c:v>
                </c:pt>
                <c:pt idx="169">
                  <c:v>51272</c:v>
                </c:pt>
                <c:pt idx="170">
                  <c:v>43145</c:v>
                </c:pt>
                <c:pt idx="171">
                  <c:v>49165</c:v>
                </c:pt>
                <c:pt idx="172">
                  <c:v>66691</c:v>
                </c:pt>
                <c:pt idx="173">
                  <c:v>47926</c:v>
                </c:pt>
                <c:pt idx="174">
                  <c:v>47107</c:v>
                </c:pt>
                <c:pt idx="175">
                  <c:v>48132</c:v>
                </c:pt>
                <c:pt idx="176">
                  <c:v>38385</c:v>
                </c:pt>
                <c:pt idx="177">
                  <c:v>52764</c:v>
                </c:pt>
                <c:pt idx="178">
                  <c:v>60338</c:v>
                </c:pt>
                <c:pt idx="179">
                  <c:v>48204</c:v>
                </c:pt>
                <c:pt idx="180">
                  <c:v>48411</c:v>
                </c:pt>
                <c:pt idx="181">
                  <c:v>48569</c:v>
                </c:pt>
                <c:pt idx="182">
                  <c:v>55544</c:v>
                </c:pt>
                <c:pt idx="183">
                  <c:v>49058</c:v>
                </c:pt>
                <c:pt idx="184">
                  <c:v>49828</c:v>
                </c:pt>
                <c:pt idx="185">
                  <c:v>45556</c:v>
                </c:pt>
                <c:pt idx="186">
                  <c:v>40867</c:v>
                </c:pt>
                <c:pt idx="187">
                  <c:v>47504</c:v>
                </c:pt>
                <c:pt idx="188">
                  <c:v>42895</c:v>
                </c:pt>
                <c:pt idx="189">
                  <c:v>56006</c:v>
                </c:pt>
                <c:pt idx="190">
                  <c:v>57060</c:v>
                </c:pt>
                <c:pt idx="191">
                  <c:v>54261</c:v>
                </c:pt>
                <c:pt idx="192">
                  <c:v>50343</c:v>
                </c:pt>
                <c:pt idx="193">
                  <c:v>46772</c:v>
                </c:pt>
                <c:pt idx="194">
                  <c:v>37903</c:v>
                </c:pt>
                <c:pt idx="195">
                  <c:v>49123</c:v>
                </c:pt>
                <c:pt idx="196">
                  <c:v>61324</c:v>
                </c:pt>
                <c:pt idx="197">
                  <c:v>54539</c:v>
                </c:pt>
                <c:pt idx="198">
                  <c:v>51881</c:v>
                </c:pt>
                <c:pt idx="199">
                  <c:v>51559</c:v>
                </c:pt>
                <c:pt idx="200">
                  <c:v>55661</c:v>
                </c:pt>
                <c:pt idx="201">
                  <c:v>46581</c:v>
                </c:pt>
                <c:pt idx="202">
                  <c:v>49713</c:v>
                </c:pt>
                <c:pt idx="203">
                  <c:v>45635</c:v>
                </c:pt>
                <c:pt idx="204">
                  <c:v>51063</c:v>
                </c:pt>
                <c:pt idx="205">
                  <c:v>48231</c:v>
                </c:pt>
                <c:pt idx="206">
                  <c:v>40537</c:v>
                </c:pt>
                <c:pt idx="207">
                  <c:v>37269</c:v>
                </c:pt>
                <c:pt idx="208">
                  <c:v>54040</c:v>
                </c:pt>
                <c:pt idx="209">
                  <c:v>61384</c:v>
                </c:pt>
                <c:pt idx="210">
                  <c:v>45357</c:v>
                </c:pt>
                <c:pt idx="211">
                  <c:v>45499</c:v>
                </c:pt>
                <c:pt idx="212">
                  <c:v>44706</c:v>
                </c:pt>
                <c:pt idx="213">
                  <c:v>47746</c:v>
                </c:pt>
                <c:pt idx="214">
                  <c:v>44178</c:v>
                </c:pt>
                <c:pt idx="215">
                  <c:v>63221</c:v>
                </c:pt>
                <c:pt idx="216">
                  <c:v>50596</c:v>
                </c:pt>
                <c:pt idx="217">
                  <c:v>45183</c:v>
                </c:pt>
                <c:pt idx="218">
                  <c:v>48179</c:v>
                </c:pt>
                <c:pt idx="219">
                  <c:v>38769</c:v>
                </c:pt>
                <c:pt idx="220">
                  <c:v>41790</c:v>
                </c:pt>
                <c:pt idx="221">
                  <c:v>45540</c:v>
                </c:pt>
                <c:pt idx="222">
                  <c:v>44807</c:v>
                </c:pt>
                <c:pt idx="223">
                  <c:v>53027</c:v>
                </c:pt>
                <c:pt idx="224">
                  <c:v>43117</c:v>
                </c:pt>
                <c:pt idx="225">
                  <c:v>49791</c:v>
                </c:pt>
                <c:pt idx="226">
                  <c:v>31957</c:v>
                </c:pt>
                <c:pt idx="227">
                  <c:v>57764</c:v>
                </c:pt>
                <c:pt idx="228">
                  <c:v>53583</c:v>
                </c:pt>
                <c:pt idx="229">
                  <c:v>51774</c:v>
                </c:pt>
                <c:pt idx="230">
                  <c:v>35939</c:v>
                </c:pt>
                <c:pt idx="231">
                  <c:v>45862</c:v>
                </c:pt>
                <c:pt idx="232">
                  <c:v>46880</c:v>
                </c:pt>
                <c:pt idx="233">
                  <c:v>48648</c:v>
                </c:pt>
                <c:pt idx="234">
                  <c:v>48453</c:v>
                </c:pt>
                <c:pt idx="235">
                  <c:v>50209</c:v>
                </c:pt>
                <c:pt idx="236">
                  <c:v>48925</c:v>
                </c:pt>
                <c:pt idx="237">
                  <c:v>46890</c:v>
                </c:pt>
                <c:pt idx="238">
                  <c:v>53576</c:v>
                </c:pt>
                <c:pt idx="239">
                  <c:v>52366</c:v>
                </c:pt>
                <c:pt idx="240">
                  <c:v>47439</c:v>
                </c:pt>
                <c:pt idx="241">
                  <c:v>51545</c:v>
                </c:pt>
                <c:pt idx="242">
                  <c:v>53092</c:v>
                </c:pt>
                <c:pt idx="243">
                  <c:v>48659</c:v>
                </c:pt>
                <c:pt idx="244">
                  <c:v>48574</c:v>
                </c:pt>
                <c:pt idx="245">
                  <c:v>47103</c:v>
                </c:pt>
                <c:pt idx="246">
                  <c:v>52246</c:v>
                </c:pt>
                <c:pt idx="247">
                  <c:v>39627</c:v>
                </c:pt>
                <c:pt idx="248">
                  <c:v>44211</c:v>
                </c:pt>
                <c:pt idx="249">
                  <c:v>46812</c:v>
                </c:pt>
                <c:pt idx="250">
                  <c:v>67853</c:v>
                </c:pt>
                <c:pt idx="251">
                  <c:v>67700</c:v>
                </c:pt>
                <c:pt idx="252">
                  <c:v>52625</c:v>
                </c:pt>
                <c:pt idx="253">
                  <c:v>43835</c:v>
                </c:pt>
                <c:pt idx="254">
                  <c:v>49373</c:v>
                </c:pt>
                <c:pt idx="255">
                  <c:v>49160</c:v>
                </c:pt>
                <c:pt idx="256">
                  <c:v>47908</c:v>
                </c:pt>
                <c:pt idx="257">
                  <c:v>59730</c:v>
                </c:pt>
                <c:pt idx="258">
                  <c:v>45198</c:v>
                </c:pt>
                <c:pt idx="259">
                  <c:v>35224</c:v>
                </c:pt>
                <c:pt idx="260">
                  <c:v>33649</c:v>
                </c:pt>
                <c:pt idx="261">
                  <c:v>48703</c:v>
                </c:pt>
                <c:pt idx="262">
                  <c:v>48923</c:v>
                </c:pt>
                <c:pt idx="263">
                  <c:v>44606</c:v>
                </c:pt>
                <c:pt idx="264">
                  <c:v>46023</c:v>
                </c:pt>
                <c:pt idx="265">
                  <c:v>52419</c:v>
                </c:pt>
                <c:pt idx="266">
                  <c:v>43850</c:v>
                </c:pt>
                <c:pt idx="267">
                  <c:v>42908</c:v>
                </c:pt>
                <c:pt idx="268">
                  <c:v>47307</c:v>
                </c:pt>
                <c:pt idx="269">
                  <c:v>43180</c:v>
                </c:pt>
                <c:pt idx="270">
                  <c:v>43195</c:v>
                </c:pt>
                <c:pt idx="271">
                  <c:v>43239</c:v>
                </c:pt>
                <c:pt idx="272">
                  <c:v>47776</c:v>
                </c:pt>
                <c:pt idx="273">
                  <c:v>42719</c:v>
                </c:pt>
                <c:pt idx="274">
                  <c:v>39785</c:v>
                </c:pt>
                <c:pt idx="275">
                  <c:v>44558</c:v>
                </c:pt>
                <c:pt idx="276">
                  <c:v>43006</c:v>
                </c:pt>
                <c:pt idx="277">
                  <c:v>50436</c:v>
                </c:pt>
                <c:pt idx="278">
                  <c:v>49407</c:v>
                </c:pt>
                <c:pt idx="279">
                  <c:v>42469</c:v>
                </c:pt>
                <c:pt idx="280">
                  <c:v>48089</c:v>
                </c:pt>
                <c:pt idx="281">
                  <c:v>46550</c:v>
                </c:pt>
                <c:pt idx="282">
                  <c:v>60753</c:v>
                </c:pt>
                <c:pt idx="283">
                  <c:v>50038</c:v>
                </c:pt>
                <c:pt idx="284">
                  <c:v>48924</c:v>
                </c:pt>
                <c:pt idx="285">
                  <c:v>58247</c:v>
                </c:pt>
                <c:pt idx="286">
                  <c:v>65186</c:v>
                </c:pt>
                <c:pt idx="287">
                  <c:v>45667</c:v>
                </c:pt>
                <c:pt idx="288">
                  <c:v>39518</c:v>
                </c:pt>
                <c:pt idx="289">
                  <c:v>47884</c:v>
                </c:pt>
                <c:pt idx="290">
                  <c:v>42127</c:v>
                </c:pt>
                <c:pt idx="291">
                  <c:v>45103</c:v>
                </c:pt>
                <c:pt idx="292">
                  <c:v>57642</c:v>
                </c:pt>
                <c:pt idx="293">
                  <c:v>52295</c:v>
                </c:pt>
                <c:pt idx="294">
                  <c:v>32469</c:v>
                </c:pt>
                <c:pt idx="295">
                  <c:v>46699</c:v>
                </c:pt>
                <c:pt idx="296">
                  <c:v>52135</c:v>
                </c:pt>
                <c:pt idx="297">
                  <c:v>73345</c:v>
                </c:pt>
                <c:pt idx="298">
                  <c:v>50069</c:v>
                </c:pt>
                <c:pt idx="299">
                  <c:v>45241</c:v>
                </c:pt>
                <c:pt idx="300">
                  <c:v>53213</c:v>
                </c:pt>
                <c:pt idx="301">
                  <c:v>61790</c:v>
                </c:pt>
                <c:pt idx="302">
                  <c:v>46253</c:v>
                </c:pt>
                <c:pt idx="303">
                  <c:v>40631</c:v>
                </c:pt>
                <c:pt idx="304">
                  <c:v>54369</c:v>
                </c:pt>
                <c:pt idx="305">
                  <c:v>63918</c:v>
                </c:pt>
                <c:pt idx="306">
                  <c:v>44156</c:v>
                </c:pt>
                <c:pt idx="307">
                  <c:v>46452</c:v>
                </c:pt>
                <c:pt idx="308">
                  <c:v>59202</c:v>
                </c:pt>
                <c:pt idx="309">
                  <c:v>59613</c:v>
                </c:pt>
                <c:pt idx="310">
                  <c:v>60727</c:v>
                </c:pt>
                <c:pt idx="311">
                  <c:v>51054</c:v>
                </c:pt>
                <c:pt idx="312">
                  <c:v>45328</c:v>
                </c:pt>
                <c:pt idx="313">
                  <c:v>43249</c:v>
                </c:pt>
                <c:pt idx="314">
                  <c:v>51723</c:v>
                </c:pt>
                <c:pt idx="315">
                  <c:v>50679</c:v>
                </c:pt>
                <c:pt idx="316">
                  <c:v>26417</c:v>
                </c:pt>
                <c:pt idx="317">
                  <c:v>45336</c:v>
                </c:pt>
                <c:pt idx="318">
                  <c:v>43412</c:v>
                </c:pt>
                <c:pt idx="319">
                  <c:v>47701</c:v>
                </c:pt>
                <c:pt idx="320">
                  <c:v>47513</c:v>
                </c:pt>
                <c:pt idx="321">
                  <c:v>50411</c:v>
                </c:pt>
                <c:pt idx="322">
                  <c:v>45669</c:v>
                </c:pt>
                <c:pt idx="323">
                  <c:v>40579</c:v>
                </c:pt>
                <c:pt idx="324">
                  <c:v>43807</c:v>
                </c:pt>
                <c:pt idx="325">
                  <c:v>48048</c:v>
                </c:pt>
                <c:pt idx="326">
                  <c:v>36792</c:v>
                </c:pt>
                <c:pt idx="327">
                  <c:v>54584</c:v>
                </c:pt>
                <c:pt idx="328">
                  <c:v>41766</c:v>
                </c:pt>
                <c:pt idx="329">
                  <c:v>50233</c:v>
                </c:pt>
                <c:pt idx="330">
                  <c:v>50961</c:v>
                </c:pt>
                <c:pt idx="331">
                  <c:v>50822</c:v>
                </c:pt>
                <c:pt idx="332">
                  <c:v>47187</c:v>
                </c:pt>
                <c:pt idx="333">
                  <c:v>49998</c:v>
                </c:pt>
                <c:pt idx="334">
                  <c:v>46416</c:v>
                </c:pt>
                <c:pt idx="335">
                  <c:v>40098</c:v>
                </c:pt>
                <c:pt idx="336">
                  <c:v>43859</c:v>
                </c:pt>
                <c:pt idx="337">
                  <c:v>53530</c:v>
                </c:pt>
                <c:pt idx="338">
                  <c:v>44784</c:v>
                </c:pt>
                <c:pt idx="339">
                  <c:v>59915</c:v>
                </c:pt>
                <c:pt idx="340">
                  <c:v>50118</c:v>
                </c:pt>
                <c:pt idx="341">
                  <c:v>44607</c:v>
                </c:pt>
                <c:pt idx="342">
                  <c:v>42497</c:v>
                </c:pt>
                <c:pt idx="343">
                  <c:v>51604</c:v>
                </c:pt>
                <c:pt idx="344">
                  <c:v>46646</c:v>
                </c:pt>
                <c:pt idx="345">
                  <c:v>46058</c:v>
                </c:pt>
                <c:pt idx="346">
                  <c:v>45240</c:v>
                </c:pt>
                <c:pt idx="347">
                  <c:v>49529</c:v>
                </c:pt>
                <c:pt idx="348">
                  <c:v>45015</c:v>
                </c:pt>
                <c:pt idx="349">
                  <c:v>52426</c:v>
                </c:pt>
                <c:pt idx="350">
                  <c:v>61737</c:v>
                </c:pt>
                <c:pt idx="351">
                  <c:v>48825</c:v>
                </c:pt>
                <c:pt idx="352">
                  <c:v>45383</c:v>
                </c:pt>
                <c:pt idx="353">
                  <c:v>68628</c:v>
                </c:pt>
                <c:pt idx="354">
                  <c:v>49299</c:v>
                </c:pt>
                <c:pt idx="355">
                  <c:v>47819</c:v>
                </c:pt>
                <c:pt idx="356">
                  <c:v>53274</c:v>
                </c:pt>
                <c:pt idx="357">
                  <c:v>50671</c:v>
                </c:pt>
                <c:pt idx="358">
                  <c:v>50966</c:v>
                </c:pt>
                <c:pt idx="359">
                  <c:v>43007</c:v>
                </c:pt>
                <c:pt idx="360">
                  <c:v>54273</c:v>
                </c:pt>
                <c:pt idx="361">
                  <c:v>47714</c:v>
                </c:pt>
                <c:pt idx="362">
                  <c:v>48933</c:v>
                </c:pt>
                <c:pt idx="363">
                  <c:v>59093</c:v>
                </c:pt>
                <c:pt idx="364">
                  <c:v>54580</c:v>
                </c:pt>
                <c:pt idx="365">
                  <c:v>43152</c:v>
                </c:pt>
                <c:pt idx="366">
                  <c:v>54411</c:v>
                </c:pt>
                <c:pt idx="367">
                  <c:v>41341</c:v>
                </c:pt>
                <c:pt idx="368">
                  <c:v>44710</c:v>
                </c:pt>
                <c:pt idx="369">
                  <c:v>45707</c:v>
                </c:pt>
                <c:pt idx="370">
                  <c:v>57925</c:v>
                </c:pt>
                <c:pt idx="371">
                  <c:v>50281</c:v>
                </c:pt>
                <c:pt idx="372">
                  <c:v>50308</c:v>
                </c:pt>
                <c:pt idx="373">
                  <c:v>37168</c:v>
                </c:pt>
                <c:pt idx="374">
                  <c:v>48591</c:v>
                </c:pt>
                <c:pt idx="375">
                  <c:v>46939</c:v>
                </c:pt>
                <c:pt idx="376">
                  <c:v>58558</c:v>
                </c:pt>
                <c:pt idx="377">
                  <c:v>70462</c:v>
                </c:pt>
                <c:pt idx="378">
                  <c:v>65277</c:v>
                </c:pt>
                <c:pt idx="379">
                  <c:v>44737</c:v>
                </c:pt>
                <c:pt idx="380">
                  <c:v>44844</c:v>
                </c:pt>
                <c:pt idx="381">
                  <c:v>43803</c:v>
                </c:pt>
                <c:pt idx="382">
                  <c:v>45422</c:v>
                </c:pt>
                <c:pt idx="383">
                  <c:v>48468</c:v>
                </c:pt>
                <c:pt idx="384">
                  <c:v>24428</c:v>
                </c:pt>
                <c:pt idx="385">
                  <c:v>46079</c:v>
                </c:pt>
                <c:pt idx="386">
                  <c:v>54184</c:v>
                </c:pt>
                <c:pt idx="387">
                  <c:v>49879</c:v>
                </c:pt>
                <c:pt idx="388">
                  <c:v>49633</c:v>
                </c:pt>
                <c:pt idx="389">
                  <c:v>47219</c:v>
                </c:pt>
                <c:pt idx="390">
                  <c:v>49524</c:v>
                </c:pt>
                <c:pt idx="391">
                  <c:v>32410</c:v>
                </c:pt>
                <c:pt idx="392">
                  <c:v>42866</c:v>
                </c:pt>
                <c:pt idx="393">
                  <c:v>44537</c:v>
                </c:pt>
                <c:pt idx="394">
                  <c:v>58092</c:v>
                </c:pt>
                <c:pt idx="395">
                  <c:v>49113</c:v>
                </c:pt>
                <c:pt idx="396">
                  <c:v>53516</c:v>
                </c:pt>
                <c:pt idx="397">
                  <c:v>36602</c:v>
                </c:pt>
                <c:pt idx="398">
                  <c:v>50901</c:v>
                </c:pt>
                <c:pt idx="399">
                  <c:v>47137</c:v>
                </c:pt>
                <c:pt idx="400">
                  <c:v>46666</c:v>
                </c:pt>
                <c:pt idx="401">
                  <c:v>57578</c:v>
                </c:pt>
                <c:pt idx="402">
                  <c:v>54315</c:v>
                </c:pt>
                <c:pt idx="403">
                  <c:v>52901</c:v>
                </c:pt>
                <c:pt idx="404">
                  <c:v>46934</c:v>
                </c:pt>
                <c:pt idx="405">
                  <c:v>49449</c:v>
                </c:pt>
                <c:pt idx="406">
                  <c:v>55591</c:v>
                </c:pt>
                <c:pt idx="407">
                  <c:v>41856</c:v>
                </c:pt>
                <c:pt idx="408">
                  <c:v>40159</c:v>
                </c:pt>
                <c:pt idx="409">
                  <c:v>45658</c:v>
                </c:pt>
                <c:pt idx="410">
                  <c:v>48118</c:v>
                </c:pt>
                <c:pt idx="411">
                  <c:v>38569</c:v>
                </c:pt>
                <c:pt idx="412">
                  <c:v>51787</c:v>
                </c:pt>
                <c:pt idx="413">
                  <c:v>51302</c:v>
                </c:pt>
                <c:pt idx="414">
                  <c:v>47923</c:v>
                </c:pt>
                <c:pt idx="415">
                  <c:v>47663</c:v>
                </c:pt>
                <c:pt idx="416">
                  <c:v>45818</c:v>
                </c:pt>
                <c:pt idx="417">
                  <c:v>46270</c:v>
                </c:pt>
                <c:pt idx="418">
                  <c:v>48834</c:v>
                </c:pt>
                <c:pt idx="419">
                  <c:v>58118</c:v>
                </c:pt>
                <c:pt idx="420">
                  <c:v>44015</c:v>
                </c:pt>
                <c:pt idx="421">
                  <c:v>47973</c:v>
                </c:pt>
                <c:pt idx="422">
                  <c:v>45370</c:v>
                </c:pt>
                <c:pt idx="423">
                  <c:v>54606</c:v>
                </c:pt>
                <c:pt idx="424">
                  <c:v>44509</c:v>
                </c:pt>
                <c:pt idx="425">
                  <c:v>54827</c:v>
                </c:pt>
                <c:pt idx="426">
                  <c:v>53614</c:v>
                </c:pt>
                <c:pt idx="427">
                  <c:v>48961</c:v>
                </c:pt>
                <c:pt idx="428">
                  <c:v>44337</c:v>
                </c:pt>
                <c:pt idx="429">
                  <c:v>56943</c:v>
                </c:pt>
                <c:pt idx="430">
                  <c:v>47031</c:v>
                </c:pt>
                <c:pt idx="431">
                  <c:v>42341</c:v>
                </c:pt>
                <c:pt idx="432">
                  <c:v>41201</c:v>
                </c:pt>
                <c:pt idx="433">
                  <c:v>35800</c:v>
                </c:pt>
                <c:pt idx="434">
                  <c:v>48238</c:v>
                </c:pt>
                <c:pt idx="435">
                  <c:v>43228</c:v>
                </c:pt>
                <c:pt idx="436">
                  <c:v>49257</c:v>
                </c:pt>
                <c:pt idx="437">
                  <c:v>49749</c:v>
                </c:pt>
                <c:pt idx="438">
                  <c:v>30900</c:v>
                </c:pt>
                <c:pt idx="439">
                  <c:v>43022</c:v>
                </c:pt>
                <c:pt idx="440">
                  <c:v>46322</c:v>
                </c:pt>
                <c:pt idx="441">
                  <c:v>49720</c:v>
                </c:pt>
                <c:pt idx="442">
                  <c:v>56039</c:v>
                </c:pt>
                <c:pt idx="443">
                  <c:v>47435</c:v>
                </c:pt>
                <c:pt idx="444">
                  <c:v>47090</c:v>
                </c:pt>
                <c:pt idx="445">
                  <c:v>51323</c:v>
                </c:pt>
                <c:pt idx="446">
                  <c:v>42224</c:v>
                </c:pt>
                <c:pt idx="447">
                  <c:v>52660</c:v>
                </c:pt>
                <c:pt idx="448">
                  <c:v>45978</c:v>
                </c:pt>
                <c:pt idx="449">
                  <c:v>26398</c:v>
                </c:pt>
                <c:pt idx="450">
                  <c:v>50009</c:v>
                </c:pt>
                <c:pt idx="451">
                  <c:v>45805</c:v>
                </c:pt>
                <c:pt idx="452">
                  <c:v>47071</c:v>
                </c:pt>
                <c:pt idx="453">
                  <c:v>43622</c:v>
                </c:pt>
                <c:pt idx="454">
                  <c:v>47168</c:v>
                </c:pt>
                <c:pt idx="455">
                  <c:v>43795</c:v>
                </c:pt>
                <c:pt idx="456">
                  <c:v>49204</c:v>
                </c:pt>
                <c:pt idx="457">
                  <c:v>60215</c:v>
                </c:pt>
                <c:pt idx="458">
                  <c:v>50620</c:v>
                </c:pt>
                <c:pt idx="459">
                  <c:v>44230</c:v>
                </c:pt>
                <c:pt idx="460">
                  <c:v>50341</c:v>
                </c:pt>
                <c:pt idx="461">
                  <c:v>50887</c:v>
                </c:pt>
                <c:pt idx="462">
                  <c:v>49077</c:v>
                </c:pt>
                <c:pt idx="463">
                  <c:v>31447</c:v>
                </c:pt>
                <c:pt idx="464">
                  <c:v>46983</c:v>
                </c:pt>
                <c:pt idx="465">
                  <c:v>45165</c:v>
                </c:pt>
                <c:pt idx="466">
                  <c:v>52427</c:v>
                </c:pt>
                <c:pt idx="467">
                  <c:v>38737</c:v>
                </c:pt>
                <c:pt idx="468">
                  <c:v>43253</c:v>
                </c:pt>
                <c:pt idx="469">
                  <c:v>46767</c:v>
                </c:pt>
                <c:pt idx="470">
                  <c:v>41656</c:v>
                </c:pt>
                <c:pt idx="471">
                  <c:v>45569</c:v>
                </c:pt>
                <c:pt idx="472">
                  <c:v>58466</c:v>
                </c:pt>
                <c:pt idx="473">
                  <c:v>50166</c:v>
                </c:pt>
                <c:pt idx="474">
                  <c:v>44680</c:v>
                </c:pt>
                <c:pt idx="475">
                  <c:v>52447</c:v>
                </c:pt>
                <c:pt idx="476">
                  <c:v>44321</c:v>
                </c:pt>
                <c:pt idx="477">
                  <c:v>57638</c:v>
                </c:pt>
                <c:pt idx="478">
                  <c:v>68481</c:v>
                </c:pt>
                <c:pt idx="479">
                  <c:v>59638</c:v>
                </c:pt>
                <c:pt idx="480">
                  <c:v>61256</c:v>
                </c:pt>
                <c:pt idx="481">
                  <c:v>62241</c:v>
                </c:pt>
                <c:pt idx="482">
                  <c:v>43518</c:v>
                </c:pt>
                <c:pt idx="483">
                  <c:v>46211</c:v>
                </c:pt>
                <c:pt idx="484">
                  <c:v>34981</c:v>
                </c:pt>
                <c:pt idx="485">
                  <c:v>48987</c:v>
                </c:pt>
                <c:pt idx="486">
                  <c:v>58353</c:v>
                </c:pt>
                <c:pt idx="487">
                  <c:v>41236</c:v>
                </c:pt>
                <c:pt idx="488">
                  <c:v>42202</c:v>
                </c:pt>
                <c:pt idx="489">
                  <c:v>51301</c:v>
                </c:pt>
                <c:pt idx="490">
                  <c:v>47154</c:v>
                </c:pt>
                <c:pt idx="491">
                  <c:v>43895</c:v>
                </c:pt>
                <c:pt idx="492">
                  <c:v>52981</c:v>
                </c:pt>
                <c:pt idx="493">
                  <c:v>43906</c:v>
                </c:pt>
                <c:pt idx="494">
                  <c:v>44390</c:v>
                </c:pt>
                <c:pt idx="495">
                  <c:v>44578</c:v>
                </c:pt>
                <c:pt idx="496">
                  <c:v>52286</c:v>
                </c:pt>
                <c:pt idx="497">
                  <c:v>40592</c:v>
                </c:pt>
                <c:pt idx="498">
                  <c:v>59555</c:v>
                </c:pt>
                <c:pt idx="499">
                  <c:v>48360</c:v>
                </c:pt>
                <c:pt idx="500">
                  <c:v>59455</c:v>
                </c:pt>
                <c:pt idx="501">
                  <c:v>50353</c:v>
                </c:pt>
                <c:pt idx="502">
                  <c:v>54216</c:v>
                </c:pt>
                <c:pt idx="503">
                  <c:v>40920</c:v>
                </c:pt>
                <c:pt idx="504">
                  <c:v>47546</c:v>
                </c:pt>
                <c:pt idx="505">
                  <c:v>49765</c:v>
                </c:pt>
                <c:pt idx="506">
                  <c:v>40196</c:v>
                </c:pt>
                <c:pt idx="507">
                  <c:v>42898</c:v>
                </c:pt>
                <c:pt idx="508">
                  <c:v>49450</c:v>
                </c:pt>
                <c:pt idx="509">
                  <c:v>51367</c:v>
                </c:pt>
                <c:pt idx="510">
                  <c:v>51497</c:v>
                </c:pt>
                <c:pt idx="511">
                  <c:v>49495</c:v>
                </c:pt>
                <c:pt idx="512">
                  <c:v>56803</c:v>
                </c:pt>
                <c:pt idx="513">
                  <c:v>45256</c:v>
                </c:pt>
                <c:pt idx="514">
                  <c:v>53122</c:v>
                </c:pt>
                <c:pt idx="515">
                  <c:v>40878</c:v>
                </c:pt>
                <c:pt idx="516">
                  <c:v>38103</c:v>
                </c:pt>
                <c:pt idx="517">
                  <c:v>52800</c:v>
                </c:pt>
                <c:pt idx="518">
                  <c:v>45657</c:v>
                </c:pt>
                <c:pt idx="519">
                  <c:v>53673</c:v>
                </c:pt>
                <c:pt idx="520">
                  <c:v>43546</c:v>
                </c:pt>
                <c:pt idx="521">
                  <c:v>47261</c:v>
                </c:pt>
                <c:pt idx="522">
                  <c:v>60494</c:v>
                </c:pt>
                <c:pt idx="523">
                  <c:v>52974</c:v>
                </c:pt>
                <c:pt idx="524">
                  <c:v>35400</c:v>
                </c:pt>
                <c:pt idx="525">
                  <c:v>49671</c:v>
                </c:pt>
                <c:pt idx="526">
                  <c:v>53564</c:v>
                </c:pt>
                <c:pt idx="527">
                  <c:v>56113</c:v>
                </c:pt>
                <c:pt idx="528">
                  <c:v>53569</c:v>
                </c:pt>
                <c:pt idx="529">
                  <c:v>50282</c:v>
                </c:pt>
                <c:pt idx="530">
                  <c:v>43193</c:v>
                </c:pt>
                <c:pt idx="531">
                  <c:v>54322</c:v>
                </c:pt>
                <c:pt idx="532">
                  <c:v>49424</c:v>
                </c:pt>
              </c:numCache>
            </c:numRef>
          </c:xVal>
          <c:yVal>
            <c:numRef>
              <c:f>schooldistricts!$G$4:$G$536</c:f>
              <c:numCache>
                <c:formatCode>General</c:formatCode>
                <c:ptCount val="533"/>
                <c:pt idx="0">
                  <c:v>1410</c:v>
                </c:pt>
                <c:pt idx="1">
                  <c:v>1360</c:v>
                </c:pt>
                <c:pt idx="2">
                  <c:v>1220</c:v>
                </c:pt>
                <c:pt idx="3">
                  <c:v>1140</c:v>
                </c:pt>
                <c:pt idx="4">
                  <c:v>1330</c:v>
                </c:pt>
                <c:pt idx="5">
                  <c:v>1230</c:v>
                </c:pt>
                <c:pt idx="6">
                  <c:v>1220</c:v>
                </c:pt>
                <c:pt idx="7">
                  <c:v>1310</c:v>
                </c:pt>
                <c:pt idx="8">
                  <c:v>1270</c:v>
                </c:pt>
                <c:pt idx="9">
                  <c:v>1430</c:v>
                </c:pt>
                <c:pt idx="10">
                  <c:v>1360</c:v>
                </c:pt>
                <c:pt idx="11">
                  <c:v>1310</c:v>
                </c:pt>
                <c:pt idx="12">
                  <c:v>1290</c:v>
                </c:pt>
                <c:pt idx="13">
                  <c:v>1280</c:v>
                </c:pt>
                <c:pt idx="14">
                  <c:v>1150</c:v>
                </c:pt>
                <c:pt idx="15">
                  <c:v>1330</c:v>
                </c:pt>
                <c:pt idx="16">
                  <c:v>1370</c:v>
                </c:pt>
                <c:pt idx="17">
                  <c:v>1330</c:v>
                </c:pt>
                <c:pt idx="18">
                  <c:v>1250</c:v>
                </c:pt>
                <c:pt idx="19">
                  <c:v>1390</c:v>
                </c:pt>
                <c:pt idx="20">
                  <c:v>1270</c:v>
                </c:pt>
                <c:pt idx="21">
                  <c:v>1410</c:v>
                </c:pt>
                <c:pt idx="22">
                  <c:v>1340</c:v>
                </c:pt>
                <c:pt idx="23">
                  <c:v>1320</c:v>
                </c:pt>
                <c:pt idx="24">
                  <c:v>1320</c:v>
                </c:pt>
                <c:pt idx="25">
                  <c:v>1350</c:v>
                </c:pt>
                <c:pt idx="26">
                  <c:v>1250</c:v>
                </c:pt>
                <c:pt idx="27">
                  <c:v>1280</c:v>
                </c:pt>
                <c:pt idx="28">
                  <c:v>1330</c:v>
                </c:pt>
                <c:pt idx="29">
                  <c:v>1310</c:v>
                </c:pt>
                <c:pt idx="30">
                  <c:v>1380</c:v>
                </c:pt>
                <c:pt idx="31">
                  <c:v>1290</c:v>
                </c:pt>
                <c:pt idx="32">
                  <c:v>1420</c:v>
                </c:pt>
                <c:pt idx="33">
                  <c:v>1300</c:v>
                </c:pt>
                <c:pt idx="34">
                  <c:v>1290</c:v>
                </c:pt>
                <c:pt idx="35">
                  <c:v>1200</c:v>
                </c:pt>
                <c:pt idx="36">
                  <c:v>1300</c:v>
                </c:pt>
                <c:pt idx="37">
                  <c:v>1340</c:v>
                </c:pt>
                <c:pt idx="38">
                  <c:v>1370</c:v>
                </c:pt>
                <c:pt idx="39">
                  <c:v>1360</c:v>
                </c:pt>
                <c:pt idx="40">
                  <c:v>1370</c:v>
                </c:pt>
                <c:pt idx="41">
                  <c:v>1390</c:v>
                </c:pt>
                <c:pt idx="42">
                  <c:v>1310</c:v>
                </c:pt>
                <c:pt idx="43">
                  <c:v>1340</c:v>
                </c:pt>
                <c:pt idx="44">
                  <c:v>1270</c:v>
                </c:pt>
                <c:pt idx="45">
                  <c:v>1340</c:v>
                </c:pt>
                <c:pt idx="46">
                  <c:v>1290</c:v>
                </c:pt>
                <c:pt idx="47">
                  <c:v>1210</c:v>
                </c:pt>
                <c:pt idx="48">
                  <c:v>1230</c:v>
                </c:pt>
                <c:pt idx="49">
                  <c:v>1280</c:v>
                </c:pt>
                <c:pt idx="50">
                  <c:v>1280</c:v>
                </c:pt>
                <c:pt idx="51">
                  <c:v>1260</c:v>
                </c:pt>
                <c:pt idx="52">
                  <c:v>1160</c:v>
                </c:pt>
                <c:pt idx="53">
                  <c:v>1290</c:v>
                </c:pt>
                <c:pt idx="54">
                  <c:v>1330</c:v>
                </c:pt>
                <c:pt idx="55">
                  <c:v>1360</c:v>
                </c:pt>
                <c:pt idx="56">
                  <c:v>1280</c:v>
                </c:pt>
                <c:pt idx="57">
                  <c:v>1260</c:v>
                </c:pt>
                <c:pt idx="58">
                  <c:v>1230</c:v>
                </c:pt>
                <c:pt idx="59">
                  <c:v>1430</c:v>
                </c:pt>
                <c:pt idx="60">
                  <c:v>1340</c:v>
                </c:pt>
                <c:pt idx="61">
                  <c:v>1200</c:v>
                </c:pt>
                <c:pt idx="62">
                  <c:v>1140</c:v>
                </c:pt>
                <c:pt idx="63">
                  <c:v>1240</c:v>
                </c:pt>
                <c:pt idx="64">
                  <c:v>1050</c:v>
                </c:pt>
                <c:pt idx="65">
                  <c:v>1360</c:v>
                </c:pt>
                <c:pt idx="66">
                  <c:v>1330</c:v>
                </c:pt>
                <c:pt idx="67">
                  <c:v>1270</c:v>
                </c:pt>
                <c:pt idx="68">
                  <c:v>1320</c:v>
                </c:pt>
                <c:pt idx="69">
                  <c:v>1350</c:v>
                </c:pt>
                <c:pt idx="70">
                  <c:v>1420</c:v>
                </c:pt>
                <c:pt idx="71">
                  <c:v>1120</c:v>
                </c:pt>
                <c:pt idx="72">
                  <c:v>1060</c:v>
                </c:pt>
                <c:pt idx="73">
                  <c:v>1440</c:v>
                </c:pt>
                <c:pt idx="74">
                  <c:v>1320</c:v>
                </c:pt>
                <c:pt idx="75">
                  <c:v>1420</c:v>
                </c:pt>
                <c:pt idx="76">
                  <c:v>1330</c:v>
                </c:pt>
                <c:pt idx="77">
                  <c:v>1290</c:v>
                </c:pt>
                <c:pt idx="78">
                  <c:v>1350</c:v>
                </c:pt>
                <c:pt idx="79">
                  <c:v>1380</c:v>
                </c:pt>
                <c:pt idx="80">
                  <c:v>1320</c:v>
                </c:pt>
                <c:pt idx="81">
                  <c:v>1250</c:v>
                </c:pt>
                <c:pt idx="82">
                  <c:v>1350</c:v>
                </c:pt>
                <c:pt idx="83">
                  <c:v>1260</c:v>
                </c:pt>
                <c:pt idx="84">
                  <c:v>1400</c:v>
                </c:pt>
                <c:pt idx="85">
                  <c:v>1100</c:v>
                </c:pt>
                <c:pt idx="86">
                  <c:v>1290</c:v>
                </c:pt>
                <c:pt idx="87">
                  <c:v>1270</c:v>
                </c:pt>
                <c:pt idx="88">
                  <c:v>1140</c:v>
                </c:pt>
                <c:pt idx="89">
                  <c:v>1340</c:v>
                </c:pt>
                <c:pt idx="90">
                  <c:v>1310</c:v>
                </c:pt>
                <c:pt idx="91">
                  <c:v>1370</c:v>
                </c:pt>
                <c:pt idx="92">
                  <c:v>1270</c:v>
                </c:pt>
                <c:pt idx="93">
                  <c:v>1270</c:v>
                </c:pt>
                <c:pt idx="94">
                  <c:v>1350</c:v>
                </c:pt>
                <c:pt idx="95">
                  <c:v>1350</c:v>
                </c:pt>
                <c:pt idx="96">
                  <c:v>1180</c:v>
                </c:pt>
                <c:pt idx="97">
                  <c:v>1200</c:v>
                </c:pt>
                <c:pt idx="98">
                  <c:v>1320</c:v>
                </c:pt>
                <c:pt idx="99">
                  <c:v>1050</c:v>
                </c:pt>
                <c:pt idx="100">
                  <c:v>1380</c:v>
                </c:pt>
                <c:pt idx="101">
                  <c:v>1290</c:v>
                </c:pt>
                <c:pt idx="102">
                  <c:v>1370</c:v>
                </c:pt>
                <c:pt idx="103">
                  <c:v>1320</c:v>
                </c:pt>
                <c:pt idx="104">
                  <c:v>1290</c:v>
                </c:pt>
                <c:pt idx="105">
                  <c:v>1240</c:v>
                </c:pt>
                <c:pt idx="106">
                  <c:v>1300</c:v>
                </c:pt>
                <c:pt idx="107">
                  <c:v>1200</c:v>
                </c:pt>
                <c:pt idx="108">
                  <c:v>1410</c:v>
                </c:pt>
                <c:pt idx="109">
                  <c:v>1280</c:v>
                </c:pt>
                <c:pt idx="110">
                  <c:v>1280</c:v>
                </c:pt>
                <c:pt idx="111">
                  <c:v>1470</c:v>
                </c:pt>
                <c:pt idx="112">
                  <c:v>1310</c:v>
                </c:pt>
                <c:pt idx="113">
                  <c:v>1340</c:v>
                </c:pt>
                <c:pt idx="114">
                  <c:v>1340</c:v>
                </c:pt>
                <c:pt idx="115">
                  <c:v>1430</c:v>
                </c:pt>
                <c:pt idx="116">
                  <c:v>1230</c:v>
                </c:pt>
                <c:pt idx="117">
                  <c:v>1350</c:v>
                </c:pt>
                <c:pt idx="118">
                  <c:v>1350</c:v>
                </c:pt>
                <c:pt idx="119">
                  <c:v>1340</c:v>
                </c:pt>
                <c:pt idx="120">
                  <c:v>1400</c:v>
                </c:pt>
                <c:pt idx="121">
                  <c:v>1170</c:v>
                </c:pt>
                <c:pt idx="122">
                  <c:v>1290</c:v>
                </c:pt>
                <c:pt idx="123">
                  <c:v>1300</c:v>
                </c:pt>
                <c:pt idx="124">
                  <c:v>1080</c:v>
                </c:pt>
                <c:pt idx="125">
                  <c:v>1330</c:v>
                </c:pt>
                <c:pt idx="126">
                  <c:v>1350</c:v>
                </c:pt>
                <c:pt idx="127">
                  <c:v>1450</c:v>
                </c:pt>
                <c:pt idx="128">
                  <c:v>1320</c:v>
                </c:pt>
                <c:pt idx="129">
                  <c:v>1380</c:v>
                </c:pt>
                <c:pt idx="130">
                  <c:v>1380</c:v>
                </c:pt>
                <c:pt idx="131">
                  <c:v>1320</c:v>
                </c:pt>
                <c:pt idx="132">
                  <c:v>1300</c:v>
                </c:pt>
                <c:pt idx="133">
                  <c:v>1090</c:v>
                </c:pt>
                <c:pt idx="134">
                  <c:v>1240</c:v>
                </c:pt>
                <c:pt idx="135">
                  <c:v>1330</c:v>
                </c:pt>
                <c:pt idx="136">
                  <c:v>1420</c:v>
                </c:pt>
                <c:pt idx="137">
                  <c:v>1330</c:v>
                </c:pt>
                <c:pt idx="138">
                  <c:v>1240</c:v>
                </c:pt>
                <c:pt idx="139">
                  <c:v>1360</c:v>
                </c:pt>
                <c:pt idx="140">
                  <c:v>1320</c:v>
                </c:pt>
                <c:pt idx="141">
                  <c:v>1300</c:v>
                </c:pt>
                <c:pt idx="142">
                  <c:v>1280</c:v>
                </c:pt>
                <c:pt idx="143">
                  <c:v>1270</c:v>
                </c:pt>
                <c:pt idx="144">
                  <c:v>1370</c:v>
                </c:pt>
                <c:pt idx="145">
                  <c:v>1220</c:v>
                </c:pt>
                <c:pt idx="146">
                  <c:v>1360</c:v>
                </c:pt>
                <c:pt idx="147">
                  <c:v>1430</c:v>
                </c:pt>
                <c:pt idx="148">
                  <c:v>1250</c:v>
                </c:pt>
                <c:pt idx="149">
                  <c:v>1330</c:v>
                </c:pt>
                <c:pt idx="150">
                  <c:v>1350</c:v>
                </c:pt>
                <c:pt idx="151">
                  <c:v>1260</c:v>
                </c:pt>
                <c:pt idx="152">
                  <c:v>1440</c:v>
                </c:pt>
                <c:pt idx="153">
                  <c:v>1220</c:v>
                </c:pt>
                <c:pt idx="154">
                  <c:v>1190</c:v>
                </c:pt>
                <c:pt idx="155">
                  <c:v>1170</c:v>
                </c:pt>
                <c:pt idx="156">
                  <c:v>1290</c:v>
                </c:pt>
                <c:pt idx="157">
                  <c:v>1310</c:v>
                </c:pt>
                <c:pt idx="158">
                  <c:v>1320</c:v>
                </c:pt>
                <c:pt idx="159">
                  <c:v>1330</c:v>
                </c:pt>
                <c:pt idx="160">
                  <c:v>1310</c:v>
                </c:pt>
                <c:pt idx="161">
                  <c:v>1250</c:v>
                </c:pt>
                <c:pt idx="162">
                  <c:v>1310</c:v>
                </c:pt>
                <c:pt idx="163">
                  <c:v>1430</c:v>
                </c:pt>
                <c:pt idx="164">
                  <c:v>1230</c:v>
                </c:pt>
                <c:pt idx="165">
                  <c:v>1480</c:v>
                </c:pt>
                <c:pt idx="166">
                  <c:v>1140</c:v>
                </c:pt>
                <c:pt idx="167">
                  <c:v>1380</c:v>
                </c:pt>
                <c:pt idx="168">
                  <c:v>1320</c:v>
                </c:pt>
                <c:pt idx="169">
                  <c:v>1380</c:v>
                </c:pt>
                <c:pt idx="170">
                  <c:v>1220</c:v>
                </c:pt>
                <c:pt idx="171">
                  <c:v>1400</c:v>
                </c:pt>
                <c:pt idx="172">
                  <c:v>1280</c:v>
                </c:pt>
                <c:pt idx="173">
                  <c:v>1400</c:v>
                </c:pt>
                <c:pt idx="174">
                  <c:v>1350</c:v>
                </c:pt>
                <c:pt idx="175">
                  <c:v>1370</c:v>
                </c:pt>
                <c:pt idx="176">
                  <c:v>1250</c:v>
                </c:pt>
                <c:pt idx="177">
                  <c:v>1390</c:v>
                </c:pt>
                <c:pt idx="178">
                  <c:v>1400</c:v>
                </c:pt>
                <c:pt idx="179">
                  <c:v>1080</c:v>
                </c:pt>
                <c:pt idx="180">
                  <c:v>1230</c:v>
                </c:pt>
                <c:pt idx="181">
                  <c:v>1390</c:v>
                </c:pt>
                <c:pt idx="182">
                  <c:v>1240</c:v>
                </c:pt>
                <c:pt idx="183">
                  <c:v>1350</c:v>
                </c:pt>
                <c:pt idx="184">
                  <c:v>1400</c:v>
                </c:pt>
                <c:pt idx="185">
                  <c:v>1320</c:v>
                </c:pt>
                <c:pt idx="186">
                  <c:v>1280</c:v>
                </c:pt>
                <c:pt idx="187">
                  <c:v>1350</c:v>
                </c:pt>
                <c:pt idx="188">
                  <c:v>1350</c:v>
                </c:pt>
                <c:pt idx="189">
                  <c:v>1320</c:v>
                </c:pt>
                <c:pt idx="190">
                  <c:v>1460</c:v>
                </c:pt>
                <c:pt idx="191">
                  <c:v>1210</c:v>
                </c:pt>
                <c:pt idx="192">
                  <c:v>1320</c:v>
                </c:pt>
                <c:pt idx="193">
                  <c:v>1360</c:v>
                </c:pt>
                <c:pt idx="194">
                  <c:v>1250</c:v>
                </c:pt>
                <c:pt idx="195">
                  <c:v>1080</c:v>
                </c:pt>
                <c:pt idx="196">
                  <c:v>1370</c:v>
                </c:pt>
                <c:pt idx="197">
                  <c:v>1430</c:v>
                </c:pt>
                <c:pt idx="198">
                  <c:v>1270</c:v>
                </c:pt>
                <c:pt idx="199">
                  <c:v>1440</c:v>
                </c:pt>
                <c:pt idx="200">
                  <c:v>1410</c:v>
                </c:pt>
                <c:pt idx="201">
                  <c:v>1310</c:v>
                </c:pt>
                <c:pt idx="202">
                  <c:v>1360</c:v>
                </c:pt>
                <c:pt idx="203">
                  <c:v>1360</c:v>
                </c:pt>
                <c:pt idx="204">
                  <c:v>1330</c:v>
                </c:pt>
                <c:pt idx="205">
                  <c:v>1320</c:v>
                </c:pt>
                <c:pt idx="206">
                  <c:v>1350</c:v>
                </c:pt>
                <c:pt idx="207">
                  <c:v>1110</c:v>
                </c:pt>
                <c:pt idx="208">
                  <c:v>1400</c:v>
                </c:pt>
                <c:pt idx="209">
                  <c:v>1280</c:v>
                </c:pt>
                <c:pt idx="210">
                  <c:v>1270</c:v>
                </c:pt>
                <c:pt idx="211">
                  <c:v>1390</c:v>
                </c:pt>
                <c:pt idx="212">
                  <c:v>1310</c:v>
                </c:pt>
                <c:pt idx="213">
                  <c:v>1130</c:v>
                </c:pt>
                <c:pt idx="214">
                  <c:v>1220</c:v>
                </c:pt>
                <c:pt idx="215">
                  <c:v>1440</c:v>
                </c:pt>
                <c:pt idx="216">
                  <c:v>1340</c:v>
                </c:pt>
                <c:pt idx="217">
                  <c:v>1350</c:v>
                </c:pt>
                <c:pt idx="218">
                  <c:v>1280</c:v>
                </c:pt>
                <c:pt idx="219">
                  <c:v>1290</c:v>
                </c:pt>
                <c:pt idx="220">
                  <c:v>1250</c:v>
                </c:pt>
                <c:pt idx="221">
                  <c:v>1310</c:v>
                </c:pt>
                <c:pt idx="222">
                  <c:v>1280</c:v>
                </c:pt>
                <c:pt idx="223">
                  <c:v>1350</c:v>
                </c:pt>
                <c:pt idx="224">
                  <c:v>1300</c:v>
                </c:pt>
                <c:pt idx="225">
                  <c:v>1270</c:v>
                </c:pt>
                <c:pt idx="226">
                  <c:v>1060</c:v>
                </c:pt>
                <c:pt idx="227">
                  <c:v>1340</c:v>
                </c:pt>
                <c:pt idx="228">
                  <c:v>1330</c:v>
                </c:pt>
                <c:pt idx="229">
                  <c:v>1390</c:v>
                </c:pt>
                <c:pt idx="230">
                  <c:v>1020</c:v>
                </c:pt>
                <c:pt idx="231">
                  <c:v>1360</c:v>
                </c:pt>
                <c:pt idx="232">
                  <c:v>1250</c:v>
                </c:pt>
                <c:pt idx="233">
                  <c:v>1320</c:v>
                </c:pt>
                <c:pt idx="234">
                  <c:v>1330</c:v>
                </c:pt>
                <c:pt idx="235">
                  <c:v>1370</c:v>
                </c:pt>
                <c:pt idx="236">
                  <c:v>1220</c:v>
                </c:pt>
                <c:pt idx="237">
                  <c:v>1340</c:v>
                </c:pt>
                <c:pt idx="238">
                  <c:v>1300</c:v>
                </c:pt>
                <c:pt idx="239">
                  <c:v>1110</c:v>
                </c:pt>
                <c:pt idx="240">
                  <c:v>1250</c:v>
                </c:pt>
                <c:pt idx="241">
                  <c:v>1270</c:v>
                </c:pt>
                <c:pt idx="242">
                  <c:v>1090</c:v>
                </c:pt>
                <c:pt idx="243">
                  <c:v>1300</c:v>
                </c:pt>
                <c:pt idx="244">
                  <c:v>1170</c:v>
                </c:pt>
                <c:pt idx="245">
                  <c:v>1360</c:v>
                </c:pt>
                <c:pt idx="246">
                  <c:v>1380</c:v>
                </c:pt>
                <c:pt idx="247">
                  <c:v>1280</c:v>
                </c:pt>
                <c:pt idx="248">
                  <c:v>1290</c:v>
                </c:pt>
                <c:pt idx="249">
                  <c:v>1440</c:v>
                </c:pt>
                <c:pt idx="250">
                  <c:v>1510</c:v>
                </c:pt>
                <c:pt idx="251">
                  <c:v>1490</c:v>
                </c:pt>
                <c:pt idx="252">
                  <c:v>1400</c:v>
                </c:pt>
                <c:pt idx="253">
                  <c:v>1300</c:v>
                </c:pt>
                <c:pt idx="254">
                  <c:v>1360</c:v>
                </c:pt>
                <c:pt idx="255">
                  <c:v>1430</c:v>
                </c:pt>
                <c:pt idx="256">
                  <c:v>1230</c:v>
                </c:pt>
                <c:pt idx="257">
                  <c:v>1440</c:v>
                </c:pt>
                <c:pt idx="258">
                  <c:v>1400</c:v>
                </c:pt>
                <c:pt idx="259">
                  <c:v>1240</c:v>
                </c:pt>
                <c:pt idx="260">
                  <c:v>1100</c:v>
                </c:pt>
                <c:pt idx="261">
                  <c:v>1220</c:v>
                </c:pt>
                <c:pt idx="262">
                  <c:v>1280</c:v>
                </c:pt>
                <c:pt idx="263">
                  <c:v>1410</c:v>
                </c:pt>
                <c:pt idx="264">
                  <c:v>1330</c:v>
                </c:pt>
                <c:pt idx="265">
                  <c:v>1440</c:v>
                </c:pt>
                <c:pt idx="266">
                  <c:v>1230</c:v>
                </c:pt>
                <c:pt idx="267">
                  <c:v>1220</c:v>
                </c:pt>
                <c:pt idx="268">
                  <c:v>1260</c:v>
                </c:pt>
                <c:pt idx="269">
                  <c:v>1290</c:v>
                </c:pt>
                <c:pt idx="270">
                  <c:v>1300</c:v>
                </c:pt>
                <c:pt idx="271">
                  <c:v>1320</c:v>
                </c:pt>
                <c:pt idx="272">
                  <c:v>1330</c:v>
                </c:pt>
                <c:pt idx="273">
                  <c:v>1330</c:v>
                </c:pt>
                <c:pt idx="274">
                  <c:v>1310</c:v>
                </c:pt>
                <c:pt idx="275">
                  <c:v>1250</c:v>
                </c:pt>
                <c:pt idx="276">
                  <c:v>1290</c:v>
                </c:pt>
                <c:pt idx="277">
                  <c:v>1300</c:v>
                </c:pt>
                <c:pt idx="278">
                  <c:v>1270</c:v>
                </c:pt>
                <c:pt idx="279">
                  <c:v>1370</c:v>
                </c:pt>
                <c:pt idx="280">
                  <c:v>1260</c:v>
                </c:pt>
                <c:pt idx="281">
                  <c:v>1400</c:v>
                </c:pt>
                <c:pt idx="282">
                  <c:v>1320</c:v>
                </c:pt>
                <c:pt idx="283">
                  <c:v>1370</c:v>
                </c:pt>
                <c:pt idx="284">
                  <c:v>1280</c:v>
                </c:pt>
                <c:pt idx="285">
                  <c:v>1390</c:v>
                </c:pt>
                <c:pt idx="286">
                  <c:v>1190</c:v>
                </c:pt>
                <c:pt idx="287">
                  <c:v>1230</c:v>
                </c:pt>
                <c:pt idx="288">
                  <c:v>1250</c:v>
                </c:pt>
                <c:pt idx="289">
                  <c:v>1350</c:v>
                </c:pt>
                <c:pt idx="290">
                  <c:v>1200</c:v>
                </c:pt>
                <c:pt idx="291">
                  <c:v>1290</c:v>
                </c:pt>
                <c:pt idx="292">
                  <c:v>1520</c:v>
                </c:pt>
                <c:pt idx="293">
                  <c:v>1350</c:v>
                </c:pt>
                <c:pt idx="294">
                  <c:v>1080</c:v>
                </c:pt>
                <c:pt idx="295">
                  <c:v>1340</c:v>
                </c:pt>
                <c:pt idx="296">
                  <c:v>1360</c:v>
                </c:pt>
                <c:pt idx="297">
                  <c:v>1340</c:v>
                </c:pt>
                <c:pt idx="298">
                  <c:v>1430</c:v>
                </c:pt>
                <c:pt idx="299">
                  <c:v>1310</c:v>
                </c:pt>
                <c:pt idx="300">
                  <c:v>1330</c:v>
                </c:pt>
                <c:pt idx="301">
                  <c:v>1470</c:v>
                </c:pt>
                <c:pt idx="302">
                  <c:v>1220</c:v>
                </c:pt>
                <c:pt idx="303">
                  <c:v>1290</c:v>
                </c:pt>
                <c:pt idx="304">
                  <c:v>1250</c:v>
                </c:pt>
                <c:pt idx="305">
                  <c:v>1470</c:v>
                </c:pt>
                <c:pt idx="306">
                  <c:v>1270</c:v>
                </c:pt>
                <c:pt idx="307">
                  <c:v>1350</c:v>
                </c:pt>
                <c:pt idx="308">
                  <c:v>1410</c:v>
                </c:pt>
                <c:pt idx="309">
                  <c:v>1210</c:v>
                </c:pt>
                <c:pt idx="310">
                  <c:v>1380</c:v>
                </c:pt>
                <c:pt idx="311">
                  <c:v>1380</c:v>
                </c:pt>
                <c:pt idx="312">
                  <c:v>1310</c:v>
                </c:pt>
                <c:pt idx="313">
                  <c:v>1260</c:v>
                </c:pt>
                <c:pt idx="314">
                  <c:v>1320</c:v>
                </c:pt>
                <c:pt idx="315">
                  <c:v>1270</c:v>
                </c:pt>
                <c:pt idx="316">
                  <c:v>1030</c:v>
                </c:pt>
                <c:pt idx="317">
                  <c:v>1340</c:v>
                </c:pt>
                <c:pt idx="318">
                  <c:v>1310</c:v>
                </c:pt>
                <c:pt idx="319">
                  <c:v>1290</c:v>
                </c:pt>
                <c:pt idx="320">
                  <c:v>1310</c:v>
                </c:pt>
                <c:pt idx="321">
                  <c:v>1250</c:v>
                </c:pt>
                <c:pt idx="322">
                  <c:v>1290</c:v>
                </c:pt>
                <c:pt idx="323">
                  <c:v>1250</c:v>
                </c:pt>
                <c:pt idx="324">
                  <c:v>1340</c:v>
                </c:pt>
                <c:pt idx="325">
                  <c:v>1340</c:v>
                </c:pt>
                <c:pt idx="326">
                  <c:v>1150</c:v>
                </c:pt>
                <c:pt idx="327">
                  <c:v>1290</c:v>
                </c:pt>
                <c:pt idx="328">
                  <c:v>1320</c:v>
                </c:pt>
                <c:pt idx="329">
                  <c:v>1330</c:v>
                </c:pt>
                <c:pt idx="330">
                  <c:v>1360</c:v>
                </c:pt>
                <c:pt idx="331">
                  <c:v>1330</c:v>
                </c:pt>
                <c:pt idx="332">
                  <c:v>1330</c:v>
                </c:pt>
                <c:pt idx="333">
                  <c:v>1280</c:v>
                </c:pt>
                <c:pt idx="334">
                  <c:v>1370</c:v>
                </c:pt>
                <c:pt idx="335">
                  <c:v>1330</c:v>
                </c:pt>
                <c:pt idx="336">
                  <c:v>1260</c:v>
                </c:pt>
                <c:pt idx="337">
                  <c:v>1380</c:v>
                </c:pt>
                <c:pt idx="338">
                  <c:v>1280</c:v>
                </c:pt>
                <c:pt idx="339">
                  <c:v>1410</c:v>
                </c:pt>
                <c:pt idx="340">
                  <c:v>1360</c:v>
                </c:pt>
                <c:pt idx="341">
                  <c:v>1280</c:v>
                </c:pt>
                <c:pt idx="342">
                  <c:v>1270</c:v>
                </c:pt>
                <c:pt idx="343">
                  <c:v>1400</c:v>
                </c:pt>
                <c:pt idx="344">
                  <c:v>1290</c:v>
                </c:pt>
                <c:pt idx="345">
                  <c:v>1270</c:v>
                </c:pt>
                <c:pt idx="346">
                  <c:v>1200</c:v>
                </c:pt>
                <c:pt idx="347">
                  <c:v>1370</c:v>
                </c:pt>
                <c:pt idx="348">
                  <c:v>1400</c:v>
                </c:pt>
                <c:pt idx="349">
                  <c:v>1330</c:v>
                </c:pt>
                <c:pt idx="350">
                  <c:v>1380</c:v>
                </c:pt>
                <c:pt idx="351">
                  <c:v>1300</c:v>
                </c:pt>
                <c:pt idx="352">
                  <c:v>1310</c:v>
                </c:pt>
                <c:pt idx="353">
                  <c:v>1400</c:v>
                </c:pt>
                <c:pt idx="354">
                  <c:v>1370</c:v>
                </c:pt>
                <c:pt idx="355">
                  <c:v>1340</c:v>
                </c:pt>
                <c:pt idx="356">
                  <c:v>1320</c:v>
                </c:pt>
                <c:pt idx="357">
                  <c:v>1440</c:v>
                </c:pt>
                <c:pt idx="358">
                  <c:v>1180</c:v>
                </c:pt>
                <c:pt idx="359">
                  <c:v>1290</c:v>
                </c:pt>
                <c:pt idx="360">
                  <c:v>1380</c:v>
                </c:pt>
                <c:pt idx="361">
                  <c:v>1270</c:v>
                </c:pt>
                <c:pt idx="362">
                  <c:v>1420</c:v>
                </c:pt>
                <c:pt idx="363">
                  <c:v>1260</c:v>
                </c:pt>
                <c:pt idx="364">
                  <c:v>1330</c:v>
                </c:pt>
                <c:pt idx="365">
                  <c:v>1330</c:v>
                </c:pt>
                <c:pt idx="366">
                  <c:v>1370</c:v>
                </c:pt>
                <c:pt idx="367">
                  <c:v>1260</c:v>
                </c:pt>
                <c:pt idx="368">
                  <c:v>1250</c:v>
                </c:pt>
                <c:pt idx="369">
                  <c:v>1360</c:v>
                </c:pt>
                <c:pt idx="370">
                  <c:v>1370</c:v>
                </c:pt>
                <c:pt idx="371">
                  <c:v>1260</c:v>
                </c:pt>
                <c:pt idx="372">
                  <c:v>1310</c:v>
                </c:pt>
                <c:pt idx="373">
                  <c:v>1210</c:v>
                </c:pt>
                <c:pt idx="374">
                  <c:v>1330</c:v>
                </c:pt>
                <c:pt idx="375">
                  <c:v>1270</c:v>
                </c:pt>
                <c:pt idx="376">
                  <c:v>1420</c:v>
                </c:pt>
                <c:pt idx="377">
                  <c:v>1310</c:v>
                </c:pt>
                <c:pt idx="378">
                  <c:v>1510</c:v>
                </c:pt>
                <c:pt idx="379">
                  <c:v>1160</c:v>
                </c:pt>
                <c:pt idx="380">
                  <c:v>1360</c:v>
                </c:pt>
                <c:pt idx="381">
                  <c:v>1280</c:v>
                </c:pt>
                <c:pt idx="382">
                  <c:v>1300</c:v>
                </c:pt>
                <c:pt idx="383">
                  <c:v>1380</c:v>
                </c:pt>
                <c:pt idx="384">
                  <c:v>1090</c:v>
                </c:pt>
                <c:pt idx="385">
                  <c:v>1330</c:v>
                </c:pt>
                <c:pt idx="386">
                  <c:v>1300</c:v>
                </c:pt>
                <c:pt idx="387">
                  <c:v>1240</c:v>
                </c:pt>
                <c:pt idx="388">
                  <c:v>1340</c:v>
                </c:pt>
                <c:pt idx="389">
                  <c:v>1310</c:v>
                </c:pt>
                <c:pt idx="390">
                  <c:v>1350</c:v>
                </c:pt>
                <c:pt idx="391">
                  <c:v>1230</c:v>
                </c:pt>
                <c:pt idx="392">
                  <c:v>1240</c:v>
                </c:pt>
                <c:pt idx="393">
                  <c:v>1280</c:v>
                </c:pt>
                <c:pt idx="394">
                  <c:v>1420</c:v>
                </c:pt>
                <c:pt idx="395">
                  <c:v>1280</c:v>
                </c:pt>
                <c:pt idx="396">
                  <c:v>1310</c:v>
                </c:pt>
                <c:pt idx="397">
                  <c:v>1270</c:v>
                </c:pt>
                <c:pt idx="398">
                  <c:v>1380</c:v>
                </c:pt>
                <c:pt idx="399">
                  <c:v>1410</c:v>
                </c:pt>
                <c:pt idx="400">
                  <c:v>1310</c:v>
                </c:pt>
                <c:pt idx="401">
                  <c:v>1360</c:v>
                </c:pt>
                <c:pt idx="402">
                  <c:v>1240</c:v>
                </c:pt>
                <c:pt idx="403">
                  <c:v>1320</c:v>
                </c:pt>
                <c:pt idx="404">
                  <c:v>1330</c:v>
                </c:pt>
                <c:pt idx="405">
                  <c:v>1360</c:v>
                </c:pt>
                <c:pt idx="406">
                  <c:v>1350</c:v>
                </c:pt>
                <c:pt idx="407">
                  <c:v>1240</c:v>
                </c:pt>
                <c:pt idx="408">
                  <c:v>1280</c:v>
                </c:pt>
                <c:pt idx="409">
                  <c:v>1280</c:v>
                </c:pt>
                <c:pt idx="410">
                  <c:v>1290</c:v>
                </c:pt>
                <c:pt idx="411">
                  <c:v>1310</c:v>
                </c:pt>
                <c:pt idx="412">
                  <c:v>1300</c:v>
                </c:pt>
                <c:pt idx="413">
                  <c:v>1290</c:v>
                </c:pt>
                <c:pt idx="414">
                  <c:v>1300</c:v>
                </c:pt>
                <c:pt idx="415">
                  <c:v>1340</c:v>
                </c:pt>
                <c:pt idx="416">
                  <c:v>1300</c:v>
                </c:pt>
                <c:pt idx="417">
                  <c:v>1330</c:v>
                </c:pt>
                <c:pt idx="418">
                  <c:v>1310</c:v>
                </c:pt>
                <c:pt idx="419">
                  <c:v>1390</c:v>
                </c:pt>
                <c:pt idx="420">
                  <c:v>1250</c:v>
                </c:pt>
                <c:pt idx="421">
                  <c:v>1320</c:v>
                </c:pt>
                <c:pt idx="422">
                  <c:v>1260</c:v>
                </c:pt>
                <c:pt idx="423">
                  <c:v>1330</c:v>
                </c:pt>
                <c:pt idx="424">
                  <c:v>1340</c:v>
                </c:pt>
                <c:pt idx="425">
                  <c:v>1320</c:v>
                </c:pt>
                <c:pt idx="426">
                  <c:v>1320</c:v>
                </c:pt>
                <c:pt idx="427">
                  <c:v>1330</c:v>
                </c:pt>
                <c:pt idx="428">
                  <c:v>1320</c:v>
                </c:pt>
                <c:pt idx="429">
                  <c:v>1150</c:v>
                </c:pt>
                <c:pt idx="430">
                  <c:v>1180</c:v>
                </c:pt>
                <c:pt idx="431">
                  <c:v>1340</c:v>
                </c:pt>
                <c:pt idx="432">
                  <c:v>1300</c:v>
                </c:pt>
                <c:pt idx="433">
                  <c:v>1250</c:v>
                </c:pt>
                <c:pt idx="434">
                  <c:v>1390</c:v>
                </c:pt>
                <c:pt idx="435">
                  <c:v>1230</c:v>
                </c:pt>
                <c:pt idx="436">
                  <c:v>1310</c:v>
                </c:pt>
                <c:pt idx="437">
                  <c:v>1370</c:v>
                </c:pt>
                <c:pt idx="438">
                  <c:v>1430</c:v>
                </c:pt>
                <c:pt idx="439">
                  <c:v>1300</c:v>
                </c:pt>
                <c:pt idx="440">
                  <c:v>1350</c:v>
                </c:pt>
                <c:pt idx="441">
                  <c:v>1390</c:v>
                </c:pt>
                <c:pt idx="442">
                  <c:v>1390</c:v>
                </c:pt>
                <c:pt idx="443">
                  <c:v>1410</c:v>
                </c:pt>
                <c:pt idx="444">
                  <c:v>1470</c:v>
                </c:pt>
                <c:pt idx="445">
                  <c:v>1280</c:v>
                </c:pt>
                <c:pt idx="446">
                  <c:v>1190</c:v>
                </c:pt>
                <c:pt idx="447">
                  <c:v>1150</c:v>
                </c:pt>
                <c:pt idx="448">
                  <c:v>1290</c:v>
                </c:pt>
                <c:pt idx="449">
                  <c:v>1130</c:v>
                </c:pt>
                <c:pt idx="450">
                  <c:v>1320</c:v>
                </c:pt>
                <c:pt idx="451">
                  <c:v>1250</c:v>
                </c:pt>
                <c:pt idx="452">
                  <c:v>1410</c:v>
                </c:pt>
                <c:pt idx="453">
                  <c:v>1280</c:v>
                </c:pt>
                <c:pt idx="454">
                  <c:v>1340</c:v>
                </c:pt>
                <c:pt idx="455">
                  <c:v>1330</c:v>
                </c:pt>
                <c:pt idx="456">
                  <c:v>1250</c:v>
                </c:pt>
                <c:pt idx="457">
                  <c:v>1520</c:v>
                </c:pt>
                <c:pt idx="458">
                  <c:v>1290</c:v>
                </c:pt>
                <c:pt idx="459">
                  <c:v>1270</c:v>
                </c:pt>
                <c:pt idx="460">
                  <c:v>1270</c:v>
                </c:pt>
                <c:pt idx="461">
                  <c:v>1320</c:v>
                </c:pt>
                <c:pt idx="462">
                  <c:v>1270</c:v>
                </c:pt>
                <c:pt idx="463">
                  <c:v>1160</c:v>
                </c:pt>
                <c:pt idx="464">
                  <c:v>1300</c:v>
                </c:pt>
                <c:pt idx="465">
                  <c:v>1330</c:v>
                </c:pt>
                <c:pt idx="466">
                  <c:v>1320</c:v>
                </c:pt>
                <c:pt idx="467">
                  <c:v>1400</c:v>
                </c:pt>
                <c:pt idx="468">
                  <c:v>1250</c:v>
                </c:pt>
                <c:pt idx="469">
                  <c:v>1290</c:v>
                </c:pt>
                <c:pt idx="470">
                  <c:v>1270</c:v>
                </c:pt>
                <c:pt idx="471">
                  <c:v>1260</c:v>
                </c:pt>
                <c:pt idx="472">
                  <c:v>1470</c:v>
                </c:pt>
                <c:pt idx="473">
                  <c:v>1290</c:v>
                </c:pt>
                <c:pt idx="474">
                  <c:v>1320</c:v>
                </c:pt>
                <c:pt idx="475">
                  <c:v>1300</c:v>
                </c:pt>
                <c:pt idx="476">
                  <c:v>1250</c:v>
                </c:pt>
                <c:pt idx="477">
                  <c:v>1490</c:v>
                </c:pt>
                <c:pt idx="478">
                  <c:v>1360</c:v>
                </c:pt>
                <c:pt idx="479">
                  <c:v>1400</c:v>
                </c:pt>
                <c:pt idx="480">
                  <c:v>1440</c:v>
                </c:pt>
                <c:pt idx="481">
                  <c:v>1550</c:v>
                </c:pt>
                <c:pt idx="482">
                  <c:v>1310</c:v>
                </c:pt>
                <c:pt idx="483">
                  <c:v>1270</c:v>
                </c:pt>
                <c:pt idx="484">
                  <c:v>1010</c:v>
                </c:pt>
                <c:pt idx="485">
                  <c:v>1320</c:v>
                </c:pt>
                <c:pt idx="486">
                  <c:v>1460</c:v>
                </c:pt>
                <c:pt idx="487">
                  <c:v>1320</c:v>
                </c:pt>
                <c:pt idx="488">
                  <c:v>1320</c:v>
                </c:pt>
                <c:pt idx="489">
                  <c:v>1360</c:v>
                </c:pt>
                <c:pt idx="490">
                  <c:v>1260</c:v>
                </c:pt>
                <c:pt idx="491">
                  <c:v>1390</c:v>
                </c:pt>
                <c:pt idx="492">
                  <c:v>1400</c:v>
                </c:pt>
                <c:pt idx="493">
                  <c:v>1270</c:v>
                </c:pt>
                <c:pt idx="494">
                  <c:v>1290</c:v>
                </c:pt>
                <c:pt idx="495">
                  <c:v>1340</c:v>
                </c:pt>
                <c:pt idx="496">
                  <c:v>1360</c:v>
                </c:pt>
                <c:pt idx="497">
                  <c:v>1310</c:v>
                </c:pt>
                <c:pt idx="498">
                  <c:v>1420</c:v>
                </c:pt>
                <c:pt idx="499">
                  <c:v>1240</c:v>
                </c:pt>
                <c:pt idx="500">
                  <c:v>1390</c:v>
                </c:pt>
                <c:pt idx="501">
                  <c:v>1360</c:v>
                </c:pt>
                <c:pt idx="502">
                  <c:v>1270</c:v>
                </c:pt>
                <c:pt idx="503">
                  <c:v>1310</c:v>
                </c:pt>
                <c:pt idx="504">
                  <c:v>1300</c:v>
                </c:pt>
                <c:pt idx="505">
                  <c:v>1110</c:v>
                </c:pt>
                <c:pt idx="506">
                  <c:v>1310</c:v>
                </c:pt>
                <c:pt idx="507">
                  <c:v>1290</c:v>
                </c:pt>
                <c:pt idx="508">
                  <c:v>1160</c:v>
                </c:pt>
                <c:pt idx="509">
                  <c:v>1290</c:v>
                </c:pt>
                <c:pt idx="510">
                  <c:v>1380</c:v>
                </c:pt>
                <c:pt idx="511">
                  <c:v>1340</c:v>
                </c:pt>
                <c:pt idx="512">
                  <c:v>1370</c:v>
                </c:pt>
                <c:pt idx="513">
                  <c:v>1120</c:v>
                </c:pt>
                <c:pt idx="514">
                  <c:v>1150</c:v>
                </c:pt>
                <c:pt idx="515">
                  <c:v>1250</c:v>
                </c:pt>
                <c:pt idx="516">
                  <c:v>1180</c:v>
                </c:pt>
                <c:pt idx="517">
                  <c:v>1310</c:v>
                </c:pt>
                <c:pt idx="518">
                  <c:v>1400</c:v>
                </c:pt>
                <c:pt idx="519">
                  <c:v>1400</c:v>
                </c:pt>
                <c:pt idx="520">
                  <c:v>1270</c:v>
                </c:pt>
                <c:pt idx="521">
                  <c:v>1440</c:v>
                </c:pt>
                <c:pt idx="522">
                  <c:v>1420</c:v>
                </c:pt>
                <c:pt idx="523">
                  <c:v>1260</c:v>
                </c:pt>
                <c:pt idx="524">
                  <c:v>1470</c:v>
                </c:pt>
                <c:pt idx="525">
                  <c:v>1310</c:v>
                </c:pt>
                <c:pt idx="526">
                  <c:v>1350</c:v>
                </c:pt>
                <c:pt idx="527">
                  <c:v>1300</c:v>
                </c:pt>
                <c:pt idx="528">
                  <c:v>1450</c:v>
                </c:pt>
                <c:pt idx="529">
                  <c:v>1180</c:v>
                </c:pt>
                <c:pt idx="530">
                  <c:v>1170</c:v>
                </c:pt>
                <c:pt idx="531">
                  <c:v>1470</c:v>
                </c:pt>
                <c:pt idx="532">
                  <c:v>1280</c:v>
                </c:pt>
              </c:numCache>
            </c:numRef>
          </c:yVal>
          <c:smooth val="0"/>
        </c:ser>
        <c:ser>
          <c:idx val="1"/>
          <c:order val="1"/>
          <c:tx>
            <c:v>Predicted PSSA_SCALED_SCORES_MATH_DISTRICT_Gr11</c:v>
          </c:tx>
          <c:spPr>
            <a:ln w="28575">
              <a:noFill/>
            </a:ln>
          </c:spPr>
          <c:xVal>
            <c:numRef>
              <c:f>schooldistricts!$E$4:$E$536</c:f>
              <c:numCache>
                <c:formatCode>_(\$* #,##0.00_);_(\$* \(#,##0.00\);_(\$* \-??_);_(@_)</c:formatCode>
                <c:ptCount val="533"/>
                <c:pt idx="0">
                  <c:v>60697</c:v>
                </c:pt>
                <c:pt idx="1">
                  <c:v>50156</c:v>
                </c:pt>
                <c:pt idx="2">
                  <c:v>45448</c:v>
                </c:pt>
                <c:pt idx="3">
                  <c:v>46504</c:v>
                </c:pt>
                <c:pt idx="4">
                  <c:v>52424</c:v>
                </c:pt>
                <c:pt idx="5">
                  <c:v>42508</c:v>
                </c:pt>
                <c:pt idx="6">
                  <c:v>50831</c:v>
                </c:pt>
                <c:pt idx="7">
                  <c:v>48376</c:v>
                </c:pt>
                <c:pt idx="8">
                  <c:v>49992</c:v>
                </c:pt>
                <c:pt idx="9">
                  <c:v>45368</c:v>
                </c:pt>
                <c:pt idx="10">
                  <c:v>47169</c:v>
                </c:pt>
                <c:pt idx="11">
                  <c:v>51145</c:v>
                </c:pt>
                <c:pt idx="12">
                  <c:v>53487</c:v>
                </c:pt>
                <c:pt idx="13">
                  <c:v>50216</c:v>
                </c:pt>
                <c:pt idx="14">
                  <c:v>39270</c:v>
                </c:pt>
                <c:pt idx="15">
                  <c:v>45687</c:v>
                </c:pt>
                <c:pt idx="16">
                  <c:v>46099</c:v>
                </c:pt>
                <c:pt idx="17">
                  <c:v>48109</c:v>
                </c:pt>
                <c:pt idx="18">
                  <c:v>42562</c:v>
                </c:pt>
                <c:pt idx="19">
                  <c:v>56941</c:v>
                </c:pt>
                <c:pt idx="20">
                  <c:v>43300</c:v>
                </c:pt>
                <c:pt idx="21">
                  <c:v>47331</c:v>
                </c:pt>
                <c:pt idx="22">
                  <c:v>45485</c:v>
                </c:pt>
                <c:pt idx="23">
                  <c:v>47220</c:v>
                </c:pt>
                <c:pt idx="24">
                  <c:v>45860</c:v>
                </c:pt>
                <c:pt idx="25">
                  <c:v>47051</c:v>
                </c:pt>
                <c:pt idx="26">
                  <c:v>67738</c:v>
                </c:pt>
                <c:pt idx="27">
                  <c:v>40175</c:v>
                </c:pt>
                <c:pt idx="28">
                  <c:v>47421</c:v>
                </c:pt>
                <c:pt idx="29">
                  <c:v>45961</c:v>
                </c:pt>
                <c:pt idx="30">
                  <c:v>43721</c:v>
                </c:pt>
                <c:pt idx="31">
                  <c:v>46494</c:v>
                </c:pt>
                <c:pt idx="32">
                  <c:v>52446</c:v>
                </c:pt>
                <c:pt idx="33">
                  <c:v>48909</c:v>
                </c:pt>
                <c:pt idx="34">
                  <c:v>42564</c:v>
                </c:pt>
                <c:pt idx="35">
                  <c:v>46487</c:v>
                </c:pt>
                <c:pt idx="36">
                  <c:v>40629</c:v>
                </c:pt>
                <c:pt idx="37">
                  <c:v>53170</c:v>
                </c:pt>
                <c:pt idx="38">
                  <c:v>45885</c:v>
                </c:pt>
                <c:pt idx="39">
                  <c:v>49936</c:v>
                </c:pt>
                <c:pt idx="40">
                  <c:v>44087</c:v>
                </c:pt>
                <c:pt idx="41">
                  <c:v>48978</c:v>
                </c:pt>
                <c:pt idx="42">
                  <c:v>43619</c:v>
                </c:pt>
                <c:pt idx="43">
                  <c:v>52388</c:v>
                </c:pt>
                <c:pt idx="44">
                  <c:v>46580</c:v>
                </c:pt>
                <c:pt idx="45">
                  <c:v>52428</c:v>
                </c:pt>
                <c:pt idx="46">
                  <c:v>47473</c:v>
                </c:pt>
                <c:pt idx="47">
                  <c:v>60758</c:v>
                </c:pt>
                <c:pt idx="48">
                  <c:v>62661</c:v>
                </c:pt>
                <c:pt idx="49">
                  <c:v>45909</c:v>
                </c:pt>
                <c:pt idx="50">
                  <c:v>45417</c:v>
                </c:pt>
                <c:pt idx="51">
                  <c:v>45889</c:v>
                </c:pt>
                <c:pt idx="52">
                  <c:v>52477</c:v>
                </c:pt>
                <c:pt idx="53">
                  <c:v>44408</c:v>
                </c:pt>
                <c:pt idx="54">
                  <c:v>45169</c:v>
                </c:pt>
                <c:pt idx="55">
                  <c:v>49465</c:v>
                </c:pt>
                <c:pt idx="56">
                  <c:v>43716</c:v>
                </c:pt>
                <c:pt idx="57">
                  <c:v>48653</c:v>
                </c:pt>
                <c:pt idx="58">
                  <c:v>43655</c:v>
                </c:pt>
                <c:pt idx="59">
                  <c:v>49372</c:v>
                </c:pt>
                <c:pt idx="60">
                  <c:v>49916</c:v>
                </c:pt>
                <c:pt idx="61">
                  <c:v>48565</c:v>
                </c:pt>
                <c:pt idx="62">
                  <c:v>38386</c:v>
                </c:pt>
                <c:pt idx="63">
                  <c:v>48830</c:v>
                </c:pt>
                <c:pt idx="64">
                  <c:v>32682</c:v>
                </c:pt>
                <c:pt idx="65">
                  <c:v>44006</c:v>
                </c:pt>
                <c:pt idx="66">
                  <c:v>58072</c:v>
                </c:pt>
                <c:pt idx="67">
                  <c:v>44025</c:v>
                </c:pt>
                <c:pt idx="68">
                  <c:v>51955</c:v>
                </c:pt>
                <c:pt idx="69">
                  <c:v>58998</c:v>
                </c:pt>
                <c:pt idx="70">
                  <c:v>50901</c:v>
                </c:pt>
                <c:pt idx="71">
                  <c:v>57649</c:v>
                </c:pt>
                <c:pt idx="72">
                  <c:v>34000</c:v>
                </c:pt>
                <c:pt idx="73">
                  <c:v>60232</c:v>
                </c:pt>
                <c:pt idx="74">
                  <c:v>46451</c:v>
                </c:pt>
                <c:pt idx="75">
                  <c:v>49856</c:v>
                </c:pt>
                <c:pt idx="76">
                  <c:v>45033</c:v>
                </c:pt>
                <c:pt idx="77">
                  <c:v>45869</c:v>
                </c:pt>
                <c:pt idx="78">
                  <c:v>49571</c:v>
                </c:pt>
                <c:pt idx="79">
                  <c:v>47009</c:v>
                </c:pt>
                <c:pt idx="80">
                  <c:v>46474</c:v>
                </c:pt>
                <c:pt idx="81">
                  <c:v>46386</c:v>
                </c:pt>
                <c:pt idx="82">
                  <c:v>46751</c:v>
                </c:pt>
                <c:pt idx="83">
                  <c:v>44524</c:v>
                </c:pt>
                <c:pt idx="84">
                  <c:v>67064</c:v>
                </c:pt>
                <c:pt idx="85">
                  <c:v>53423</c:v>
                </c:pt>
                <c:pt idx="86">
                  <c:v>43956</c:v>
                </c:pt>
                <c:pt idx="87">
                  <c:v>55760</c:v>
                </c:pt>
                <c:pt idx="88">
                  <c:v>47366</c:v>
                </c:pt>
                <c:pt idx="89">
                  <c:v>47676</c:v>
                </c:pt>
                <c:pt idx="90">
                  <c:v>43743</c:v>
                </c:pt>
                <c:pt idx="91">
                  <c:v>39328</c:v>
                </c:pt>
                <c:pt idx="92">
                  <c:v>45565</c:v>
                </c:pt>
                <c:pt idx="93">
                  <c:v>46225</c:v>
                </c:pt>
                <c:pt idx="94">
                  <c:v>46841</c:v>
                </c:pt>
                <c:pt idx="95">
                  <c:v>59466</c:v>
                </c:pt>
                <c:pt idx="96">
                  <c:v>44544</c:v>
                </c:pt>
                <c:pt idx="97">
                  <c:v>45655</c:v>
                </c:pt>
                <c:pt idx="98">
                  <c:v>47130</c:v>
                </c:pt>
                <c:pt idx="99">
                  <c:v>39026</c:v>
                </c:pt>
                <c:pt idx="100">
                  <c:v>43937</c:v>
                </c:pt>
                <c:pt idx="101">
                  <c:v>40481</c:v>
                </c:pt>
                <c:pt idx="102">
                  <c:v>51855</c:v>
                </c:pt>
                <c:pt idx="103">
                  <c:v>46853</c:v>
                </c:pt>
                <c:pt idx="104">
                  <c:v>43650</c:v>
                </c:pt>
                <c:pt idx="105">
                  <c:v>47073</c:v>
                </c:pt>
                <c:pt idx="106">
                  <c:v>51671</c:v>
                </c:pt>
                <c:pt idx="107">
                  <c:v>45877</c:v>
                </c:pt>
                <c:pt idx="108">
                  <c:v>49597</c:v>
                </c:pt>
                <c:pt idx="109">
                  <c:v>43839</c:v>
                </c:pt>
                <c:pt idx="110">
                  <c:v>45407</c:v>
                </c:pt>
                <c:pt idx="111">
                  <c:v>75326</c:v>
                </c:pt>
                <c:pt idx="112">
                  <c:v>42346</c:v>
                </c:pt>
                <c:pt idx="113">
                  <c:v>45511</c:v>
                </c:pt>
                <c:pt idx="114">
                  <c:v>56539</c:v>
                </c:pt>
                <c:pt idx="115">
                  <c:v>46595</c:v>
                </c:pt>
                <c:pt idx="116">
                  <c:v>45915</c:v>
                </c:pt>
                <c:pt idx="117">
                  <c:v>50367</c:v>
                </c:pt>
                <c:pt idx="118">
                  <c:v>56645</c:v>
                </c:pt>
                <c:pt idx="119">
                  <c:v>46013</c:v>
                </c:pt>
                <c:pt idx="120">
                  <c:v>45743</c:v>
                </c:pt>
                <c:pt idx="121">
                  <c:v>45157</c:v>
                </c:pt>
                <c:pt idx="122">
                  <c:v>51768</c:v>
                </c:pt>
                <c:pt idx="123">
                  <c:v>52555</c:v>
                </c:pt>
                <c:pt idx="124">
                  <c:v>35374</c:v>
                </c:pt>
                <c:pt idx="125">
                  <c:v>45569</c:v>
                </c:pt>
                <c:pt idx="126">
                  <c:v>45731</c:v>
                </c:pt>
                <c:pt idx="127">
                  <c:v>47558</c:v>
                </c:pt>
                <c:pt idx="128">
                  <c:v>46060</c:v>
                </c:pt>
                <c:pt idx="129">
                  <c:v>45416</c:v>
                </c:pt>
                <c:pt idx="130">
                  <c:v>51163</c:v>
                </c:pt>
                <c:pt idx="131">
                  <c:v>48254</c:v>
                </c:pt>
                <c:pt idx="132">
                  <c:v>50897</c:v>
                </c:pt>
                <c:pt idx="133">
                  <c:v>45082</c:v>
                </c:pt>
                <c:pt idx="134">
                  <c:v>49898</c:v>
                </c:pt>
                <c:pt idx="135">
                  <c:v>45166</c:v>
                </c:pt>
                <c:pt idx="136">
                  <c:v>53026</c:v>
                </c:pt>
                <c:pt idx="137">
                  <c:v>46690</c:v>
                </c:pt>
                <c:pt idx="138">
                  <c:v>44751</c:v>
                </c:pt>
                <c:pt idx="139">
                  <c:v>46247</c:v>
                </c:pt>
                <c:pt idx="140">
                  <c:v>51873</c:v>
                </c:pt>
                <c:pt idx="141">
                  <c:v>43077</c:v>
                </c:pt>
                <c:pt idx="142">
                  <c:v>44920</c:v>
                </c:pt>
                <c:pt idx="143">
                  <c:v>50244</c:v>
                </c:pt>
                <c:pt idx="144">
                  <c:v>45568</c:v>
                </c:pt>
                <c:pt idx="145">
                  <c:v>44828</c:v>
                </c:pt>
                <c:pt idx="146">
                  <c:v>50327</c:v>
                </c:pt>
                <c:pt idx="147">
                  <c:v>46999</c:v>
                </c:pt>
                <c:pt idx="148">
                  <c:v>45831</c:v>
                </c:pt>
                <c:pt idx="149">
                  <c:v>47593</c:v>
                </c:pt>
                <c:pt idx="150">
                  <c:v>51058</c:v>
                </c:pt>
                <c:pt idx="151">
                  <c:v>42632</c:v>
                </c:pt>
                <c:pt idx="152">
                  <c:v>49355</c:v>
                </c:pt>
                <c:pt idx="153">
                  <c:v>36136</c:v>
                </c:pt>
                <c:pt idx="154">
                  <c:v>47094</c:v>
                </c:pt>
                <c:pt idx="155">
                  <c:v>39603</c:v>
                </c:pt>
                <c:pt idx="156">
                  <c:v>46367</c:v>
                </c:pt>
                <c:pt idx="157">
                  <c:v>38641</c:v>
                </c:pt>
                <c:pt idx="158">
                  <c:v>46763</c:v>
                </c:pt>
                <c:pt idx="159">
                  <c:v>41353</c:v>
                </c:pt>
                <c:pt idx="160">
                  <c:v>44949</c:v>
                </c:pt>
                <c:pt idx="161">
                  <c:v>42761</c:v>
                </c:pt>
                <c:pt idx="162">
                  <c:v>45001</c:v>
                </c:pt>
                <c:pt idx="163">
                  <c:v>57044</c:v>
                </c:pt>
                <c:pt idx="164">
                  <c:v>45632</c:v>
                </c:pt>
                <c:pt idx="165">
                  <c:v>53796</c:v>
                </c:pt>
                <c:pt idx="166">
                  <c:v>35963</c:v>
                </c:pt>
                <c:pt idx="167">
                  <c:v>46507</c:v>
                </c:pt>
                <c:pt idx="168">
                  <c:v>47415</c:v>
                </c:pt>
                <c:pt idx="169">
                  <c:v>51272</c:v>
                </c:pt>
                <c:pt idx="170">
                  <c:v>43145</c:v>
                </c:pt>
                <c:pt idx="171">
                  <c:v>49165</c:v>
                </c:pt>
                <c:pt idx="172">
                  <c:v>66691</c:v>
                </c:pt>
                <c:pt idx="173">
                  <c:v>47926</c:v>
                </c:pt>
                <c:pt idx="174">
                  <c:v>47107</c:v>
                </c:pt>
                <c:pt idx="175">
                  <c:v>48132</c:v>
                </c:pt>
                <c:pt idx="176">
                  <c:v>38385</c:v>
                </c:pt>
                <c:pt idx="177">
                  <c:v>52764</c:v>
                </c:pt>
                <c:pt idx="178">
                  <c:v>60338</c:v>
                </c:pt>
                <c:pt idx="179">
                  <c:v>48204</c:v>
                </c:pt>
                <c:pt idx="180">
                  <c:v>48411</c:v>
                </c:pt>
                <c:pt idx="181">
                  <c:v>48569</c:v>
                </c:pt>
                <c:pt idx="182">
                  <c:v>55544</c:v>
                </c:pt>
                <c:pt idx="183">
                  <c:v>49058</c:v>
                </c:pt>
                <c:pt idx="184">
                  <c:v>49828</c:v>
                </c:pt>
                <c:pt idx="185">
                  <c:v>45556</c:v>
                </c:pt>
                <c:pt idx="186">
                  <c:v>40867</c:v>
                </c:pt>
                <c:pt idx="187">
                  <c:v>47504</c:v>
                </c:pt>
                <c:pt idx="188">
                  <c:v>42895</c:v>
                </c:pt>
                <c:pt idx="189">
                  <c:v>56006</c:v>
                </c:pt>
                <c:pt idx="190">
                  <c:v>57060</c:v>
                </c:pt>
                <c:pt idx="191">
                  <c:v>54261</c:v>
                </c:pt>
                <c:pt idx="192">
                  <c:v>50343</c:v>
                </c:pt>
                <c:pt idx="193">
                  <c:v>46772</c:v>
                </c:pt>
                <c:pt idx="194">
                  <c:v>37903</c:v>
                </c:pt>
                <c:pt idx="195">
                  <c:v>49123</c:v>
                </c:pt>
                <c:pt idx="196">
                  <c:v>61324</c:v>
                </c:pt>
                <c:pt idx="197">
                  <c:v>54539</c:v>
                </c:pt>
                <c:pt idx="198">
                  <c:v>51881</c:v>
                </c:pt>
                <c:pt idx="199">
                  <c:v>51559</c:v>
                </c:pt>
                <c:pt idx="200">
                  <c:v>55661</c:v>
                </c:pt>
                <c:pt idx="201">
                  <c:v>46581</c:v>
                </c:pt>
                <c:pt idx="202">
                  <c:v>49713</c:v>
                </c:pt>
                <c:pt idx="203">
                  <c:v>45635</c:v>
                </c:pt>
                <c:pt idx="204">
                  <c:v>51063</c:v>
                </c:pt>
                <c:pt idx="205">
                  <c:v>48231</c:v>
                </c:pt>
                <c:pt idx="206">
                  <c:v>40537</c:v>
                </c:pt>
                <c:pt idx="207">
                  <c:v>37269</c:v>
                </c:pt>
                <c:pt idx="208">
                  <c:v>54040</c:v>
                </c:pt>
                <c:pt idx="209">
                  <c:v>61384</c:v>
                </c:pt>
                <c:pt idx="210">
                  <c:v>45357</c:v>
                </c:pt>
                <c:pt idx="211">
                  <c:v>45499</c:v>
                </c:pt>
                <c:pt idx="212">
                  <c:v>44706</c:v>
                </c:pt>
                <c:pt idx="213">
                  <c:v>47746</c:v>
                </c:pt>
                <c:pt idx="214">
                  <c:v>44178</c:v>
                </c:pt>
                <c:pt idx="215">
                  <c:v>63221</c:v>
                </c:pt>
                <c:pt idx="216">
                  <c:v>50596</c:v>
                </c:pt>
                <c:pt idx="217">
                  <c:v>45183</c:v>
                </c:pt>
                <c:pt idx="218">
                  <c:v>48179</c:v>
                </c:pt>
                <c:pt idx="219">
                  <c:v>38769</c:v>
                </c:pt>
                <c:pt idx="220">
                  <c:v>41790</c:v>
                </c:pt>
                <c:pt idx="221">
                  <c:v>45540</c:v>
                </c:pt>
                <c:pt idx="222">
                  <c:v>44807</c:v>
                </c:pt>
                <c:pt idx="223">
                  <c:v>53027</c:v>
                </c:pt>
                <c:pt idx="224">
                  <c:v>43117</c:v>
                </c:pt>
                <c:pt idx="225">
                  <c:v>49791</c:v>
                </c:pt>
                <c:pt idx="226">
                  <c:v>31957</c:v>
                </c:pt>
                <c:pt idx="227">
                  <c:v>57764</c:v>
                </c:pt>
                <c:pt idx="228">
                  <c:v>53583</c:v>
                </c:pt>
                <c:pt idx="229">
                  <c:v>51774</c:v>
                </c:pt>
                <c:pt idx="230">
                  <c:v>35939</c:v>
                </c:pt>
                <c:pt idx="231">
                  <c:v>45862</c:v>
                </c:pt>
                <c:pt idx="232">
                  <c:v>46880</c:v>
                </c:pt>
                <c:pt idx="233">
                  <c:v>48648</c:v>
                </c:pt>
                <c:pt idx="234">
                  <c:v>48453</c:v>
                </c:pt>
                <c:pt idx="235">
                  <c:v>50209</c:v>
                </c:pt>
                <c:pt idx="236">
                  <c:v>48925</c:v>
                </c:pt>
                <c:pt idx="237">
                  <c:v>46890</c:v>
                </c:pt>
                <c:pt idx="238">
                  <c:v>53576</c:v>
                </c:pt>
                <c:pt idx="239">
                  <c:v>52366</c:v>
                </c:pt>
                <c:pt idx="240">
                  <c:v>47439</c:v>
                </c:pt>
                <c:pt idx="241">
                  <c:v>51545</c:v>
                </c:pt>
                <c:pt idx="242">
                  <c:v>53092</c:v>
                </c:pt>
                <c:pt idx="243">
                  <c:v>48659</c:v>
                </c:pt>
                <c:pt idx="244">
                  <c:v>48574</c:v>
                </c:pt>
                <c:pt idx="245">
                  <c:v>47103</c:v>
                </c:pt>
                <c:pt idx="246">
                  <c:v>52246</c:v>
                </c:pt>
                <c:pt idx="247">
                  <c:v>39627</c:v>
                </c:pt>
                <c:pt idx="248">
                  <c:v>44211</c:v>
                </c:pt>
                <c:pt idx="249">
                  <c:v>46812</c:v>
                </c:pt>
                <c:pt idx="250">
                  <c:v>67853</c:v>
                </c:pt>
                <c:pt idx="251">
                  <c:v>67700</c:v>
                </c:pt>
                <c:pt idx="252">
                  <c:v>52625</c:v>
                </c:pt>
                <c:pt idx="253">
                  <c:v>43835</c:v>
                </c:pt>
                <c:pt idx="254">
                  <c:v>49373</c:v>
                </c:pt>
                <c:pt idx="255">
                  <c:v>49160</c:v>
                </c:pt>
                <c:pt idx="256">
                  <c:v>47908</c:v>
                </c:pt>
                <c:pt idx="257">
                  <c:v>59730</c:v>
                </c:pt>
                <c:pt idx="258">
                  <c:v>45198</c:v>
                </c:pt>
                <c:pt idx="259">
                  <c:v>35224</c:v>
                </c:pt>
                <c:pt idx="260">
                  <c:v>33649</c:v>
                </c:pt>
                <c:pt idx="261">
                  <c:v>48703</c:v>
                </c:pt>
                <c:pt idx="262">
                  <c:v>48923</c:v>
                </c:pt>
                <c:pt idx="263">
                  <c:v>44606</c:v>
                </c:pt>
                <c:pt idx="264">
                  <c:v>46023</c:v>
                </c:pt>
                <c:pt idx="265">
                  <c:v>52419</c:v>
                </c:pt>
                <c:pt idx="266">
                  <c:v>43850</c:v>
                </c:pt>
                <c:pt idx="267">
                  <c:v>42908</c:v>
                </c:pt>
                <c:pt idx="268">
                  <c:v>47307</c:v>
                </c:pt>
                <c:pt idx="269">
                  <c:v>43180</c:v>
                </c:pt>
                <c:pt idx="270">
                  <c:v>43195</c:v>
                </c:pt>
                <c:pt idx="271">
                  <c:v>43239</c:v>
                </c:pt>
                <c:pt idx="272">
                  <c:v>47776</c:v>
                </c:pt>
                <c:pt idx="273">
                  <c:v>42719</c:v>
                </c:pt>
                <c:pt idx="274">
                  <c:v>39785</c:v>
                </c:pt>
                <c:pt idx="275">
                  <c:v>44558</c:v>
                </c:pt>
                <c:pt idx="276">
                  <c:v>43006</c:v>
                </c:pt>
                <c:pt idx="277">
                  <c:v>50436</c:v>
                </c:pt>
                <c:pt idx="278">
                  <c:v>49407</c:v>
                </c:pt>
                <c:pt idx="279">
                  <c:v>42469</c:v>
                </c:pt>
                <c:pt idx="280">
                  <c:v>48089</c:v>
                </c:pt>
                <c:pt idx="281">
                  <c:v>46550</c:v>
                </c:pt>
                <c:pt idx="282">
                  <c:v>60753</c:v>
                </c:pt>
                <c:pt idx="283">
                  <c:v>50038</c:v>
                </c:pt>
                <c:pt idx="284">
                  <c:v>48924</c:v>
                </c:pt>
                <c:pt idx="285">
                  <c:v>58247</c:v>
                </c:pt>
                <c:pt idx="286">
                  <c:v>65186</c:v>
                </c:pt>
                <c:pt idx="287">
                  <c:v>45667</c:v>
                </c:pt>
                <c:pt idx="288">
                  <c:v>39518</c:v>
                </c:pt>
                <c:pt idx="289">
                  <c:v>47884</c:v>
                </c:pt>
                <c:pt idx="290">
                  <c:v>42127</c:v>
                </c:pt>
                <c:pt idx="291">
                  <c:v>45103</c:v>
                </c:pt>
                <c:pt idx="292">
                  <c:v>57642</c:v>
                </c:pt>
                <c:pt idx="293">
                  <c:v>52295</c:v>
                </c:pt>
                <c:pt idx="294">
                  <c:v>32469</c:v>
                </c:pt>
                <c:pt idx="295">
                  <c:v>46699</c:v>
                </c:pt>
                <c:pt idx="296">
                  <c:v>52135</c:v>
                </c:pt>
                <c:pt idx="297">
                  <c:v>73345</c:v>
                </c:pt>
                <c:pt idx="298">
                  <c:v>50069</c:v>
                </c:pt>
                <c:pt idx="299">
                  <c:v>45241</c:v>
                </c:pt>
                <c:pt idx="300">
                  <c:v>53213</c:v>
                </c:pt>
                <c:pt idx="301">
                  <c:v>61790</c:v>
                </c:pt>
                <c:pt idx="302">
                  <c:v>46253</c:v>
                </c:pt>
                <c:pt idx="303">
                  <c:v>40631</c:v>
                </c:pt>
                <c:pt idx="304">
                  <c:v>54369</c:v>
                </c:pt>
                <c:pt idx="305">
                  <c:v>63918</c:v>
                </c:pt>
                <c:pt idx="306">
                  <c:v>44156</c:v>
                </c:pt>
                <c:pt idx="307">
                  <c:v>46452</c:v>
                </c:pt>
                <c:pt idx="308">
                  <c:v>59202</c:v>
                </c:pt>
                <c:pt idx="309">
                  <c:v>59613</c:v>
                </c:pt>
                <c:pt idx="310">
                  <c:v>60727</c:v>
                </c:pt>
                <c:pt idx="311">
                  <c:v>51054</c:v>
                </c:pt>
                <c:pt idx="312">
                  <c:v>45328</c:v>
                </c:pt>
                <c:pt idx="313">
                  <c:v>43249</c:v>
                </c:pt>
                <c:pt idx="314">
                  <c:v>51723</c:v>
                </c:pt>
                <c:pt idx="315">
                  <c:v>50679</c:v>
                </c:pt>
                <c:pt idx="316">
                  <c:v>26417</c:v>
                </c:pt>
                <c:pt idx="317">
                  <c:v>45336</c:v>
                </c:pt>
                <c:pt idx="318">
                  <c:v>43412</c:v>
                </c:pt>
                <c:pt idx="319">
                  <c:v>47701</c:v>
                </c:pt>
                <c:pt idx="320">
                  <c:v>47513</c:v>
                </c:pt>
                <c:pt idx="321">
                  <c:v>50411</c:v>
                </c:pt>
                <c:pt idx="322">
                  <c:v>45669</c:v>
                </c:pt>
                <c:pt idx="323">
                  <c:v>40579</c:v>
                </c:pt>
                <c:pt idx="324">
                  <c:v>43807</c:v>
                </c:pt>
                <c:pt idx="325">
                  <c:v>48048</c:v>
                </c:pt>
                <c:pt idx="326">
                  <c:v>36792</c:v>
                </c:pt>
                <c:pt idx="327">
                  <c:v>54584</c:v>
                </c:pt>
                <c:pt idx="328">
                  <c:v>41766</c:v>
                </c:pt>
                <c:pt idx="329">
                  <c:v>50233</c:v>
                </c:pt>
                <c:pt idx="330">
                  <c:v>50961</c:v>
                </c:pt>
                <c:pt idx="331">
                  <c:v>50822</c:v>
                </c:pt>
                <c:pt idx="332">
                  <c:v>47187</c:v>
                </c:pt>
                <c:pt idx="333">
                  <c:v>49998</c:v>
                </c:pt>
                <c:pt idx="334">
                  <c:v>46416</c:v>
                </c:pt>
                <c:pt idx="335">
                  <c:v>40098</c:v>
                </c:pt>
                <c:pt idx="336">
                  <c:v>43859</c:v>
                </c:pt>
                <c:pt idx="337">
                  <c:v>53530</c:v>
                </c:pt>
                <c:pt idx="338">
                  <c:v>44784</c:v>
                </c:pt>
                <c:pt idx="339">
                  <c:v>59915</c:v>
                </c:pt>
                <c:pt idx="340">
                  <c:v>50118</c:v>
                </c:pt>
                <c:pt idx="341">
                  <c:v>44607</c:v>
                </c:pt>
                <c:pt idx="342">
                  <c:v>42497</c:v>
                </c:pt>
                <c:pt idx="343">
                  <c:v>51604</c:v>
                </c:pt>
                <c:pt idx="344">
                  <c:v>46646</c:v>
                </c:pt>
                <c:pt idx="345">
                  <c:v>46058</c:v>
                </c:pt>
                <c:pt idx="346">
                  <c:v>45240</c:v>
                </c:pt>
                <c:pt idx="347">
                  <c:v>49529</c:v>
                </c:pt>
                <c:pt idx="348">
                  <c:v>45015</c:v>
                </c:pt>
                <c:pt idx="349">
                  <c:v>52426</c:v>
                </c:pt>
                <c:pt idx="350">
                  <c:v>61737</c:v>
                </c:pt>
                <c:pt idx="351">
                  <c:v>48825</c:v>
                </c:pt>
                <c:pt idx="352">
                  <c:v>45383</c:v>
                </c:pt>
                <c:pt idx="353">
                  <c:v>68628</c:v>
                </c:pt>
                <c:pt idx="354">
                  <c:v>49299</c:v>
                </c:pt>
                <c:pt idx="355">
                  <c:v>47819</c:v>
                </c:pt>
                <c:pt idx="356">
                  <c:v>53274</c:v>
                </c:pt>
                <c:pt idx="357">
                  <c:v>50671</c:v>
                </c:pt>
                <c:pt idx="358">
                  <c:v>50966</c:v>
                </c:pt>
                <c:pt idx="359">
                  <c:v>43007</c:v>
                </c:pt>
                <c:pt idx="360">
                  <c:v>54273</c:v>
                </c:pt>
                <c:pt idx="361">
                  <c:v>47714</c:v>
                </c:pt>
                <c:pt idx="362">
                  <c:v>48933</c:v>
                </c:pt>
                <c:pt idx="363">
                  <c:v>59093</c:v>
                </c:pt>
                <c:pt idx="364">
                  <c:v>54580</c:v>
                </c:pt>
                <c:pt idx="365">
                  <c:v>43152</c:v>
                </c:pt>
                <c:pt idx="366">
                  <c:v>54411</c:v>
                </c:pt>
                <c:pt idx="367">
                  <c:v>41341</c:v>
                </c:pt>
                <c:pt idx="368">
                  <c:v>44710</c:v>
                </c:pt>
                <c:pt idx="369">
                  <c:v>45707</c:v>
                </c:pt>
                <c:pt idx="370">
                  <c:v>57925</c:v>
                </c:pt>
                <c:pt idx="371">
                  <c:v>50281</c:v>
                </c:pt>
                <c:pt idx="372">
                  <c:v>50308</c:v>
                </c:pt>
                <c:pt idx="373">
                  <c:v>37168</c:v>
                </c:pt>
                <c:pt idx="374">
                  <c:v>48591</c:v>
                </c:pt>
                <c:pt idx="375">
                  <c:v>46939</c:v>
                </c:pt>
                <c:pt idx="376">
                  <c:v>58558</c:v>
                </c:pt>
                <c:pt idx="377">
                  <c:v>70462</c:v>
                </c:pt>
                <c:pt idx="378">
                  <c:v>65277</c:v>
                </c:pt>
                <c:pt idx="379">
                  <c:v>44737</c:v>
                </c:pt>
                <c:pt idx="380">
                  <c:v>44844</c:v>
                </c:pt>
                <c:pt idx="381">
                  <c:v>43803</c:v>
                </c:pt>
                <c:pt idx="382">
                  <c:v>45422</c:v>
                </c:pt>
                <c:pt idx="383">
                  <c:v>48468</c:v>
                </c:pt>
                <c:pt idx="384">
                  <c:v>24428</c:v>
                </c:pt>
                <c:pt idx="385">
                  <c:v>46079</c:v>
                </c:pt>
                <c:pt idx="386">
                  <c:v>54184</c:v>
                </c:pt>
                <c:pt idx="387">
                  <c:v>49879</c:v>
                </c:pt>
                <c:pt idx="388">
                  <c:v>49633</c:v>
                </c:pt>
                <c:pt idx="389">
                  <c:v>47219</c:v>
                </c:pt>
                <c:pt idx="390">
                  <c:v>49524</c:v>
                </c:pt>
                <c:pt idx="391">
                  <c:v>32410</c:v>
                </c:pt>
                <c:pt idx="392">
                  <c:v>42866</c:v>
                </c:pt>
                <c:pt idx="393">
                  <c:v>44537</c:v>
                </c:pt>
                <c:pt idx="394">
                  <c:v>58092</c:v>
                </c:pt>
                <c:pt idx="395">
                  <c:v>49113</c:v>
                </c:pt>
                <c:pt idx="396">
                  <c:v>53516</c:v>
                </c:pt>
                <c:pt idx="397">
                  <c:v>36602</c:v>
                </c:pt>
                <c:pt idx="398">
                  <c:v>50901</c:v>
                </c:pt>
                <c:pt idx="399">
                  <c:v>47137</c:v>
                </c:pt>
                <c:pt idx="400">
                  <c:v>46666</c:v>
                </c:pt>
                <c:pt idx="401">
                  <c:v>57578</c:v>
                </c:pt>
                <c:pt idx="402">
                  <c:v>54315</c:v>
                </c:pt>
                <c:pt idx="403">
                  <c:v>52901</c:v>
                </c:pt>
                <c:pt idx="404">
                  <c:v>46934</c:v>
                </c:pt>
                <c:pt idx="405">
                  <c:v>49449</c:v>
                </c:pt>
                <c:pt idx="406">
                  <c:v>55591</c:v>
                </c:pt>
                <c:pt idx="407">
                  <c:v>41856</c:v>
                </c:pt>
                <c:pt idx="408">
                  <c:v>40159</c:v>
                </c:pt>
                <c:pt idx="409">
                  <c:v>45658</c:v>
                </c:pt>
                <c:pt idx="410">
                  <c:v>48118</c:v>
                </c:pt>
                <c:pt idx="411">
                  <c:v>38569</c:v>
                </c:pt>
                <c:pt idx="412">
                  <c:v>51787</c:v>
                </c:pt>
                <c:pt idx="413">
                  <c:v>51302</c:v>
                </c:pt>
                <c:pt idx="414">
                  <c:v>47923</c:v>
                </c:pt>
                <c:pt idx="415">
                  <c:v>47663</c:v>
                </c:pt>
                <c:pt idx="416">
                  <c:v>45818</c:v>
                </c:pt>
                <c:pt idx="417">
                  <c:v>46270</c:v>
                </c:pt>
                <c:pt idx="418">
                  <c:v>48834</c:v>
                </c:pt>
                <c:pt idx="419">
                  <c:v>58118</c:v>
                </c:pt>
                <c:pt idx="420">
                  <c:v>44015</c:v>
                </c:pt>
                <c:pt idx="421">
                  <c:v>47973</c:v>
                </c:pt>
                <c:pt idx="422">
                  <c:v>45370</c:v>
                </c:pt>
                <c:pt idx="423">
                  <c:v>54606</c:v>
                </c:pt>
                <c:pt idx="424">
                  <c:v>44509</c:v>
                </c:pt>
                <c:pt idx="425">
                  <c:v>54827</c:v>
                </c:pt>
                <c:pt idx="426">
                  <c:v>53614</c:v>
                </c:pt>
                <c:pt idx="427">
                  <c:v>48961</c:v>
                </c:pt>
                <c:pt idx="428">
                  <c:v>44337</c:v>
                </c:pt>
                <c:pt idx="429">
                  <c:v>56943</c:v>
                </c:pt>
                <c:pt idx="430">
                  <c:v>47031</c:v>
                </c:pt>
                <c:pt idx="431">
                  <c:v>42341</c:v>
                </c:pt>
                <c:pt idx="432">
                  <c:v>41201</c:v>
                </c:pt>
                <c:pt idx="433">
                  <c:v>35800</c:v>
                </c:pt>
                <c:pt idx="434">
                  <c:v>48238</c:v>
                </c:pt>
                <c:pt idx="435">
                  <c:v>43228</c:v>
                </c:pt>
                <c:pt idx="436">
                  <c:v>49257</c:v>
                </c:pt>
                <c:pt idx="437">
                  <c:v>49749</c:v>
                </c:pt>
                <c:pt idx="438">
                  <c:v>30900</c:v>
                </c:pt>
                <c:pt idx="439">
                  <c:v>43022</c:v>
                </c:pt>
                <c:pt idx="440">
                  <c:v>46322</c:v>
                </c:pt>
                <c:pt idx="441">
                  <c:v>49720</c:v>
                </c:pt>
                <c:pt idx="442">
                  <c:v>56039</c:v>
                </c:pt>
                <c:pt idx="443">
                  <c:v>47435</c:v>
                </c:pt>
                <c:pt idx="444">
                  <c:v>47090</c:v>
                </c:pt>
                <c:pt idx="445">
                  <c:v>51323</c:v>
                </c:pt>
                <c:pt idx="446">
                  <c:v>42224</c:v>
                </c:pt>
                <c:pt idx="447">
                  <c:v>52660</c:v>
                </c:pt>
                <c:pt idx="448">
                  <c:v>45978</c:v>
                </c:pt>
                <c:pt idx="449">
                  <c:v>26398</c:v>
                </c:pt>
                <c:pt idx="450">
                  <c:v>50009</c:v>
                </c:pt>
                <c:pt idx="451">
                  <c:v>45805</c:v>
                </c:pt>
                <c:pt idx="452">
                  <c:v>47071</c:v>
                </c:pt>
                <c:pt idx="453">
                  <c:v>43622</c:v>
                </c:pt>
                <c:pt idx="454">
                  <c:v>47168</c:v>
                </c:pt>
                <c:pt idx="455">
                  <c:v>43795</c:v>
                </c:pt>
                <c:pt idx="456">
                  <c:v>49204</c:v>
                </c:pt>
                <c:pt idx="457">
                  <c:v>60215</c:v>
                </c:pt>
                <c:pt idx="458">
                  <c:v>50620</c:v>
                </c:pt>
                <c:pt idx="459">
                  <c:v>44230</c:v>
                </c:pt>
                <c:pt idx="460">
                  <c:v>50341</c:v>
                </c:pt>
                <c:pt idx="461">
                  <c:v>50887</c:v>
                </c:pt>
                <c:pt idx="462">
                  <c:v>49077</c:v>
                </c:pt>
                <c:pt idx="463">
                  <c:v>31447</c:v>
                </c:pt>
                <c:pt idx="464">
                  <c:v>46983</c:v>
                </c:pt>
                <c:pt idx="465">
                  <c:v>45165</c:v>
                </c:pt>
                <c:pt idx="466">
                  <c:v>52427</c:v>
                </c:pt>
                <c:pt idx="467">
                  <c:v>38737</c:v>
                </c:pt>
                <c:pt idx="468">
                  <c:v>43253</c:v>
                </c:pt>
                <c:pt idx="469">
                  <c:v>46767</c:v>
                </c:pt>
                <c:pt idx="470">
                  <c:v>41656</c:v>
                </c:pt>
                <c:pt idx="471">
                  <c:v>45569</c:v>
                </c:pt>
                <c:pt idx="472">
                  <c:v>58466</c:v>
                </c:pt>
                <c:pt idx="473">
                  <c:v>50166</c:v>
                </c:pt>
                <c:pt idx="474">
                  <c:v>44680</c:v>
                </c:pt>
                <c:pt idx="475">
                  <c:v>52447</c:v>
                </c:pt>
                <c:pt idx="476">
                  <c:v>44321</c:v>
                </c:pt>
                <c:pt idx="477">
                  <c:v>57638</c:v>
                </c:pt>
                <c:pt idx="478">
                  <c:v>68481</c:v>
                </c:pt>
                <c:pt idx="479">
                  <c:v>59638</c:v>
                </c:pt>
                <c:pt idx="480">
                  <c:v>61256</c:v>
                </c:pt>
                <c:pt idx="481">
                  <c:v>62241</c:v>
                </c:pt>
                <c:pt idx="482">
                  <c:v>43518</c:v>
                </c:pt>
                <c:pt idx="483">
                  <c:v>46211</c:v>
                </c:pt>
                <c:pt idx="484">
                  <c:v>34981</c:v>
                </c:pt>
                <c:pt idx="485">
                  <c:v>48987</c:v>
                </c:pt>
                <c:pt idx="486">
                  <c:v>58353</c:v>
                </c:pt>
                <c:pt idx="487">
                  <c:v>41236</c:v>
                </c:pt>
                <c:pt idx="488">
                  <c:v>42202</c:v>
                </c:pt>
                <c:pt idx="489">
                  <c:v>51301</c:v>
                </c:pt>
                <c:pt idx="490">
                  <c:v>47154</c:v>
                </c:pt>
                <c:pt idx="491">
                  <c:v>43895</c:v>
                </c:pt>
                <c:pt idx="492">
                  <c:v>52981</c:v>
                </c:pt>
                <c:pt idx="493">
                  <c:v>43906</c:v>
                </c:pt>
                <c:pt idx="494">
                  <c:v>44390</c:v>
                </c:pt>
                <c:pt idx="495">
                  <c:v>44578</c:v>
                </c:pt>
                <c:pt idx="496">
                  <c:v>52286</c:v>
                </c:pt>
                <c:pt idx="497">
                  <c:v>40592</c:v>
                </c:pt>
                <c:pt idx="498">
                  <c:v>59555</c:v>
                </c:pt>
                <c:pt idx="499">
                  <c:v>48360</c:v>
                </c:pt>
                <c:pt idx="500">
                  <c:v>59455</c:v>
                </c:pt>
                <c:pt idx="501">
                  <c:v>50353</c:v>
                </c:pt>
                <c:pt idx="502">
                  <c:v>54216</c:v>
                </c:pt>
                <c:pt idx="503">
                  <c:v>40920</c:v>
                </c:pt>
                <c:pt idx="504">
                  <c:v>47546</c:v>
                </c:pt>
                <c:pt idx="505">
                  <c:v>49765</c:v>
                </c:pt>
                <c:pt idx="506">
                  <c:v>40196</c:v>
                </c:pt>
                <c:pt idx="507">
                  <c:v>42898</c:v>
                </c:pt>
                <c:pt idx="508">
                  <c:v>49450</c:v>
                </c:pt>
                <c:pt idx="509">
                  <c:v>51367</c:v>
                </c:pt>
                <c:pt idx="510">
                  <c:v>51497</c:v>
                </c:pt>
                <c:pt idx="511">
                  <c:v>49495</c:v>
                </c:pt>
                <c:pt idx="512">
                  <c:v>56803</c:v>
                </c:pt>
                <c:pt idx="513">
                  <c:v>45256</c:v>
                </c:pt>
                <c:pt idx="514">
                  <c:v>53122</c:v>
                </c:pt>
                <c:pt idx="515">
                  <c:v>40878</c:v>
                </c:pt>
                <c:pt idx="516">
                  <c:v>38103</c:v>
                </c:pt>
                <c:pt idx="517">
                  <c:v>52800</c:v>
                </c:pt>
                <c:pt idx="518">
                  <c:v>45657</c:v>
                </c:pt>
                <c:pt idx="519">
                  <c:v>53673</c:v>
                </c:pt>
                <c:pt idx="520">
                  <c:v>43546</c:v>
                </c:pt>
                <c:pt idx="521">
                  <c:v>47261</c:v>
                </c:pt>
                <c:pt idx="522">
                  <c:v>60494</c:v>
                </c:pt>
                <c:pt idx="523">
                  <c:v>52974</c:v>
                </c:pt>
                <c:pt idx="524">
                  <c:v>35400</c:v>
                </c:pt>
                <c:pt idx="525">
                  <c:v>49671</c:v>
                </c:pt>
                <c:pt idx="526">
                  <c:v>53564</c:v>
                </c:pt>
                <c:pt idx="527">
                  <c:v>56113</c:v>
                </c:pt>
                <c:pt idx="528">
                  <c:v>53569</c:v>
                </c:pt>
                <c:pt idx="529">
                  <c:v>50282</c:v>
                </c:pt>
                <c:pt idx="530">
                  <c:v>43193</c:v>
                </c:pt>
                <c:pt idx="531">
                  <c:v>54322</c:v>
                </c:pt>
                <c:pt idx="532">
                  <c:v>49424</c:v>
                </c:pt>
              </c:numCache>
            </c:numRef>
          </c:xVal>
          <c:yVal>
            <c:numRef>
              <c:f>'4varOutput'!$B$28:$B$560</c:f>
              <c:numCache>
                <c:formatCode>General</c:formatCode>
                <c:ptCount val="533"/>
                <c:pt idx="0">
                  <c:v>1381.8797785838949</c:v>
                </c:pt>
                <c:pt idx="1">
                  <c:v>1352.9502485400326</c:v>
                </c:pt>
                <c:pt idx="2">
                  <c:v>1223.2766665982597</c:v>
                </c:pt>
                <c:pt idx="3">
                  <c:v>1177.0264128466602</c:v>
                </c:pt>
                <c:pt idx="4">
                  <c:v>1325.4568066726727</c:v>
                </c:pt>
                <c:pt idx="5">
                  <c:v>1244.4250624482154</c:v>
                </c:pt>
                <c:pt idx="6">
                  <c:v>1219.3154467092158</c:v>
                </c:pt>
                <c:pt idx="7">
                  <c:v>1248.7678795884694</c:v>
                </c:pt>
                <c:pt idx="8">
                  <c:v>1312.3331649118104</c:v>
                </c:pt>
                <c:pt idx="9">
                  <c:v>1341.5473551292257</c:v>
                </c:pt>
                <c:pt idx="10">
                  <c:v>1337.3781625377799</c:v>
                </c:pt>
                <c:pt idx="11">
                  <c:v>1269.3301414190992</c:v>
                </c:pt>
                <c:pt idx="12">
                  <c:v>1304.4879612867971</c:v>
                </c:pt>
                <c:pt idx="13">
                  <c:v>1297.7980967293613</c:v>
                </c:pt>
                <c:pt idx="14">
                  <c:v>1274.0618362960904</c:v>
                </c:pt>
                <c:pt idx="15">
                  <c:v>1296.9977722307012</c:v>
                </c:pt>
                <c:pt idx="16">
                  <c:v>1348.0019424937334</c:v>
                </c:pt>
                <c:pt idx="17">
                  <c:v>1351.9897949056656</c:v>
                </c:pt>
                <c:pt idx="18">
                  <c:v>1266.2362996462557</c:v>
                </c:pt>
                <c:pt idx="19">
                  <c:v>1355.4037846454462</c:v>
                </c:pt>
                <c:pt idx="20">
                  <c:v>1305.5244202722515</c:v>
                </c:pt>
                <c:pt idx="21">
                  <c:v>1358.4022459203879</c:v>
                </c:pt>
                <c:pt idx="22">
                  <c:v>1296.1940934793033</c:v>
                </c:pt>
                <c:pt idx="23">
                  <c:v>1304.7047438894972</c:v>
                </c:pt>
                <c:pt idx="24">
                  <c:v>1307.0697783422954</c:v>
                </c:pt>
                <c:pt idx="25">
                  <c:v>1318.3100332847378</c:v>
                </c:pt>
                <c:pt idx="26">
                  <c:v>1358.9868669482698</c:v>
                </c:pt>
                <c:pt idx="27">
                  <c:v>1278.6860693328197</c:v>
                </c:pt>
                <c:pt idx="28">
                  <c:v>1326.3362384133786</c:v>
                </c:pt>
                <c:pt idx="29">
                  <c:v>1279.5355382152104</c:v>
                </c:pt>
                <c:pt idx="30">
                  <c:v>1322.600067020084</c:v>
                </c:pt>
                <c:pt idx="31">
                  <c:v>1280.0882774428273</c:v>
                </c:pt>
                <c:pt idx="32">
                  <c:v>1375.265824546648</c:v>
                </c:pt>
                <c:pt idx="33">
                  <c:v>1293.8153336115581</c:v>
                </c:pt>
                <c:pt idx="34">
                  <c:v>1252.0894726642978</c:v>
                </c:pt>
                <c:pt idx="35">
                  <c:v>1248.8340292642581</c:v>
                </c:pt>
                <c:pt idx="36">
                  <c:v>1319.876688310329</c:v>
                </c:pt>
                <c:pt idx="37">
                  <c:v>1353.9990898334336</c:v>
                </c:pt>
                <c:pt idx="38">
                  <c:v>1241.5363286786901</c:v>
                </c:pt>
                <c:pt idx="39">
                  <c:v>1272.2204615232383</c:v>
                </c:pt>
                <c:pt idx="40">
                  <c:v>1274.7402326848928</c:v>
                </c:pt>
                <c:pt idx="41">
                  <c:v>1342.3976996509202</c:v>
                </c:pt>
                <c:pt idx="42">
                  <c:v>1294.6092144204904</c:v>
                </c:pt>
                <c:pt idx="43">
                  <c:v>1362.4907438717662</c:v>
                </c:pt>
                <c:pt idx="44">
                  <c:v>1284.769046442226</c:v>
                </c:pt>
                <c:pt idx="45">
                  <c:v>1368.4267075127761</c:v>
                </c:pt>
                <c:pt idx="46">
                  <c:v>1331.5012991538947</c:v>
                </c:pt>
                <c:pt idx="47">
                  <c:v>1259.8266202766765</c:v>
                </c:pt>
                <c:pt idx="48">
                  <c:v>1330.986575906798</c:v>
                </c:pt>
                <c:pt idx="49">
                  <c:v>1272.0579687621796</c:v>
                </c:pt>
                <c:pt idx="50">
                  <c:v>1264.4392926464611</c:v>
                </c:pt>
                <c:pt idx="51">
                  <c:v>1211.7103978510097</c:v>
                </c:pt>
                <c:pt idx="52">
                  <c:v>1351.2664503135704</c:v>
                </c:pt>
                <c:pt idx="53">
                  <c:v>1302.2335683921788</c:v>
                </c:pt>
                <c:pt idx="54">
                  <c:v>1328.5405912571352</c:v>
                </c:pt>
                <c:pt idx="55">
                  <c:v>1320.2683934721813</c:v>
                </c:pt>
                <c:pt idx="56">
                  <c:v>1288.2436658745587</c:v>
                </c:pt>
                <c:pt idx="57">
                  <c:v>1297.4635288909608</c:v>
                </c:pt>
                <c:pt idx="58">
                  <c:v>1266.7202378619916</c:v>
                </c:pt>
                <c:pt idx="59">
                  <c:v>1377.8358800265635</c:v>
                </c:pt>
                <c:pt idx="60">
                  <c:v>1335.2710235958659</c:v>
                </c:pt>
                <c:pt idx="61">
                  <c:v>1263.5161877361195</c:v>
                </c:pt>
                <c:pt idx="62">
                  <c:v>1291.9780159680877</c:v>
                </c:pt>
                <c:pt idx="63">
                  <c:v>1248.1525574517998</c:v>
                </c:pt>
                <c:pt idx="64">
                  <c:v>1140.0533650631266</c:v>
                </c:pt>
                <c:pt idx="65">
                  <c:v>1327.5178604658408</c:v>
                </c:pt>
                <c:pt idx="66">
                  <c:v>1342.6067261215019</c:v>
                </c:pt>
                <c:pt idx="67">
                  <c:v>1261.992324130196</c:v>
                </c:pt>
                <c:pt idx="68">
                  <c:v>1337.1643185772707</c:v>
                </c:pt>
                <c:pt idx="69">
                  <c:v>1362.3803838776732</c:v>
                </c:pt>
                <c:pt idx="70">
                  <c:v>1361.9956941178561</c:v>
                </c:pt>
                <c:pt idx="71">
                  <c:v>1382.5737590896674</c:v>
                </c:pt>
                <c:pt idx="72">
                  <c:v>1110.6311465609981</c:v>
                </c:pt>
                <c:pt idx="73">
                  <c:v>1396.9096800758514</c:v>
                </c:pt>
                <c:pt idx="74">
                  <c:v>1290.1235725664103</c:v>
                </c:pt>
                <c:pt idx="75">
                  <c:v>1332.9377242339219</c:v>
                </c:pt>
                <c:pt idx="76">
                  <c:v>1328.1073929564216</c:v>
                </c:pt>
                <c:pt idx="77">
                  <c:v>1272.1507453162633</c:v>
                </c:pt>
                <c:pt idx="78">
                  <c:v>1273.9724677620347</c:v>
                </c:pt>
                <c:pt idx="79">
                  <c:v>1340.0612954269059</c:v>
                </c:pt>
                <c:pt idx="80">
                  <c:v>1314.0282196598976</c:v>
                </c:pt>
                <c:pt idx="81">
                  <c:v>1276.0600951353988</c:v>
                </c:pt>
                <c:pt idx="82">
                  <c:v>1325.3183006580355</c:v>
                </c:pt>
                <c:pt idx="83">
                  <c:v>1306.0928497338232</c:v>
                </c:pt>
                <c:pt idx="84">
                  <c:v>1408.8385291961206</c:v>
                </c:pt>
                <c:pt idx="85">
                  <c:v>1175.5598918716616</c:v>
                </c:pt>
                <c:pt idx="86">
                  <c:v>1262.2599287412361</c:v>
                </c:pt>
                <c:pt idx="87">
                  <c:v>1320.2266736177889</c:v>
                </c:pt>
                <c:pt idx="88">
                  <c:v>1150.1604781012973</c:v>
                </c:pt>
                <c:pt idx="89">
                  <c:v>1312.7378423402338</c:v>
                </c:pt>
                <c:pt idx="90">
                  <c:v>1295.2580908172977</c:v>
                </c:pt>
                <c:pt idx="91">
                  <c:v>1228.0657670893622</c:v>
                </c:pt>
                <c:pt idx="92">
                  <c:v>1228.3672811715651</c:v>
                </c:pt>
                <c:pt idx="93">
                  <c:v>1293.171034817346</c:v>
                </c:pt>
                <c:pt idx="94">
                  <c:v>1341.2749757610075</c:v>
                </c:pt>
                <c:pt idx="95">
                  <c:v>1374.5958530438468</c:v>
                </c:pt>
                <c:pt idx="96">
                  <c:v>1294.0205807556993</c:v>
                </c:pt>
                <c:pt idx="97">
                  <c:v>1331.9812146324682</c:v>
                </c:pt>
                <c:pt idx="98">
                  <c:v>1321.3148553660035</c:v>
                </c:pt>
                <c:pt idx="99">
                  <c:v>1133.3381464813713</c:v>
                </c:pt>
                <c:pt idx="100">
                  <c:v>1286.8126198840289</c:v>
                </c:pt>
                <c:pt idx="101">
                  <c:v>1243.4514290053978</c:v>
                </c:pt>
                <c:pt idx="102">
                  <c:v>1348.5171924025526</c:v>
                </c:pt>
                <c:pt idx="103">
                  <c:v>1311.0506327990397</c:v>
                </c:pt>
                <c:pt idx="104">
                  <c:v>1268.0304808556107</c:v>
                </c:pt>
                <c:pt idx="105">
                  <c:v>1233.5228480026046</c:v>
                </c:pt>
                <c:pt idx="106">
                  <c:v>1353.1409890125271</c:v>
                </c:pt>
                <c:pt idx="107">
                  <c:v>1232.8990121018769</c:v>
                </c:pt>
                <c:pt idx="108">
                  <c:v>1344.9658259381181</c:v>
                </c:pt>
                <c:pt idx="109">
                  <c:v>1253.0504042472094</c:v>
                </c:pt>
                <c:pt idx="110">
                  <c:v>1312.9855276033852</c:v>
                </c:pt>
                <c:pt idx="111">
                  <c:v>1438.3260248845725</c:v>
                </c:pt>
                <c:pt idx="112">
                  <c:v>1273.4851761948626</c:v>
                </c:pt>
                <c:pt idx="113">
                  <c:v>1303.2449934188583</c:v>
                </c:pt>
                <c:pt idx="114">
                  <c:v>1352.9390291491959</c:v>
                </c:pt>
                <c:pt idx="115">
                  <c:v>1363.5106587019752</c:v>
                </c:pt>
                <c:pt idx="116">
                  <c:v>1278.4963589936242</c:v>
                </c:pt>
                <c:pt idx="117">
                  <c:v>1354.3487820926307</c:v>
                </c:pt>
                <c:pt idx="118">
                  <c:v>1375.955196612636</c:v>
                </c:pt>
                <c:pt idx="119">
                  <c:v>1339.3257049907963</c:v>
                </c:pt>
                <c:pt idx="120">
                  <c:v>1312.4542295455676</c:v>
                </c:pt>
                <c:pt idx="121">
                  <c:v>1336.7661454202382</c:v>
                </c:pt>
                <c:pt idx="122">
                  <c:v>1350.3478206595159</c:v>
                </c:pt>
                <c:pt idx="123">
                  <c:v>1336.4161923659706</c:v>
                </c:pt>
                <c:pt idx="124">
                  <c:v>1119.8307537265855</c:v>
                </c:pt>
                <c:pt idx="125">
                  <c:v>1328.2342829478685</c:v>
                </c:pt>
                <c:pt idx="126">
                  <c:v>1271.7821593227163</c:v>
                </c:pt>
                <c:pt idx="127">
                  <c:v>1360.6212024872702</c:v>
                </c:pt>
                <c:pt idx="128">
                  <c:v>1333.1496736367847</c:v>
                </c:pt>
                <c:pt idx="129">
                  <c:v>1336.5595305543618</c:v>
                </c:pt>
                <c:pt idx="130">
                  <c:v>1380.3933429107642</c:v>
                </c:pt>
                <c:pt idx="131">
                  <c:v>1269.6698222604184</c:v>
                </c:pt>
                <c:pt idx="132">
                  <c:v>1326.7254796179452</c:v>
                </c:pt>
                <c:pt idx="133">
                  <c:v>1146.5787648259129</c:v>
                </c:pt>
                <c:pt idx="134">
                  <c:v>1285.0499821786914</c:v>
                </c:pt>
                <c:pt idx="135">
                  <c:v>1307.7403471245277</c:v>
                </c:pt>
                <c:pt idx="136">
                  <c:v>1373.221675271498</c:v>
                </c:pt>
                <c:pt idx="137">
                  <c:v>1338.6997125890732</c:v>
                </c:pt>
                <c:pt idx="138">
                  <c:v>1327.7770403106151</c:v>
                </c:pt>
                <c:pt idx="139">
                  <c:v>1329.4738272543902</c:v>
                </c:pt>
                <c:pt idx="140">
                  <c:v>1355.2056015119986</c:v>
                </c:pt>
                <c:pt idx="141">
                  <c:v>1335.9214333277766</c:v>
                </c:pt>
                <c:pt idx="142">
                  <c:v>1318.6864649945396</c:v>
                </c:pt>
                <c:pt idx="143">
                  <c:v>1331.0904927391819</c:v>
                </c:pt>
                <c:pt idx="144">
                  <c:v>1348.396395660119</c:v>
                </c:pt>
                <c:pt idx="145">
                  <c:v>1313.8351169651946</c:v>
                </c:pt>
                <c:pt idx="146">
                  <c:v>1292.598575170101</c:v>
                </c:pt>
                <c:pt idx="147">
                  <c:v>1327.4589298690144</c:v>
                </c:pt>
                <c:pt idx="148">
                  <c:v>1193.5287268357204</c:v>
                </c:pt>
                <c:pt idx="149">
                  <c:v>1261.2463680270305</c:v>
                </c:pt>
                <c:pt idx="150">
                  <c:v>1353.4516125355563</c:v>
                </c:pt>
                <c:pt idx="151">
                  <c:v>1333.8344416598618</c:v>
                </c:pt>
                <c:pt idx="152">
                  <c:v>1353.6262778011132</c:v>
                </c:pt>
                <c:pt idx="153">
                  <c:v>1285.9205304851871</c:v>
                </c:pt>
                <c:pt idx="154">
                  <c:v>1162.8353689699129</c:v>
                </c:pt>
                <c:pt idx="155">
                  <c:v>1235.9851673335652</c:v>
                </c:pt>
                <c:pt idx="156">
                  <c:v>1348.9974228434169</c:v>
                </c:pt>
                <c:pt idx="157">
                  <c:v>1282.2455941059293</c:v>
                </c:pt>
                <c:pt idx="158">
                  <c:v>1275.5552901649269</c:v>
                </c:pt>
                <c:pt idx="159">
                  <c:v>1277.5633622578941</c:v>
                </c:pt>
                <c:pt idx="160">
                  <c:v>1276.7839697084528</c:v>
                </c:pt>
                <c:pt idx="161">
                  <c:v>1298.1127928437011</c:v>
                </c:pt>
                <c:pt idx="162">
                  <c:v>1301.0144759671364</c:v>
                </c:pt>
                <c:pt idx="163">
                  <c:v>1383.409880456242</c:v>
                </c:pt>
                <c:pt idx="164">
                  <c:v>1292.541731769363</c:v>
                </c:pt>
                <c:pt idx="165">
                  <c:v>1379.4140172223649</c:v>
                </c:pt>
                <c:pt idx="166">
                  <c:v>1202.7461510142393</c:v>
                </c:pt>
                <c:pt idx="167">
                  <c:v>1298.5336700368161</c:v>
                </c:pt>
                <c:pt idx="168">
                  <c:v>1300.3087660244187</c:v>
                </c:pt>
                <c:pt idx="169">
                  <c:v>1335.3623966215441</c:v>
                </c:pt>
                <c:pt idx="170">
                  <c:v>1229.31903987089</c:v>
                </c:pt>
                <c:pt idx="171">
                  <c:v>1383.247999060264</c:v>
                </c:pt>
                <c:pt idx="172">
                  <c:v>1367.4865512234376</c:v>
                </c:pt>
                <c:pt idx="173">
                  <c:v>1330.6438574415047</c:v>
                </c:pt>
                <c:pt idx="174">
                  <c:v>1307.3263941827308</c:v>
                </c:pt>
                <c:pt idx="175">
                  <c:v>1284.3279362941898</c:v>
                </c:pt>
                <c:pt idx="176">
                  <c:v>1222.9445735948145</c:v>
                </c:pt>
                <c:pt idx="177">
                  <c:v>1370.9850613608808</c:v>
                </c:pt>
                <c:pt idx="178">
                  <c:v>1393.6754832550021</c:v>
                </c:pt>
                <c:pt idx="179">
                  <c:v>1247.8627155037761</c:v>
                </c:pt>
                <c:pt idx="180">
                  <c:v>1189.2012059985921</c:v>
                </c:pt>
                <c:pt idx="181">
                  <c:v>1326.5483259331377</c:v>
                </c:pt>
                <c:pt idx="182">
                  <c:v>1283.6012512010147</c:v>
                </c:pt>
                <c:pt idx="183">
                  <c:v>1351.3218654954364</c:v>
                </c:pt>
                <c:pt idx="184">
                  <c:v>1297.055256557514</c:v>
                </c:pt>
                <c:pt idx="185">
                  <c:v>1300.1031860677044</c:v>
                </c:pt>
                <c:pt idx="186">
                  <c:v>1315.2138279454555</c:v>
                </c:pt>
                <c:pt idx="187">
                  <c:v>1299.0290255735783</c:v>
                </c:pt>
                <c:pt idx="188">
                  <c:v>1325.1882922001328</c:v>
                </c:pt>
                <c:pt idx="189">
                  <c:v>1371.0521550563967</c:v>
                </c:pt>
                <c:pt idx="190">
                  <c:v>1384.9142745765923</c:v>
                </c:pt>
                <c:pt idx="191">
                  <c:v>1296.3267726436125</c:v>
                </c:pt>
                <c:pt idx="192">
                  <c:v>1345.4123485153041</c:v>
                </c:pt>
                <c:pt idx="193">
                  <c:v>1332.3463494585565</c:v>
                </c:pt>
                <c:pt idx="194">
                  <c:v>1222.5286311660191</c:v>
                </c:pt>
                <c:pt idx="195">
                  <c:v>1179.4849406829751</c:v>
                </c:pt>
                <c:pt idx="196">
                  <c:v>1403.8031970351119</c:v>
                </c:pt>
                <c:pt idx="197">
                  <c:v>1388.7914766750614</c:v>
                </c:pt>
                <c:pt idx="198">
                  <c:v>1272.8243021739079</c:v>
                </c:pt>
                <c:pt idx="199">
                  <c:v>1352.9568086617403</c:v>
                </c:pt>
                <c:pt idx="200">
                  <c:v>1360.3936622910155</c:v>
                </c:pt>
                <c:pt idx="201">
                  <c:v>1314.7821004655118</c:v>
                </c:pt>
                <c:pt idx="202">
                  <c:v>1273.0308560665128</c:v>
                </c:pt>
                <c:pt idx="203">
                  <c:v>1316.5200810306569</c:v>
                </c:pt>
                <c:pt idx="204">
                  <c:v>1267.1218834168142</c:v>
                </c:pt>
                <c:pt idx="205">
                  <c:v>1347.5430707013811</c:v>
                </c:pt>
                <c:pt idx="206">
                  <c:v>1279.0047938793157</c:v>
                </c:pt>
                <c:pt idx="207">
                  <c:v>1104.9044424100293</c:v>
                </c:pt>
                <c:pt idx="208">
                  <c:v>1348.1337918844943</c:v>
                </c:pt>
                <c:pt idx="209">
                  <c:v>1368.7238400131496</c:v>
                </c:pt>
                <c:pt idx="210">
                  <c:v>1302.0997250348555</c:v>
                </c:pt>
                <c:pt idx="211">
                  <c:v>1287.2238978205301</c:v>
                </c:pt>
                <c:pt idx="212">
                  <c:v>1239.3966355134753</c:v>
                </c:pt>
                <c:pt idx="213">
                  <c:v>1248.7115837934523</c:v>
                </c:pt>
                <c:pt idx="214">
                  <c:v>1296.6237237267035</c:v>
                </c:pt>
                <c:pt idx="215">
                  <c:v>1406.503193625738</c:v>
                </c:pt>
                <c:pt idx="216">
                  <c:v>1312.9742262720317</c:v>
                </c:pt>
                <c:pt idx="217">
                  <c:v>1296.6798503163884</c:v>
                </c:pt>
                <c:pt idx="218">
                  <c:v>1303.0056028800821</c:v>
                </c:pt>
                <c:pt idx="219">
                  <c:v>1290.6153549747285</c:v>
                </c:pt>
                <c:pt idx="220">
                  <c:v>1278.3319061421219</c:v>
                </c:pt>
                <c:pt idx="221">
                  <c:v>1316.8612565422952</c:v>
                </c:pt>
                <c:pt idx="222">
                  <c:v>1301.1166746756699</c:v>
                </c:pt>
                <c:pt idx="223">
                  <c:v>1319.8220779379346</c:v>
                </c:pt>
                <c:pt idx="224">
                  <c:v>1279.7435317467139</c:v>
                </c:pt>
                <c:pt idx="225">
                  <c:v>1281.4034267637937</c:v>
                </c:pt>
                <c:pt idx="226">
                  <c:v>1158.4042738604744</c:v>
                </c:pt>
                <c:pt idx="227">
                  <c:v>1347.1835912804806</c:v>
                </c:pt>
                <c:pt idx="228">
                  <c:v>1306.9296366473004</c:v>
                </c:pt>
                <c:pt idx="229">
                  <c:v>1365.77263471069</c:v>
                </c:pt>
                <c:pt idx="230">
                  <c:v>1094.8367523982952</c:v>
                </c:pt>
                <c:pt idx="231">
                  <c:v>1292.0902840816007</c:v>
                </c:pt>
                <c:pt idx="232">
                  <c:v>1324.287898845605</c:v>
                </c:pt>
                <c:pt idx="233">
                  <c:v>1323.1813390019363</c:v>
                </c:pt>
                <c:pt idx="234">
                  <c:v>1311.8349638842483</c:v>
                </c:pt>
                <c:pt idx="235">
                  <c:v>1368.2589496802839</c:v>
                </c:pt>
                <c:pt idx="236">
                  <c:v>1218.6077130229696</c:v>
                </c:pt>
                <c:pt idx="237">
                  <c:v>1333.0055699037587</c:v>
                </c:pt>
                <c:pt idx="238">
                  <c:v>1281.1570196729451</c:v>
                </c:pt>
                <c:pt idx="239">
                  <c:v>1284.9974963810162</c:v>
                </c:pt>
                <c:pt idx="240">
                  <c:v>1248.161526884071</c:v>
                </c:pt>
                <c:pt idx="241">
                  <c:v>1307.6386588713237</c:v>
                </c:pt>
                <c:pt idx="242">
                  <c:v>1337.4376210933706</c:v>
                </c:pt>
                <c:pt idx="243">
                  <c:v>1330.1830007205363</c:v>
                </c:pt>
                <c:pt idx="244">
                  <c:v>1339.5799277462315</c:v>
                </c:pt>
                <c:pt idx="245">
                  <c:v>1349.2735564289992</c:v>
                </c:pt>
                <c:pt idx="246">
                  <c:v>1314.9064242325114</c:v>
                </c:pt>
                <c:pt idx="247">
                  <c:v>1292.3240123657661</c:v>
                </c:pt>
                <c:pt idx="248">
                  <c:v>1327.0543159274678</c:v>
                </c:pt>
                <c:pt idx="249">
                  <c:v>1347.909271227433</c:v>
                </c:pt>
                <c:pt idx="250">
                  <c:v>1423.2632013384366</c:v>
                </c:pt>
                <c:pt idx="251">
                  <c:v>1427.2310303373199</c:v>
                </c:pt>
                <c:pt idx="252">
                  <c:v>1337.8802230292229</c:v>
                </c:pt>
                <c:pt idx="253">
                  <c:v>1234.0606165786644</c:v>
                </c:pt>
                <c:pt idx="254">
                  <c:v>1344.3655186970061</c:v>
                </c:pt>
                <c:pt idx="255">
                  <c:v>1362.5463917890247</c:v>
                </c:pt>
                <c:pt idx="256">
                  <c:v>1284.1168126832031</c:v>
                </c:pt>
                <c:pt idx="257">
                  <c:v>1404.2306247792878</c:v>
                </c:pt>
                <c:pt idx="258">
                  <c:v>1351.7857575219355</c:v>
                </c:pt>
                <c:pt idx="259">
                  <c:v>1243.8298640187641</c:v>
                </c:pt>
                <c:pt idx="260">
                  <c:v>1142.9890739856548</c:v>
                </c:pt>
                <c:pt idx="261">
                  <c:v>1304.3487188583717</c:v>
                </c:pt>
                <c:pt idx="262">
                  <c:v>1231.1656466152081</c:v>
                </c:pt>
                <c:pt idx="263">
                  <c:v>1346.7370913566856</c:v>
                </c:pt>
                <c:pt idx="264">
                  <c:v>1312.4949069971124</c:v>
                </c:pt>
                <c:pt idx="265">
                  <c:v>1388.3980760094348</c:v>
                </c:pt>
                <c:pt idx="266">
                  <c:v>1276.7503297649203</c:v>
                </c:pt>
                <c:pt idx="267">
                  <c:v>1290.6165568114964</c:v>
                </c:pt>
                <c:pt idx="268">
                  <c:v>1326.9939619234253</c:v>
                </c:pt>
                <c:pt idx="269">
                  <c:v>1293.5897703994685</c:v>
                </c:pt>
                <c:pt idx="270">
                  <c:v>1287.2092406473519</c:v>
                </c:pt>
                <c:pt idx="271">
                  <c:v>1309.2872904898702</c:v>
                </c:pt>
                <c:pt idx="272">
                  <c:v>1326.4186436828879</c:v>
                </c:pt>
                <c:pt idx="273">
                  <c:v>1340.6049100777573</c:v>
                </c:pt>
                <c:pt idx="274">
                  <c:v>1292.1555728965354</c:v>
                </c:pt>
                <c:pt idx="275">
                  <c:v>1285.8358148934108</c:v>
                </c:pt>
                <c:pt idx="276">
                  <c:v>1278.088915292092</c:v>
                </c:pt>
                <c:pt idx="277">
                  <c:v>1321.3680387886129</c:v>
                </c:pt>
                <c:pt idx="278">
                  <c:v>1296.2295036440228</c:v>
                </c:pt>
                <c:pt idx="279">
                  <c:v>1225.01304150121</c:v>
                </c:pt>
                <c:pt idx="280">
                  <c:v>1298.9931737409015</c:v>
                </c:pt>
                <c:pt idx="281">
                  <c:v>1312.4082516552619</c:v>
                </c:pt>
                <c:pt idx="282">
                  <c:v>1394.9936047165563</c:v>
                </c:pt>
                <c:pt idx="283">
                  <c:v>1351.6413304524783</c:v>
                </c:pt>
                <c:pt idx="284">
                  <c:v>1310.3484659015053</c:v>
                </c:pt>
                <c:pt idx="285">
                  <c:v>1387.3866088029545</c:v>
                </c:pt>
                <c:pt idx="286">
                  <c:v>1322.6718434506524</c:v>
                </c:pt>
                <c:pt idx="287">
                  <c:v>1281.463183505796</c:v>
                </c:pt>
                <c:pt idx="288">
                  <c:v>1245.3630319649067</c:v>
                </c:pt>
                <c:pt idx="289">
                  <c:v>1307.441772946285</c:v>
                </c:pt>
                <c:pt idx="290">
                  <c:v>1258.638797744301</c:v>
                </c:pt>
                <c:pt idx="291">
                  <c:v>1299.5514416030931</c:v>
                </c:pt>
                <c:pt idx="292">
                  <c:v>1401.4125153775074</c:v>
                </c:pt>
                <c:pt idx="293">
                  <c:v>1356.3635232720064</c:v>
                </c:pt>
                <c:pt idx="294">
                  <c:v>1087.1887652665694</c:v>
                </c:pt>
                <c:pt idx="295">
                  <c:v>1318.5694092665872</c:v>
                </c:pt>
                <c:pt idx="296">
                  <c:v>1375.6635887427231</c:v>
                </c:pt>
                <c:pt idx="297">
                  <c:v>1417.6619374945308</c:v>
                </c:pt>
                <c:pt idx="298">
                  <c:v>1367.8803488086405</c:v>
                </c:pt>
                <c:pt idx="299">
                  <c:v>1255.0835116320634</c:v>
                </c:pt>
                <c:pt idx="300">
                  <c:v>1242.9172927717648</c:v>
                </c:pt>
                <c:pt idx="301">
                  <c:v>1416.7748995872171</c:v>
                </c:pt>
                <c:pt idx="302">
                  <c:v>1241.5036878929302</c:v>
                </c:pt>
                <c:pt idx="303">
                  <c:v>1289.5112613416982</c:v>
                </c:pt>
                <c:pt idx="304">
                  <c:v>1264.9136679475805</c:v>
                </c:pt>
                <c:pt idx="305">
                  <c:v>1413.3434762651232</c:v>
                </c:pt>
                <c:pt idx="306">
                  <c:v>1293.3503301357068</c:v>
                </c:pt>
                <c:pt idx="307">
                  <c:v>1290.230918384709</c:v>
                </c:pt>
                <c:pt idx="308">
                  <c:v>1379.0844461809688</c:v>
                </c:pt>
                <c:pt idx="309">
                  <c:v>1371.6839659162692</c:v>
                </c:pt>
                <c:pt idx="310">
                  <c:v>1381.6173176163181</c:v>
                </c:pt>
                <c:pt idx="311">
                  <c:v>1324.3509295898116</c:v>
                </c:pt>
                <c:pt idx="312">
                  <c:v>1273.9979068375144</c:v>
                </c:pt>
                <c:pt idx="313">
                  <c:v>1251.2297550173057</c:v>
                </c:pt>
                <c:pt idx="314">
                  <c:v>1367.3757513213466</c:v>
                </c:pt>
                <c:pt idx="315">
                  <c:v>1313.9319998249871</c:v>
                </c:pt>
                <c:pt idx="316">
                  <c:v>1243.4918908707996</c:v>
                </c:pt>
                <c:pt idx="317">
                  <c:v>1309.5984881461386</c:v>
                </c:pt>
                <c:pt idx="318">
                  <c:v>1284.381346836343</c:v>
                </c:pt>
                <c:pt idx="319">
                  <c:v>1249.4585152793168</c:v>
                </c:pt>
                <c:pt idx="320">
                  <c:v>1346.1046891195954</c:v>
                </c:pt>
                <c:pt idx="321">
                  <c:v>1325.5666420568143</c:v>
                </c:pt>
                <c:pt idx="322">
                  <c:v>1270.9925879449827</c:v>
                </c:pt>
                <c:pt idx="323">
                  <c:v>1261.8941854554287</c:v>
                </c:pt>
                <c:pt idx="324">
                  <c:v>1355.4953912201649</c:v>
                </c:pt>
                <c:pt idx="325">
                  <c:v>1296.819932570352</c:v>
                </c:pt>
                <c:pt idx="326">
                  <c:v>1196.0448842374919</c:v>
                </c:pt>
                <c:pt idx="327">
                  <c:v>1311.0349451326992</c:v>
                </c:pt>
                <c:pt idx="328">
                  <c:v>1280.4937132803202</c:v>
                </c:pt>
                <c:pt idx="329">
                  <c:v>1373.7560664526279</c:v>
                </c:pt>
                <c:pt idx="330">
                  <c:v>1337.1177166661462</c:v>
                </c:pt>
                <c:pt idx="331">
                  <c:v>1354.1523749795065</c:v>
                </c:pt>
                <c:pt idx="332">
                  <c:v>1269.6864390446544</c:v>
                </c:pt>
                <c:pt idx="333">
                  <c:v>1332.6233909423768</c:v>
                </c:pt>
                <c:pt idx="334">
                  <c:v>1373.366501332039</c:v>
                </c:pt>
                <c:pt idx="335">
                  <c:v>1274.0332404065102</c:v>
                </c:pt>
                <c:pt idx="336">
                  <c:v>1245.1726195623935</c:v>
                </c:pt>
                <c:pt idx="337">
                  <c:v>1374.1806279931366</c:v>
                </c:pt>
                <c:pt idx="338">
                  <c:v>1305.9829978516943</c:v>
                </c:pt>
                <c:pt idx="339">
                  <c:v>1395.8015139327115</c:v>
                </c:pt>
                <c:pt idx="340">
                  <c:v>1331.8412151941609</c:v>
                </c:pt>
                <c:pt idx="341">
                  <c:v>1355.7676898615052</c:v>
                </c:pt>
                <c:pt idx="342">
                  <c:v>1259.9013761382901</c:v>
                </c:pt>
                <c:pt idx="343">
                  <c:v>1376.6273778012862</c:v>
                </c:pt>
                <c:pt idx="344">
                  <c:v>1340.9434231745424</c:v>
                </c:pt>
                <c:pt idx="345">
                  <c:v>1267.7309419154128</c:v>
                </c:pt>
                <c:pt idx="346">
                  <c:v>1277.2148013691465</c:v>
                </c:pt>
                <c:pt idx="347">
                  <c:v>1353.6351679494869</c:v>
                </c:pt>
                <c:pt idx="348">
                  <c:v>1304.5879362425835</c:v>
                </c:pt>
                <c:pt idx="349">
                  <c:v>1367.1019424618264</c:v>
                </c:pt>
                <c:pt idx="350">
                  <c:v>1388.5569735084716</c:v>
                </c:pt>
                <c:pt idx="351">
                  <c:v>1277.8805937676693</c:v>
                </c:pt>
                <c:pt idx="352">
                  <c:v>1328.3839740828853</c:v>
                </c:pt>
                <c:pt idx="353">
                  <c:v>1408.5528338611803</c:v>
                </c:pt>
                <c:pt idx="354">
                  <c:v>1360.687350670137</c:v>
                </c:pt>
                <c:pt idx="355">
                  <c:v>1339.8074751236018</c:v>
                </c:pt>
                <c:pt idx="356">
                  <c:v>1365.8905826174812</c:v>
                </c:pt>
                <c:pt idx="357">
                  <c:v>1380.2978156418289</c:v>
                </c:pt>
                <c:pt idx="358">
                  <c:v>1195.0730266805217</c:v>
                </c:pt>
                <c:pt idx="359">
                  <c:v>1292.3587400490301</c:v>
                </c:pt>
                <c:pt idx="360">
                  <c:v>1362.6567531173916</c:v>
                </c:pt>
                <c:pt idx="361">
                  <c:v>1325.5377766486351</c:v>
                </c:pt>
                <c:pt idx="362">
                  <c:v>1381.4926712939307</c:v>
                </c:pt>
                <c:pt idx="363">
                  <c:v>1253.1463712921852</c:v>
                </c:pt>
                <c:pt idx="364">
                  <c:v>1297.7785233404384</c:v>
                </c:pt>
                <c:pt idx="365">
                  <c:v>1338.9909686212766</c:v>
                </c:pt>
                <c:pt idx="366">
                  <c:v>1373.2519771556961</c:v>
                </c:pt>
                <c:pt idx="367">
                  <c:v>1300.1041221695323</c:v>
                </c:pt>
                <c:pt idx="368">
                  <c:v>1279.1560390448035</c:v>
                </c:pt>
                <c:pt idx="369">
                  <c:v>1236.9526822769124</c:v>
                </c:pt>
                <c:pt idx="370">
                  <c:v>1367.0093508204225</c:v>
                </c:pt>
                <c:pt idx="371">
                  <c:v>1276.7416813880275</c:v>
                </c:pt>
                <c:pt idx="372">
                  <c:v>1275.7637800134</c:v>
                </c:pt>
                <c:pt idx="373">
                  <c:v>1173.4782011993818</c:v>
                </c:pt>
                <c:pt idx="374">
                  <c:v>1289.6950129992606</c:v>
                </c:pt>
                <c:pt idx="375">
                  <c:v>1248.0174829506579</c:v>
                </c:pt>
                <c:pt idx="376">
                  <c:v>1390.3883765385042</c:v>
                </c:pt>
                <c:pt idx="377">
                  <c:v>1391.7846002255365</c:v>
                </c:pt>
                <c:pt idx="378">
                  <c:v>1425.821099158828</c:v>
                </c:pt>
                <c:pt idx="379">
                  <c:v>1189.1292969154529</c:v>
                </c:pt>
                <c:pt idx="380">
                  <c:v>1334.5366716186916</c:v>
                </c:pt>
                <c:pt idx="381">
                  <c:v>1279.3644543839459</c:v>
                </c:pt>
                <c:pt idx="382">
                  <c:v>1277.5644440743397</c:v>
                </c:pt>
                <c:pt idx="383">
                  <c:v>1354.8652826580103</c:v>
                </c:pt>
                <c:pt idx="384">
                  <c:v>1159.9253499286986</c:v>
                </c:pt>
                <c:pt idx="385">
                  <c:v>1284.9428024954509</c:v>
                </c:pt>
                <c:pt idx="386">
                  <c:v>1346.1487708087654</c:v>
                </c:pt>
                <c:pt idx="387">
                  <c:v>1307.85095618782</c:v>
                </c:pt>
                <c:pt idx="388">
                  <c:v>1306.9485273328648</c:v>
                </c:pt>
                <c:pt idx="389">
                  <c:v>1307.1368565078646</c:v>
                </c:pt>
                <c:pt idx="390">
                  <c:v>1324.7345612081976</c:v>
                </c:pt>
                <c:pt idx="391">
                  <c:v>1106.9424886514032</c:v>
                </c:pt>
                <c:pt idx="392">
                  <c:v>1274.9011483309041</c:v>
                </c:pt>
                <c:pt idx="393">
                  <c:v>1279.7287078448769</c:v>
                </c:pt>
                <c:pt idx="394">
                  <c:v>1400.4250652665039</c:v>
                </c:pt>
                <c:pt idx="395">
                  <c:v>1321.6242197780634</c:v>
                </c:pt>
                <c:pt idx="396">
                  <c:v>1371.281146937426</c:v>
                </c:pt>
                <c:pt idx="397">
                  <c:v>1260.5163549829483</c:v>
                </c:pt>
                <c:pt idx="398">
                  <c:v>1373.6324868857237</c:v>
                </c:pt>
                <c:pt idx="399">
                  <c:v>1297.8098120023435</c:v>
                </c:pt>
                <c:pt idx="400">
                  <c:v>1305.5174930649755</c:v>
                </c:pt>
                <c:pt idx="401">
                  <c:v>1377.5441414584816</c:v>
                </c:pt>
                <c:pt idx="402">
                  <c:v>1245.1792737029582</c:v>
                </c:pt>
                <c:pt idx="403">
                  <c:v>1332.6621476468326</c:v>
                </c:pt>
                <c:pt idx="404">
                  <c:v>1360.957756482615</c:v>
                </c:pt>
                <c:pt idx="405">
                  <c:v>1260.943316135953</c:v>
                </c:pt>
                <c:pt idx="406">
                  <c:v>1368.1237248297527</c:v>
                </c:pt>
                <c:pt idx="407">
                  <c:v>1192.0644811432458</c:v>
                </c:pt>
                <c:pt idx="408">
                  <c:v>1306.897032714535</c:v>
                </c:pt>
                <c:pt idx="409">
                  <c:v>1231.6399583493383</c:v>
                </c:pt>
                <c:pt idx="410">
                  <c:v>1354.3744202161788</c:v>
                </c:pt>
                <c:pt idx="411">
                  <c:v>1227.2066173796243</c:v>
                </c:pt>
                <c:pt idx="412">
                  <c:v>1340.4308723033662</c:v>
                </c:pt>
                <c:pt idx="413">
                  <c:v>1294.2779313365891</c:v>
                </c:pt>
                <c:pt idx="414">
                  <c:v>1333.2011446902491</c:v>
                </c:pt>
                <c:pt idx="415">
                  <c:v>1321.9493510189689</c:v>
                </c:pt>
                <c:pt idx="416">
                  <c:v>1298.5828658059183</c:v>
                </c:pt>
                <c:pt idx="417">
                  <c:v>1335.9583288778661</c:v>
                </c:pt>
                <c:pt idx="418">
                  <c:v>1306.9155273266008</c:v>
                </c:pt>
                <c:pt idx="419">
                  <c:v>1390.6974902243951</c:v>
                </c:pt>
                <c:pt idx="420">
                  <c:v>1277.7595808265507</c:v>
                </c:pt>
                <c:pt idx="421">
                  <c:v>1330.5448424142073</c:v>
                </c:pt>
                <c:pt idx="422">
                  <c:v>1354.3290191499607</c:v>
                </c:pt>
                <c:pt idx="423">
                  <c:v>1382.3107911413965</c:v>
                </c:pt>
                <c:pt idx="424">
                  <c:v>1363.2946543372841</c:v>
                </c:pt>
                <c:pt idx="425">
                  <c:v>1364.6952990950711</c:v>
                </c:pt>
                <c:pt idx="426">
                  <c:v>1332.0691250269447</c:v>
                </c:pt>
                <c:pt idx="427">
                  <c:v>1356.3034837862874</c:v>
                </c:pt>
                <c:pt idx="428">
                  <c:v>1315.4573144912229</c:v>
                </c:pt>
                <c:pt idx="429">
                  <c:v>1296.8465311614261</c:v>
                </c:pt>
                <c:pt idx="430">
                  <c:v>1233.9571983769645</c:v>
                </c:pt>
                <c:pt idx="431">
                  <c:v>1334.0160365642616</c:v>
                </c:pt>
                <c:pt idx="432">
                  <c:v>1274.2950262375041</c:v>
                </c:pt>
                <c:pt idx="433">
                  <c:v>1274.3295858955312</c:v>
                </c:pt>
                <c:pt idx="434">
                  <c:v>1365.2954919759577</c:v>
                </c:pt>
                <c:pt idx="435">
                  <c:v>1273.3630348278882</c:v>
                </c:pt>
                <c:pt idx="436">
                  <c:v>1367.434669145202</c:v>
                </c:pt>
                <c:pt idx="437">
                  <c:v>1293.6234265946766</c:v>
                </c:pt>
                <c:pt idx="438">
                  <c:v>1100.8157260319497</c:v>
                </c:pt>
                <c:pt idx="439">
                  <c:v>1283.2904129476742</c:v>
                </c:pt>
                <c:pt idx="440">
                  <c:v>1350.7997862937675</c:v>
                </c:pt>
                <c:pt idx="441">
                  <c:v>1380.0988621987369</c:v>
                </c:pt>
                <c:pt idx="442">
                  <c:v>1396.132957920518</c:v>
                </c:pt>
                <c:pt idx="443">
                  <c:v>1365.4973080476527</c:v>
                </c:pt>
                <c:pt idx="444">
                  <c:v>1348.2875492048358</c:v>
                </c:pt>
                <c:pt idx="445">
                  <c:v>1282.0901912683078</c:v>
                </c:pt>
                <c:pt idx="446">
                  <c:v>1253.9852602197138</c:v>
                </c:pt>
                <c:pt idx="447">
                  <c:v>1209.2270380976104</c:v>
                </c:pt>
                <c:pt idx="448">
                  <c:v>1347.0128814604657</c:v>
                </c:pt>
                <c:pt idx="449">
                  <c:v>1241.2943718118258</c:v>
                </c:pt>
                <c:pt idx="450">
                  <c:v>1305.6310658089603</c:v>
                </c:pt>
                <c:pt idx="451">
                  <c:v>1273.121080566254</c:v>
                </c:pt>
                <c:pt idx="452">
                  <c:v>1341.5002491309085</c:v>
                </c:pt>
                <c:pt idx="453">
                  <c:v>1322.66599586236</c:v>
                </c:pt>
                <c:pt idx="454">
                  <c:v>1335.1506326068127</c:v>
                </c:pt>
                <c:pt idx="455">
                  <c:v>1277.3351616079128</c:v>
                </c:pt>
                <c:pt idx="456">
                  <c:v>1284.3213050863562</c:v>
                </c:pt>
                <c:pt idx="457">
                  <c:v>1410.3621951029261</c:v>
                </c:pt>
                <c:pt idx="458">
                  <c:v>1343.0200972581297</c:v>
                </c:pt>
                <c:pt idx="459">
                  <c:v>1339.6110436171543</c:v>
                </c:pt>
                <c:pt idx="460">
                  <c:v>1304.5365496260617</c:v>
                </c:pt>
                <c:pt idx="461">
                  <c:v>1356.69502277483</c:v>
                </c:pt>
                <c:pt idx="462">
                  <c:v>1314.5712741112407</c:v>
                </c:pt>
                <c:pt idx="463">
                  <c:v>1241.0069952589433</c:v>
                </c:pt>
                <c:pt idx="464">
                  <c:v>1295.1649589757171</c:v>
                </c:pt>
                <c:pt idx="465">
                  <c:v>1279.1557020333576</c:v>
                </c:pt>
                <c:pt idx="466">
                  <c:v>1369.9107957574251</c:v>
                </c:pt>
                <c:pt idx="467">
                  <c:v>1271.5810392438339</c:v>
                </c:pt>
                <c:pt idx="468">
                  <c:v>1243.7723408940165</c:v>
                </c:pt>
                <c:pt idx="469">
                  <c:v>1279.9694512366657</c:v>
                </c:pt>
                <c:pt idx="470">
                  <c:v>1248.424993995355</c:v>
                </c:pt>
                <c:pt idx="471">
                  <c:v>1230.8513236833217</c:v>
                </c:pt>
                <c:pt idx="472">
                  <c:v>1407.8237924368818</c:v>
                </c:pt>
                <c:pt idx="473">
                  <c:v>1286.9442852796708</c:v>
                </c:pt>
                <c:pt idx="474">
                  <c:v>1311.8559225839454</c:v>
                </c:pt>
                <c:pt idx="475">
                  <c:v>1328.0978817296852</c:v>
                </c:pt>
                <c:pt idx="476">
                  <c:v>1344.8515645811151</c:v>
                </c:pt>
                <c:pt idx="477">
                  <c:v>1394.2645946565385</c:v>
                </c:pt>
                <c:pt idx="478">
                  <c:v>1409.3606541340021</c:v>
                </c:pt>
                <c:pt idx="479">
                  <c:v>1388.7308850020295</c:v>
                </c:pt>
                <c:pt idx="480">
                  <c:v>1385.5094036724377</c:v>
                </c:pt>
                <c:pt idx="481">
                  <c:v>1415.020025085598</c:v>
                </c:pt>
                <c:pt idx="482">
                  <c:v>1292.627149945326</c:v>
                </c:pt>
                <c:pt idx="483">
                  <c:v>1333.9535064563875</c:v>
                </c:pt>
                <c:pt idx="484">
                  <c:v>1125.3736019344124</c:v>
                </c:pt>
                <c:pt idx="485">
                  <c:v>1298.8114863057735</c:v>
                </c:pt>
                <c:pt idx="486">
                  <c:v>1400.9279852804632</c:v>
                </c:pt>
                <c:pt idx="487">
                  <c:v>1305.9348892507251</c:v>
                </c:pt>
                <c:pt idx="488">
                  <c:v>1323.9530507282818</c:v>
                </c:pt>
                <c:pt idx="489">
                  <c:v>1369.6980311186724</c:v>
                </c:pt>
                <c:pt idx="490">
                  <c:v>1250.5796984551087</c:v>
                </c:pt>
                <c:pt idx="491">
                  <c:v>1309.1656351930458</c:v>
                </c:pt>
                <c:pt idx="492">
                  <c:v>1311.0530769759991</c:v>
                </c:pt>
                <c:pt idx="493">
                  <c:v>1309.9015087445134</c:v>
                </c:pt>
                <c:pt idx="494">
                  <c:v>1305.0755144504813</c:v>
                </c:pt>
                <c:pt idx="495">
                  <c:v>1299.8816013660194</c:v>
                </c:pt>
                <c:pt idx="496">
                  <c:v>1355.2533663691984</c:v>
                </c:pt>
                <c:pt idx="497">
                  <c:v>1265.5287901330137</c:v>
                </c:pt>
                <c:pt idx="498">
                  <c:v>1395.1632342430298</c:v>
                </c:pt>
                <c:pt idx="499">
                  <c:v>1281.2554889768462</c:v>
                </c:pt>
                <c:pt idx="500">
                  <c:v>1389.7726928865818</c:v>
                </c:pt>
                <c:pt idx="501">
                  <c:v>1337.2644001331689</c:v>
                </c:pt>
                <c:pt idx="502">
                  <c:v>1326.5504779281257</c:v>
                </c:pt>
                <c:pt idx="503">
                  <c:v>1320.4475864788953</c:v>
                </c:pt>
                <c:pt idx="504">
                  <c:v>1353.650320329959</c:v>
                </c:pt>
                <c:pt idx="505">
                  <c:v>1306.1046094102805</c:v>
                </c:pt>
                <c:pt idx="506">
                  <c:v>1317.7255647272311</c:v>
                </c:pt>
                <c:pt idx="507">
                  <c:v>1321.7518004841806</c:v>
                </c:pt>
                <c:pt idx="508">
                  <c:v>1358.7275057550057</c:v>
                </c:pt>
                <c:pt idx="509">
                  <c:v>1296.5308793052204</c:v>
                </c:pt>
                <c:pt idx="510">
                  <c:v>1357.8046709557625</c:v>
                </c:pt>
                <c:pt idx="511">
                  <c:v>1338.7793244732873</c:v>
                </c:pt>
                <c:pt idx="512">
                  <c:v>1326.017800234338</c:v>
                </c:pt>
                <c:pt idx="513">
                  <c:v>1166.3334390252137</c:v>
                </c:pt>
                <c:pt idx="514">
                  <c:v>1276.8549439685107</c:v>
                </c:pt>
                <c:pt idx="515">
                  <c:v>1286.6761386483702</c:v>
                </c:pt>
                <c:pt idx="516">
                  <c:v>1253.0280134290701</c:v>
                </c:pt>
                <c:pt idx="517">
                  <c:v>1278.9952893673133</c:v>
                </c:pt>
                <c:pt idx="518">
                  <c:v>1322.1339203050586</c:v>
                </c:pt>
                <c:pt idx="519">
                  <c:v>1370.8323651395071</c:v>
                </c:pt>
                <c:pt idx="520">
                  <c:v>1338.4438835318904</c:v>
                </c:pt>
                <c:pt idx="521">
                  <c:v>1351.6297658429053</c:v>
                </c:pt>
                <c:pt idx="522">
                  <c:v>1395.7076474866251</c:v>
                </c:pt>
                <c:pt idx="523">
                  <c:v>1251.6130837288047</c:v>
                </c:pt>
                <c:pt idx="524">
                  <c:v>1153.3320518775115</c:v>
                </c:pt>
                <c:pt idx="525">
                  <c:v>1310.9630047603475</c:v>
                </c:pt>
                <c:pt idx="526">
                  <c:v>1326.170746863706</c:v>
                </c:pt>
                <c:pt idx="527">
                  <c:v>1311.7751329228131</c:v>
                </c:pt>
                <c:pt idx="528">
                  <c:v>1375.7877208301725</c:v>
                </c:pt>
                <c:pt idx="529">
                  <c:v>1200.2913696333512</c:v>
                </c:pt>
                <c:pt idx="530">
                  <c:v>1330.7908177511883</c:v>
                </c:pt>
                <c:pt idx="531">
                  <c:v>1384.3258391877184</c:v>
                </c:pt>
                <c:pt idx="532">
                  <c:v>1317.0254775527949</c:v>
                </c:pt>
              </c:numCache>
            </c:numRef>
          </c:yVal>
          <c:smooth val="0"/>
        </c:ser>
        <c:dLbls>
          <c:showLegendKey val="0"/>
          <c:showVal val="0"/>
          <c:showCatName val="0"/>
          <c:showSerName val="0"/>
          <c:showPercent val="0"/>
          <c:showBubbleSize val="0"/>
        </c:dLbls>
        <c:axId val="545727776"/>
        <c:axId val="545728168"/>
      </c:scatterChart>
      <c:valAx>
        <c:axId val="545727776"/>
        <c:scaling>
          <c:orientation val="minMax"/>
        </c:scaling>
        <c:delete val="0"/>
        <c:axPos val="b"/>
        <c:title>
          <c:tx>
            <c:rich>
              <a:bodyPr/>
              <a:lstStyle/>
              <a:p>
                <a:pPr>
                  <a:defRPr/>
                </a:pPr>
                <a:r>
                  <a:rPr lang="en-US"/>
                  <a:t>FT_Teachers_Avg</a:t>
                </a:r>
              </a:p>
            </c:rich>
          </c:tx>
          <c:layout/>
          <c:overlay val="0"/>
        </c:title>
        <c:numFmt formatCode="_(\$* #,##0.00_);_(\$* \(#,##0.00\);_(\$* \-??_);_(@_)" sourceLinked="1"/>
        <c:majorTickMark val="out"/>
        <c:minorTickMark val="none"/>
        <c:tickLblPos val="nextTo"/>
        <c:crossAx val="545728168"/>
        <c:crosses val="autoZero"/>
        <c:crossBetween val="midCat"/>
      </c:valAx>
      <c:valAx>
        <c:axId val="545728168"/>
        <c:scaling>
          <c:orientation val="minMax"/>
        </c:scaling>
        <c:delete val="0"/>
        <c:axPos val="l"/>
        <c:title>
          <c:tx>
            <c:rich>
              <a:bodyPr/>
              <a:lstStyle/>
              <a:p>
                <a:pPr>
                  <a:defRPr/>
                </a:pPr>
                <a:r>
                  <a:rPr lang="en-US"/>
                  <a:t>PSSA_SCALED_SCORES_MATH_DISTRICT_Gr11</a:t>
                </a:r>
              </a:p>
            </c:rich>
          </c:tx>
          <c:layout/>
          <c:overlay val="0"/>
        </c:title>
        <c:numFmt formatCode="General" sourceLinked="1"/>
        <c:majorTickMark val="out"/>
        <c:minorTickMark val="none"/>
        <c:tickLblPos val="nextTo"/>
        <c:crossAx val="545727776"/>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Students/ Teacher Line Fit  Plot</a:t>
            </a:r>
          </a:p>
        </c:rich>
      </c:tx>
      <c:layout/>
      <c:overlay val="0"/>
    </c:title>
    <c:autoTitleDeleted val="0"/>
    <c:plotArea>
      <c:layout/>
      <c:scatterChart>
        <c:scatterStyle val="lineMarker"/>
        <c:varyColors val="0"/>
        <c:ser>
          <c:idx val="0"/>
          <c:order val="0"/>
          <c:tx>
            <c:v>PSSA_SCALED_SCORES_MATH_DISTRICT_Gr11</c:v>
          </c:tx>
          <c:spPr>
            <a:ln w="28575">
              <a:noFill/>
            </a:ln>
          </c:spPr>
          <c:xVal>
            <c:numRef>
              <c:f>schooldistricts!$F$4:$F$536</c:f>
              <c:numCache>
                <c:formatCode>_(* #,##0.00_);_(* \(#,##0.00\);_(* \-??_);_(@_)</c:formatCode>
                <c:ptCount val="533"/>
                <c:pt idx="0">
                  <c:v>16.644444444444446</c:v>
                </c:pt>
                <c:pt idx="1">
                  <c:v>15.991228070175438</c:v>
                </c:pt>
                <c:pt idx="2">
                  <c:v>16.55952380952381</c:v>
                </c:pt>
                <c:pt idx="3">
                  <c:v>13.487603305785123</c:v>
                </c:pt>
                <c:pt idx="4">
                  <c:v>16.048780487804876</c:v>
                </c:pt>
                <c:pt idx="5">
                  <c:v>14.808219178082192</c:v>
                </c:pt>
                <c:pt idx="6">
                  <c:v>18.939110070257613</c:v>
                </c:pt>
                <c:pt idx="7">
                  <c:v>16.607279693486589</c:v>
                </c:pt>
                <c:pt idx="8">
                  <c:v>14.943127962085308</c:v>
                </c:pt>
                <c:pt idx="9">
                  <c:v>15.847619047619048</c:v>
                </c:pt>
                <c:pt idx="10">
                  <c:v>14.41095890410959</c:v>
                </c:pt>
                <c:pt idx="11">
                  <c:v>16.505050505050505</c:v>
                </c:pt>
                <c:pt idx="12">
                  <c:v>15.180778032036613</c:v>
                </c:pt>
                <c:pt idx="13">
                  <c:v>13.717391304347826</c:v>
                </c:pt>
                <c:pt idx="14">
                  <c:v>11.772727272727273</c:v>
                </c:pt>
                <c:pt idx="15">
                  <c:v>13.456140350877194</c:v>
                </c:pt>
                <c:pt idx="16">
                  <c:v>17.547794117647058</c:v>
                </c:pt>
                <c:pt idx="17">
                  <c:v>16.304878048780488</c:v>
                </c:pt>
                <c:pt idx="18">
                  <c:v>16.110294117647058</c:v>
                </c:pt>
                <c:pt idx="19">
                  <c:v>17.514285714285716</c:v>
                </c:pt>
                <c:pt idx="20">
                  <c:v>17.384236453201972</c:v>
                </c:pt>
                <c:pt idx="21">
                  <c:v>16.691056910569106</c:v>
                </c:pt>
                <c:pt idx="22">
                  <c:v>15.896551724137931</c:v>
                </c:pt>
                <c:pt idx="23">
                  <c:v>18.835443037974684</c:v>
                </c:pt>
                <c:pt idx="24">
                  <c:v>15.278350515463918</c:v>
                </c:pt>
                <c:pt idx="25">
                  <c:v>15.47191011235955</c:v>
                </c:pt>
                <c:pt idx="26">
                  <c:v>16.923076923076923</c:v>
                </c:pt>
                <c:pt idx="27">
                  <c:v>11.984375</c:v>
                </c:pt>
                <c:pt idx="28">
                  <c:v>17.861111111111111</c:v>
                </c:pt>
                <c:pt idx="29">
                  <c:v>14.560606060606061</c:v>
                </c:pt>
                <c:pt idx="30">
                  <c:v>16.740157480314959</c:v>
                </c:pt>
                <c:pt idx="31">
                  <c:v>14.65702479338843</c:v>
                </c:pt>
                <c:pt idx="32">
                  <c:v>15.059659090909092</c:v>
                </c:pt>
                <c:pt idx="33">
                  <c:v>15.186119873817034</c:v>
                </c:pt>
                <c:pt idx="34">
                  <c:v>13.785046728971963</c:v>
                </c:pt>
                <c:pt idx="35">
                  <c:v>13.923611111111111</c:v>
                </c:pt>
                <c:pt idx="36">
                  <c:v>14.853211009174313</c:v>
                </c:pt>
                <c:pt idx="37">
                  <c:v>16.952941176470588</c:v>
                </c:pt>
                <c:pt idx="38">
                  <c:v>14.84</c:v>
                </c:pt>
                <c:pt idx="39">
                  <c:v>15.901408450704226</c:v>
                </c:pt>
                <c:pt idx="40">
                  <c:v>14.357142857142858</c:v>
                </c:pt>
                <c:pt idx="41">
                  <c:v>18.347560975609756</c:v>
                </c:pt>
                <c:pt idx="42">
                  <c:v>15.654320987654321</c:v>
                </c:pt>
                <c:pt idx="43">
                  <c:v>16.807500000000001</c:v>
                </c:pt>
                <c:pt idx="44">
                  <c:v>15.850515463917526</c:v>
                </c:pt>
                <c:pt idx="45">
                  <c:v>15.253731343283581</c:v>
                </c:pt>
                <c:pt idx="46">
                  <c:v>15.164835164835164</c:v>
                </c:pt>
                <c:pt idx="47">
                  <c:v>14.285714285714286</c:v>
                </c:pt>
                <c:pt idx="48">
                  <c:v>15.109677419354838</c:v>
                </c:pt>
                <c:pt idx="49">
                  <c:v>15.569620253164556</c:v>
                </c:pt>
                <c:pt idx="50">
                  <c:v>15.031007751937985</c:v>
                </c:pt>
                <c:pt idx="51">
                  <c:v>16.349206349206348</c:v>
                </c:pt>
                <c:pt idx="52">
                  <c:v>13.947368421052632</c:v>
                </c:pt>
                <c:pt idx="53">
                  <c:v>16.106382978723403</c:v>
                </c:pt>
                <c:pt idx="54">
                  <c:v>17.323076923076922</c:v>
                </c:pt>
                <c:pt idx="55">
                  <c:v>16.14396887159533</c:v>
                </c:pt>
                <c:pt idx="56">
                  <c:v>15.6</c:v>
                </c:pt>
                <c:pt idx="57">
                  <c:v>14.301724137931034</c:v>
                </c:pt>
                <c:pt idx="58">
                  <c:v>16.328358208955223</c:v>
                </c:pt>
                <c:pt idx="59">
                  <c:v>13.887499999999999</c:v>
                </c:pt>
                <c:pt idx="60">
                  <c:v>15.592452830188678</c:v>
                </c:pt>
                <c:pt idx="61">
                  <c:v>14.784810126582279</c:v>
                </c:pt>
                <c:pt idx="62">
                  <c:v>9.8787878787878789</c:v>
                </c:pt>
                <c:pt idx="63">
                  <c:v>18.102272727272727</c:v>
                </c:pt>
                <c:pt idx="64">
                  <c:v>10.1</c:v>
                </c:pt>
                <c:pt idx="65">
                  <c:v>13.922190201729107</c:v>
                </c:pt>
                <c:pt idx="66">
                  <c:v>15.904761904761905</c:v>
                </c:pt>
                <c:pt idx="67">
                  <c:v>14.654320987654321</c:v>
                </c:pt>
                <c:pt idx="68">
                  <c:v>15.307017543859649</c:v>
                </c:pt>
                <c:pt idx="69">
                  <c:v>16.388888888888889</c:v>
                </c:pt>
                <c:pt idx="70">
                  <c:v>16.666666666666668</c:v>
                </c:pt>
                <c:pt idx="71">
                  <c:v>20.918032786885245</c:v>
                </c:pt>
                <c:pt idx="72">
                  <c:v>22</c:v>
                </c:pt>
                <c:pt idx="73">
                  <c:v>17.834825870646767</c:v>
                </c:pt>
                <c:pt idx="74">
                  <c:v>15.4251968503937</c:v>
                </c:pt>
                <c:pt idx="75">
                  <c:v>16.507575757575758</c:v>
                </c:pt>
                <c:pt idx="76">
                  <c:v>14.420707732634337</c:v>
                </c:pt>
                <c:pt idx="77">
                  <c:v>12.710526315789474</c:v>
                </c:pt>
                <c:pt idx="78">
                  <c:v>13.887573964497042</c:v>
                </c:pt>
                <c:pt idx="79">
                  <c:v>17.120622568093385</c:v>
                </c:pt>
                <c:pt idx="80">
                  <c:v>16.931769722814497</c:v>
                </c:pt>
                <c:pt idx="81">
                  <c:v>19.131313131313131</c:v>
                </c:pt>
                <c:pt idx="82">
                  <c:v>15.383928571428571</c:v>
                </c:pt>
                <c:pt idx="83">
                  <c:v>16.217948717948719</c:v>
                </c:pt>
                <c:pt idx="84">
                  <c:v>14.048710601719197</c:v>
                </c:pt>
                <c:pt idx="85">
                  <c:v>14.639705882352942</c:v>
                </c:pt>
                <c:pt idx="86">
                  <c:v>16.660550458715598</c:v>
                </c:pt>
                <c:pt idx="87">
                  <c:v>15.794117647058824</c:v>
                </c:pt>
                <c:pt idx="88">
                  <c:v>12.168674698795181</c:v>
                </c:pt>
                <c:pt idx="89">
                  <c:v>13.848484848484848</c:v>
                </c:pt>
                <c:pt idx="90">
                  <c:v>14.946666666666667</c:v>
                </c:pt>
                <c:pt idx="91">
                  <c:v>15.39344262295082</c:v>
                </c:pt>
                <c:pt idx="92">
                  <c:v>16.202127659574469</c:v>
                </c:pt>
                <c:pt idx="93">
                  <c:v>14.851782363977486</c:v>
                </c:pt>
                <c:pt idx="94">
                  <c:v>16.264423076923077</c:v>
                </c:pt>
                <c:pt idx="95">
                  <c:v>13.521865889212828</c:v>
                </c:pt>
                <c:pt idx="96">
                  <c:v>15.520408163265307</c:v>
                </c:pt>
                <c:pt idx="97">
                  <c:v>14.043478260869565</c:v>
                </c:pt>
                <c:pt idx="98">
                  <c:v>14.42</c:v>
                </c:pt>
                <c:pt idx="99">
                  <c:v>22.05263157894737</c:v>
                </c:pt>
                <c:pt idx="100">
                  <c:v>15.519480519480519</c:v>
                </c:pt>
                <c:pt idx="101">
                  <c:v>12.945945945945946</c:v>
                </c:pt>
                <c:pt idx="102">
                  <c:v>15.629166666666666</c:v>
                </c:pt>
                <c:pt idx="103">
                  <c:v>19.994505494505493</c:v>
                </c:pt>
                <c:pt idx="104">
                  <c:v>15.51530612244898</c:v>
                </c:pt>
                <c:pt idx="105">
                  <c:v>16.297222222222221</c:v>
                </c:pt>
                <c:pt idx="106">
                  <c:v>14.529411764705882</c:v>
                </c:pt>
                <c:pt idx="107">
                  <c:v>13.706896551724139</c:v>
                </c:pt>
                <c:pt idx="108">
                  <c:v>15.96245733788396</c:v>
                </c:pt>
                <c:pt idx="109">
                  <c:v>14.196629213483146</c:v>
                </c:pt>
                <c:pt idx="110">
                  <c:v>17.5</c:v>
                </c:pt>
                <c:pt idx="111">
                  <c:v>16.500678426051561</c:v>
                </c:pt>
                <c:pt idx="112">
                  <c:v>15.37</c:v>
                </c:pt>
                <c:pt idx="113">
                  <c:v>14.079872204472844</c:v>
                </c:pt>
                <c:pt idx="114">
                  <c:v>20.375</c:v>
                </c:pt>
                <c:pt idx="115">
                  <c:v>15.736082474226803</c:v>
                </c:pt>
                <c:pt idx="116">
                  <c:v>15.843373493975903</c:v>
                </c:pt>
                <c:pt idx="117">
                  <c:v>16.432432432432432</c:v>
                </c:pt>
                <c:pt idx="118">
                  <c:v>16.045731707317074</c:v>
                </c:pt>
                <c:pt idx="119">
                  <c:v>16.989247311827956</c:v>
                </c:pt>
                <c:pt idx="120">
                  <c:v>15.114130434782609</c:v>
                </c:pt>
                <c:pt idx="121">
                  <c:v>12.093333333333334</c:v>
                </c:pt>
                <c:pt idx="122">
                  <c:v>15.173913043478262</c:v>
                </c:pt>
                <c:pt idx="123">
                  <c:v>23.44736842105263</c:v>
                </c:pt>
                <c:pt idx="124">
                  <c:v>32.363636363636367</c:v>
                </c:pt>
                <c:pt idx="125">
                  <c:v>15.686335403726709</c:v>
                </c:pt>
                <c:pt idx="126">
                  <c:v>16.166666666666668</c:v>
                </c:pt>
                <c:pt idx="127">
                  <c:v>16.018691588785046</c:v>
                </c:pt>
                <c:pt idx="128">
                  <c:v>15.69811320754717</c:v>
                </c:pt>
                <c:pt idx="129">
                  <c:v>17.415094339622641</c:v>
                </c:pt>
                <c:pt idx="130">
                  <c:v>15.48936170212766</c:v>
                </c:pt>
                <c:pt idx="131">
                  <c:v>16.30344827586207</c:v>
                </c:pt>
                <c:pt idx="132">
                  <c:v>18.296703296703296</c:v>
                </c:pt>
                <c:pt idx="133">
                  <c:v>12.025974025974026</c:v>
                </c:pt>
                <c:pt idx="134">
                  <c:v>15.853658536585366</c:v>
                </c:pt>
                <c:pt idx="135">
                  <c:v>14.203007518796992</c:v>
                </c:pt>
                <c:pt idx="136">
                  <c:v>16.832923832923832</c:v>
                </c:pt>
                <c:pt idx="137">
                  <c:v>14.875</c:v>
                </c:pt>
                <c:pt idx="138">
                  <c:v>14.613034623217922</c:v>
                </c:pt>
                <c:pt idx="139">
                  <c:v>16.008928571428573</c:v>
                </c:pt>
                <c:pt idx="140">
                  <c:v>16.638888888888889</c:v>
                </c:pt>
                <c:pt idx="141">
                  <c:v>13.8</c:v>
                </c:pt>
                <c:pt idx="142">
                  <c:v>15.296089385474861</c:v>
                </c:pt>
                <c:pt idx="143">
                  <c:v>16.243243243243242</c:v>
                </c:pt>
                <c:pt idx="144">
                  <c:v>17.588235294117649</c:v>
                </c:pt>
                <c:pt idx="145">
                  <c:v>14.648148148148149</c:v>
                </c:pt>
                <c:pt idx="146">
                  <c:v>16.489208633093526</c:v>
                </c:pt>
                <c:pt idx="147">
                  <c:v>16.237547892720308</c:v>
                </c:pt>
                <c:pt idx="148">
                  <c:v>15.544028950542822</c:v>
                </c:pt>
                <c:pt idx="149">
                  <c:v>16.752688172043012</c:v>
                </c:pt>
                <c:pt idx="150">
                  <c:v>16.969565217391306</c:v>
                </c:pt>
                <c:pt idx="151">
                  <c:v>15.792682926829269</c:v>
                </c:pt>
                <c:pt idx="152">
                  <c:v>15.057142857142857</c:v>
                </c:pt>
                <c:pt idx="153">
                  <c:v>14.375</c:v>
                </c:pt>
                <c:pt idx="154">
                  <c:v>13.7875</c:v>
                </c:pt>
                <c:pt idx="155">
                  <c:v>13.275862068965518</c:v>
                </c:pt>
                <c:pt idx="156">
                  <c:v>15.478260869565217</c:v>
                </c:pt>
                <c:pt idx="157">
                  <c:v>13</c:v>
                </c:pt>
                <c:pt idx="158">
                  <c:v>13.272727272727273</c:v>
                </c:pt>
                <c:pt idx="159">
                  <c:v>14.737704918032787</c:v>
                </c:pt>
                <c:pt idx="160">
                  <c:v>16.468085106382979</c:v>
                </c:pt>
                <c:pt idx="161">
                  <c:v>14.956043956043956</c:v>
                </c:pt>
                <c:pt idx="162">
                  <c:v>17.355072463768117</c:v>
                </c:pt>
                <c:pt idx="163">
                  <c:v>12.534246575342467</c:v>
                </c:pt>
                <c:pt idx="164">
                  <c:v>14.476470588235294</c:v>
                </c:pt>
                <c:pt idx="165">
                  <c:v>16.193133047210299</c:v>
                </c:pt>
                <c:pt idx="166">
                  <c:v>17.589743589743591</c:v>
                </c:pt>
                <c:pt idx="167">
                  <c:v>15.256410256410257</c:v>
                </c:pt>
                <c:pt idx="168">
                  <c:v>16.601851851851851</c:v>
                </c:pt>
                <c:pt idx="169">
                  <c:v>15.192</c:v>
                </c:pt>
                <c:pt idx="170">
                  <c:v>11.302325581395349</c:v>
                </c:pt>
                <c:pt idx="171">
                  <c:v>14.2015503875969</c:v>
                </c:pt>
                <c:pt idx="172">
                  <c:v>14.287128712871286</c:v>
                </c:pt>
                <c:pt idx="173">
                  <c:v>15.650602409638553</c:v>
                </c:pt>
                <c:pt idx="174">
                  <c:v>14.940425531914894</c:v>
                </c:pt>
                <c:pt idx="175">
                  <c:v>16.362903225806452</c:v>
                </c:pt>
                <c:pt idx="176">
                  <c:v>12.513888888888889</c:v>
                </c:pt>
                <c:pt idx="177">
                  <c:v>15.826923076923077</c:v>
                </c:pt>
                <c:pt idx="178">
                  <c:v>14.726141078838173</c:v>
                </c:pt>
                <c:pt idx="179">
                  <c:v>9.9761904761904763</c:v>
                </c:pt>
                <c:pt idx="180">
                  <c:v>13.75</c:v>
                </c:pt>
                <c:pt idx="181">
                  <c:v>17.600823045267489</c:v>
                </c:pt>
                <c:pt idx="182">
                  <c:v>19.263157894736842</c:v>
                </c:pt>
                <c:pt idx="183">
                  <c:v>18.448275862068964</c:v>
                </c:pt>
                <c:pt idx="184">
                  <c:v>18.065000000000001</c:v>
                </c:pt>
                <c:pt idx="185">
                  <c:v>14.714285714285714</c:v>
                </c:pt>
                <c:pt idx="186">
                  <c:v>15.053571428571429</c:v>
                </c:pt>
                <c:pt idx="187">
                  <c:v>15.718390804597702</c:v>
                </c:pt>
                <c:pt idx="188">
                  <c:v>12.773195876288661</c:v>
                </c:pt>
                <c:pt idx="189">
                  <c:v>17.062111801242235</c:v>
                </c:pt>
                <c:pt idx="190">
                  <c:v>15.950738916256158</c:v>
                </c:pt>
                <c:pt idx="191">
                  <c:v>16.367999999999999</c:v>
                </c:pt>
                <c:pt idx="192">
                  <c:v>14.632478632478632</c:v>
                </c:pt>
                <c:pt idx="193">
                  <c:v>15.821917808219178</c:v>
                </c:pt>
                <c:pt idx="194">
                  <c:v>10</c:v>
                </c:pt>
                <c:pt idx="195">
                  <c:v>14.404669260700389</c:v>
                </c:pt>
                <c:pt idx="196">
                  <c:v>15.156862745098039</c:v>
                </c:pt>
                <c:pt idx="197">
                  <c:v>16.002958579881657</c:v>
                </c:pt>
                <c:pt idx="198">
                  <c:v>19.107142857142858</c:v>
                </c:pt>
                <c:pt idx="199">
                  <c:v>17.510843373493977</c:v>
                </c:pt>
                <c:pt idx="200">
                  <c:v>15.700712589073634</c:v>
                </c:pt>
                <c:pt idx="201">
                  <c:v>16.4822695035461</c:v>
                </c:pt>
                <c:pt idx="202">
                  <c:v>14.871287128712872</c:v>
                </c:pt>
                <c:pt idx="203">
                  <c:v>15.24901185770751</c:v>
                </c:pt>
                <c:pt idx="204">
                  <c:v>14.408450704225352</c:v>
                </c:pt>
                <c:pt idx="205">
                  <c:v>15.044776119402986</c:v>
                </c:pt>
                <c:pt idx="206">
                  <c:v>14.304597701149426</c:v>
                </c:pt>
                <c:pt idx="207">
                  <c:v>21.9</c:v>
                </c:pt>
                <c:pt idx="208">
                  <c:v>13.581967213114755</c:v>
                </c:pt>
                <c:pt idx="209">
                  <c:v>15.226053639846743</c:v>
                </c:pt>
                <c:pt idx="210">
                  <c:v>15.536585365853659</c:v>
                </c:pt>
                <c:pt idx="211">
                  <c:v>16.533333333333335</c:v>
                </c:pt>
                <c:pt idx="212">
                  <c:v>18.11627906976744</c:v>
                </c:pt>
                <c:pt idx="213">
                  <c:v>13.666666666666666</c:v>
                </c:pt>
                <c:pt idx="214">
                  <c:v>13.442857142857143</c:v>
                </c:pt>
                <c:pt idx="215">
                  <c:v>11.607843137254902</c:v>
                </c:pt>
                <c:pt idx="216">
                  <c:v>16.534031413612567</c:v>
                </c:pt>
                <c:pt idx="217">
                  <c:v>17.319587628865978</c:v>
                </c:pt>
                <c:pt idx="218">
                  <c:v>14.148148148148149</c:v>
                </c:pt>
                <c:pt idx="219">
                  <c:v>16.688442211055275</c:v>
                </c:pt>
                <c:pt idx="220">
                  <c:v>14.203125</c:v>
                </c:pt>
                <c:pt idx="221">
                  <c:v>15.280898876404494</c:v>
                </c:pt>
                <c:pt idx="222">
                  <c:v>15.655462184873949</c:v>
                </c:pt>
                <c:pt idx="223">
                  <c:v>16.654867256637168</c:v>
                </c:pt>
                <c:pt idx="224">
                  <c:v>13.53763440860215</c:v>
                </c:pt>
                <c:pt idx="225">
                  <c:v>13.281842818428185</c:v>
                </c:pt>
                <c:pt idx="226">
                  <c:v>9.6666666666666661</c:v>
                </c:pt>
                <c:pt idx="227">
                  <c:v>14.737430167597765</c:v>
                </c:pt>
                <c:pt idx="228">
                  <c:v>20.043668122270741</c:v>
                </c:pt>
                <c:pt idx="229">
                  <c:v>13.316176470588236</c:v>
                </c:pt>
                <c:pt idx="230">
                  <c:v>12.857142857142858</c:v>
                </c:pt>
                <c:pt idx="231">
                  <c:v>15.136842105263158</c:v>
                </c:pt>
                <c:pt idx="232">
                  <c:v>18.857142857142858</c:v>
                </c:pt>
                <c:pt idx="233">
                  <c:v>17.4609375</c:v>
                </c:pt>
                <c:pt idx="234">
                  <c:v>15.827586206896552</c:v>
                </c:pt>
                <c:pt idx="235">
                  <c:v>16.036458333333332</c:v>
                </c:pt>
                <c:pt idx="236">
                  <c:v>14.428950863213812</c:v>
                </c:pt>
                <c:pt idx="237">
                  <c:v>16.65909090909091</c:v>
                </c:pt>
                <c:pt idx="238">
                  <c:v>16.831818181818182</c:v>
                </c:pt>
                <c:pt idx="239">
                  <c:v>12.515151515151516</c:v>
                </c:pt>
                <c:pt idx="240">
                  <c:v>17.504545454545454</c:v>
                </c:pt>
                <c:pt idx="241">
                  <c:v>14.046875</c:v>
                </c:pt>
                <c:pt idx="242">
                  <c:v>25.551282051282051</c:v>
                </c:pt>
                <c:pt idx="243">
                  <c:v>14.940119760479043</c:v>
                </c:pt>
                <c:pt idx="244">
                  <c:v>13.666666666666666</c:v>
                </c:pt>
                <c:pt idx="245">
                  <c:v>14.71774193548387</c:v>
                </c:pt>
                <c:pt idx="246">
                  <c:v>16.992307692307691</c:v>
                </c:pt>
                <c:pt idx="247">
                  <c:v>13.346938775510203</c:v>
                </c:pt>
                <c:pt idx="248">
                  <c:v>17.386363636363637</c:v>
                </c:pt>
                <c:pt idx="249">
                  <c:v>15.282945736434108</c:v>
                </c:pt>
                <c:pt idx="250">
                  <c:v>12.156015037593985</c:v>
                </c:pt>
                <c:pt idx="251">
                  <c:v>14.765765765765765</c:v>
                </c:pt>
                <c:pt idx="252">
                  <c:v>15.376344086021506</c:v>
                </c:pt>
                <c:pt idx="253">
                  <c:v>14.541176470588235</c:v>
                </c:pt>
                <c:pt idx="254">
                  <c:v>15.517587939698492</c:v>
                </c:pt>
                <c:pt idx="255">
                  <c:v>15.712574850299401</c:v>
                </c:pt>
                <c:pt idx="256">
                  <c:v>14.872881355932204</c:v>
                </c:pt>
                <c:pt idx="257">
                  <c:v>13.140684410646388</c:v>
                </c:pt>
                <c:pt idx="258">
                  <c:v>16.2</c:v>
                </c:pt>
                <c:pt idx="259">
                  <c:v>17.149999999999999</c:v>
                </c:pt>
                <c:pt idx="260">
                  <c:v>16.153846153846153</c:v>
                </c:pt>
                <c:pt idx="261">
                  <c:v>14.092485549132949</c:v>
                </c:pt>
                <c:pt idx="262">
                  <c:v>16.607382550335572</c:v>
                </c:pt>
                <c:pt idx="263">
                  <c:v>14.473251028806585</c:v>
                </c:pt>
                <c:pt idx="264">
                  <c:v>15.948453608247423</c:v>
                </c:pt>
                <c:pt idx="265">
                  <c:v>14.431034482758621</c:v>
                </c:pt>
                <c:pt idx="266">
                  <c:v>14.925000000000001</c:v>
                </c:pt>
                <c:pt idx="267">
                  <c:v>14.952380952380953</c:v>
                </c:pt>
                <c:pt idx="268">
                  <c:v>13.9375</c:v>
                </c:pt>
                <c:pt idx="269">
                  <c:v>13.989189189189188</c:v>
                </c:pt>
                <c:pt idx="270">
                  <c:v>14.430232558139535</c:v>
                </c:pt>
                <c:pt idx="271">
                  <c:v>16.902597402597401</c:v>
                </c:pt>
                <c:pt idx="272">
                  <c:v>15.897321428571429</c:v>
                </c:pt>
                <c:pt idx="273">
                  <c:v>12.35064935064935</c:v>
                </c:pt>
                <c:pt idx="274">
                  <c:v>11.594202898550725</c:v>
                </c:pt>
                <c:pt idx="275">
                  <c:v>14.897142857142857</c:v>
                </c:pt>
                <c:pt idx="276">
                  <c:v>16.594202898550726</c:v>
                </c:pt>
                <c:pt idx="277">
                  <c:v>16.201612903225808</c:v>
                </c:pt>
                <c:pt idx="278">
                  <c:v>15.636363636363637</c:v>
                </c:pt>
                <c:pt idx="279">
                  <c:v>13.805194805194805</c:v>
                </c:pt>
                <c:pt idx="280">
                  <c:v>18.763440860215052</c:v>
                </c:pt>
                <c:pt idx="281">
                  <c:v>14.506849315068493</c:v>
                </c:pt>
                <c:pt idx="282">
                  <c:v>16.939393939393938</c:v>
                </c:pt>
                <c:pt idx="283">
                  <c:v>16.485507246376812</c:v>
                </c:pt>
                <c:pt idx="284">
                  <c:v>15.571428571428571</c:v>
                </c:pt>
                <c:pt idx="285">
                  <c:v>14.188000000000001</c:v>
                </c:pt>
                <c:pt idx="286">
                  <c:v>15.703125</c:v>
                </c:pt>
                <c:pt idx="287">
                  <c:v>17.041095890410958</c:v>
                </c:pt>
                <c:pt idx="288">
                  <c:v>15.592592592592593</c:v>
                </c:pt>
                <c:pt idx="289">
                  <c:v>17.50344827586207</c:v>
                </c:pt>
                <c:pt idx="290">
                  <c:v>12.536</c:v>
                </c:pt>
                <c:pt idx="291">
                  <c:v>15.56989247311828</c:v>
                </c:pt>
                <c:pt idx="292">
                  <c:v>14.613577023498694</c:v>
                </c:pt>
                <c:pt idx="293">
                  <c:v>15.684210526315789</c:v>
                </c:pt>
                <c:pt idx="294">
                  <c:v>20.625</c:v>
                </c:pt>
                <c:pt idx="295">
                  <c:v>15.276315789473685</c:v>
                </c:pt>
                <c:pt idx="296">
                  <c:v>16.958847736625515</c:v>
                </c:pt>
                <c:pt idx="297">
                  <c:v>16.745704467353953</c:v>
                </c:pt>
                <c:pt idx="298">
                  <c:v>17.46153846153846</c:v>
                </c:pt>
                <c:pt idx="299">
                  <c:v>15.984</c:v>
                </c:pt>
                <c:pt idx="300">
                  <c:v>16.716738197424892</c:v>
                </c:pt>
                <c:pt idx="301">
                  <c:v>14.022222222222222</c:v>
                </c:pt>
                <c:pt idx="302">
                  <c:v>16.512820512820515</c:v>
                </c:pt>
                <c:pt idx="303">
                  <c:v>12.359223300970873</c:v>
                </c:pt>
                <c:pt idx="304">
                  <c:v>13.818181818181818</c:v>
                </c:pt>
                <c:pt idx="305">
                  <c:v>16.407920792079207</c:v>
                </c:pt>
                <c:pt idx="306">
                  <c:v>13.403846153846153</c:v>
                </c:pt>
                <c:pt idx="307">
                  <c:v>18.5625</c:v>
                </c:pt>
                <c:pt idx="308">
                  <c:v>14.462908011869436</c:v>
                </c:pt>
                <c:pt idx="309">
                  <c:v>24.391304347826086</c:v>
                </c:pt>
                <c:pt idx="310">
                  <c:v>16.178784266984504</c:v>
                </c:pt>
                <c:pt idx="311">
                  <c:v>16.877551020408163</c:v>
                </c:pt>
                <c:pt idx="312">
                  <c:v>18.173913043478262</c:v>
                </c:pt>
                <c:pt idx="313">
                  <c:v>14.425742574257425</c:v>
                </c:pt>
                <c:pt idx="314">
                  <c:v>16.481927710843372</c:v>
                </c:pt>
                <c:pt idx="315">
                  <c:v>13.528571428571428</c:v>
                </c:pt>
                <c:pt idx="316">
                  <c:v>9.8333333333333339</c:v>
                </c:pt>
                <c:pt idx="317">
                  <c:v>16.351351351351351</c:v>
                </c:pt>
                <c:pt idx="318">
                  <c:v>14.564102564102564</c:v>
                </c:pt>
                <c:pt idx="319">
                  <c:v>15.345238095238095</c:v>
                </c:pt>
                <c:pt idx="320">
                  <c:v>15.564102564102564</c:v>
                </c:pt>
                <c:pt idx="321">
                  <c:v>16.828125</c:v>
                </c:pt>
                <c:pt idx="322">
                  <c:v>13.79245283018868</c:v>
                </c:pt>
                <c:pt idx="323">
                  <c:v>13.690721649484535</c:v>
                </c:pt>
                <c:pt idx="324">
                  <c:v>15.762376237623762</c:v>
                </c:pt>
                <c:pt idx="325">
                  <c:v>14.841121495327103</c:v>
                </c:pt>
                <c:pt idx="326">
                  <c:v>14.214285714285714</c:v>
                </c:pt>
                <c:pt idx="327">
                  <c:v>15.166666666666666</c:v>
                </c:pt>
                <c:pt idx="328">
                  <c:v>17.924528301886792</c:v>
                </c:pt>
                <c:pt idx="329">
                  <c:v>15.820689655172414</c:v>
                </c:pt>
                <c:pt idx="330">
                  <c:v>18.172661870503596</c:v>
                </c:pt>
                <c:pt idx="331">
                  <c:v>14.573033707865168</c:v>
                </c:pt>
                <c:pt idx="332">
                  <c:v>16.50632911392405</c:v>
                </c:pt>
                <c:pt idx="333">
                  <c:v>16.677966101694917</c:v>
                </c:pt>
                <c:pt idx="334">
                  <c:v>15.676470588235293</c:v>
                </c:pt>
                <c:pt idx="335">
                  <c:v>16.076923076923077</c:v>
                </c:pt>
                <c:pt idx="336">
                  <c:v>16.25</c:v>
                </c:pt>
                <c:pt idx="337">
                  <c:v>15.578740157480315</c:v>
                </c:pt>
                <c:pt idx="338">
                  <c:v>16.393034825870647</c:v>
                </c:pt>
                <c:pt idx="339">
                  <c:v>15.328571428571429</c:v>
                </c:pt>
                <c:pt idx="340">
                  <c:v>18.054545454545455</c:v>
                </c:pt>
                <c:pt idx="341">
                  <c:v>15.776470588235295</c:v>
                </c:pt>
                <c:pt idx="342">
                  <c:v>14.9</c:v>
                </c:pt>
                <c:pt idx="343">
                  <c:v>17.141666666666666</c:v>
                </c:pt>
                <c:pt idx="344">
                  <c:v>17.392857142857142</c:v>
                </c:pt>
                <c:pt idx="345">
                  <c:v>15.13076923076923</c:v>
                </c:pt>
                <c:pt idx="346">
                  <c:v>14.639225181598063</c:v>
                </c:pt>
                <c:pt idx="347">
                  <c:v>16.898089171974522</c:v>
                </c:pt>
                <c:pt idx="348">
                  <c:v>15.8</c:v>
                </c:pt>
                <c:pt idx="349">
                  <c:v>16.134615384615383</c:v>
                </c:pt>
                <c:pt idx="350">
                  <c:v>17.44080604534005</c:v>
                </c:pt>
                <c:pt idx="351">
                  <c:v>14.594594594594595</c:v>
                </c:pt>
                <c:pt idx="352">
                  <c:v>14.72072072072072</c:v>
                </c:pt>
                <c:pt idx="353">
                  <c:v>16.098265895953759</c:v>
                </c:pt>
                <c:pt idx="354">
                  <c:v>19.254032258064516</c:v>
                </c:pt>
                <c:pt idx="355">
                  <c:v>14.937984496124031</c:v>
                </c:pt>
                <c:pt idx="356">
                  <c:v>16.036101083032491</c:v>
                </c:pt>
                <c:pt idx="357">
                  <c:v>17.183962264150942</c:v>
                </c:pt>
                <c:pt idx="358">
                  <c:v>18.403492389578858</c:v>
                </c:pt>
                <c:pt idx="359">
                  <c:v>14.23076923076923</c:v>
                </c:pt>
                <c:pt idx="360">
                  <c:v>13.411016949152541</c:v>
                </c:pt>
                <c:pt idx="361">
                  <c:v>17.095238095238095</c:v>
                </c:pt>
                <c:pt idx="362">
                  <c:v>14.268774703557312</c:v>
                </c:pt>
                <c:pt idx="363">
                  <c:v>13.505206463195691</c:v>
                </c:pt>
                <c:pt idx="364">
                  <c:v>16.791443850267381</c:v>
                </c:pt>
                <c:pt idx="365">
                  <c:v>17.652777777777779</c:v>
                </c:pt>
                <c:pt idx="366">
                  <c:v>16.91015625</c:v>
                </c:pt>
                <c:pt idx="367">
                  <c:v>15.588744588744589</c:v>
                </c:pt>
                <c:pt idx="368">
                  <c:v>16.791666666666668</c:v>
                </c:pt>
                <c:pt idx="369">
                  <c:v>14.211267605633802</c:v>
                </c:pt>
                <c:pt idx="370">
                  <c:v>16.009852216748769</c:v>
                </c:pt>
                <c:pt idx="371">
                  <c:v>14.627272727272727</c:v>
                </c:pt>
                <c:pt idx="372">
                  <c:v>20.149350649350648</c:v>
                </c:pt>
                <c:pt idx="373">
                  <c:v>21.333333333333332</c:v>
                </c:pt>
                <c:pt idx="374">
                  <c:v>13.8</c:v>
                </c:pt>
                <c:pt idx="375">
                  <c:v>12.858585858585858</c:v>
                </c:pt>
                <c:pt idx="376">
                  <c:v>14.345864661654135</c:v>
                </c:pt>
                <c:pt idx="377">
                  <c:v>18.591397849462364</c:v>
                </c:pt>
                <c:pt idx="378">
                  <c:v>12.246153846153845</c:v>
                </c:pt>
                <c:pt idx="379">
                  <c:v>17.848283499446289</c:v>
                </c:pt>
                <c:pt idx="380">
                  <c:v>16.673913043478262</c:v>
                </c:pt>
                <c:pt idx="381">
                  <c:v>16.118279569892472</c:v>
                </c:pt>
                <c:pt idx="382">
                  <c:v>16.367346938775512</c:v>
                </c:pt>
                <c:pt idx="383">
                  <c:v>16.447916666666668</c:v>
                </c:pt>
                <c:pt idx="384">
                  <c:v>2.5526315789473686</c:v>
                </c:pt>
                <c:pt idx="385">
                  <c:v>12.775280898876405</c:v>
                </c:pt>
                <c:pt idx="386">
                  <c:v>13.961070559610706</c:v>
                </c:pt>
                <c:pt idx="387">
                  <c:v>16.158119658119659</c:v>
                </c:pt>
                <c:pt idx="388">
                  <c:v>16.933333333333334</c:v>
                </c:pt>
                <c:pt idx="389">
                  <c:v>16.295999999999999</c:v>
                </c:pt>
                <c:pt idx="390">
                  <c:v>13.41</c:v>
                </c:pt>
                <c:pt idx="391">
                  <c:v>12.3</c:v>
                </c:pt>
                <c:pt idx="392">
                  <c:v>14.2875</c:v>
                </c:pt>
                <c:pt idx="393">
                  <c:v>13.764705882352942</c:v>
                </c:pt>
                <c:pt idx="394">
                  <c:v>13.883161512027492</c:v>
                </c:pt>
                <c:pt idx="395">
                  <c:v>16.966666666666665</c:v>
                </c:pt>
                <c:pt idx="396">
                  <c:v>15.288135593220339</c:v>
                </c:pt>
                <c:pt idx="397">
                  <c:v>11.558823529411764</c:v>
                </c:pt>
                <c:pt idx="398">
                  <c:v>15.271523178807946</c:v>
                </c:pt>
                <c:pt idx="399">
                  <c:v>14.093023255813954</c:v>
                </c:pt>
                <c:pt idx="400">
                  <c:v>17.473684210526315</c:v>
                </c:pt>
                <c:pt idx="401">
                  <c:v>15.272</c:v>
                </c:pt>
                <c:pt idx="402">
                  <c:v>14.308702791461412</c:v>
                </c:pt>
                <c:pt idx="403">
                  <c:v>16.081967213114755</c:v>
                </c:pt>
                <c:pt idx="404">
                  <c:v>15.951578947368422</c:v>
                </c:pt>
                <c:pt idx="405">
                  <c:v>15.547619047619047</c:v>
                </c:pt>
                <c:pt idx="406">
                  <c:v>14.612565445026178</c:v>
                </c:pt>
                <c:pt idx="407">
                  <c:v>18.766423357664234</c:v>
                </c:pt>
                <c:pt idx="408">
                  <c:v>14.636363636363637</c:v>
                </c:pt>
                <c:pt idx="409">
                  <c:v>14.841463414634147</c:v>
                </c:pt>
                <c:pt idx="410">
                  <c:v>17.144736842105264</c:v>
                </c:pt>
                <c:pt idx="411">
                  <c:v>14.953125</c:v>
                </c:pt>
                <c:pt idx="412">
                  <c:v>16.964285714285715</c:v>
                </c:pt>
                <c:pt idx="413">
                  <c:v>15.985915492957746</c:v>
                </c:pt>
                <c:pt idx="414">
                  <c:v>17.100000000000001</c:v>
                </c:pt>
                <c:pt idx="415">
                  <c:v>16.643312101910826</c:v>
                </c:pt>
                <c:pt idx="416">
                  <c:v>15.840579710144928</c:v>
                </c:pt>
                <c:pt idx="417">
                  <c:v>20.258706467661693</c:v>
                </c:pt>
                <c:pt idx="418">
                  <c:v>16.415204678362574</c:v>
                </c:pt>
                <c:pt idx="419">
                  <c:v>16.119700748129677</c:v>
                </c:pt>
                <c:pt idx="420">
                  <c:v>15.195121951219512</c:v>
                </c:pt>
                <c:pt idx="421">
                  <c:v>17.370588235294118</c:v>
                </c:pt>
                <c:pt idx="422">
                  <c:v>16.769633507853403</c:v>
                </c:pt>
                <c:pt idx="423">
                  <c:v>15.017699115044248</c:v>
                </c:pt>
                <c:pt idx="424">
                  <c:v>14.47972972972973</c:v>
                </c:pt>
                <c:pt idx="425">
                  <c:v>19.067226890756302</c:v>
                </c:pt>
                <c:pt idx="426">
                  <c:v>14.48421052631579</c:v>
                </c:pt>
                <c:pt idx="427">
                  <c:v>16.603375527426159</c:v>
                </c:pt>
                <c:pt idx="428">
                  <c:v>17.021978021978022</c:v>
                </c:pt>
                <c:pt idx="429">
                  <c:v>15.703703703703704</c:v>
                </c:pt>
                <c:pt idx="430">
                  <c:v>15.23076923076923</c:v>
                </c:pt>
                <c:pt idx="431">
                  <c:v>15.239583333333334</c:v>
                </c:pt>
                <c:pt idx="432">
                  <c:v>16.74074074074074</c:v>
                </c:pt>
                <c:pt idx="433">
                  <c:v>15.943181818181818</c:v>
                </c:pt>
                <c:pt idx="434">
                  <c:v>16.561403508771932</c:v>
                </c:pt>
                <c:pt idx="435">
                  <c:v>15.012820512820513</c:v>
                </c:pt>
                <c:pt idx="436">
                  <c:v>15.676190476190476</c:v>
                </c:pt>
                <c:pt idx="437">
                  <c:v>17.12676056338028</c:v>
                </c:pt>
                <c:pt idx="438">
                  <c:v>4.2</c:v>
                </c:pt>
                <c:pt idx="439">
                  <c:v>16.677685950413224</c:v>
                </c:pt>
                <c:pt idx="440">
                  <c:v>16.722222222222221</c:v>
                </c:pt>
                <c:pt idx="441">
                  <c:v>15.100917431192661</c:v>
                </c:pt>
                <c:pt idx="442">
                  <c:v>13.574193548387097</c:v>
                </c:pt>
                <c:pt idx="443">
                  <c:v>16.27027027027027</c:v>
                </c:pt>
                <c:pt idx="444">
                  <c:v>13.99812030075188</c:v>
                </c:pt>
                <c:pt idx="445">
                  <c:v>16.717391304347824</c:v>
                </c:pt>
                <c:pt idx="446">
                  <c:v>13.927835051546392</c:v>
                </c:pt>
                <c:pt idx="447">
                  <c:v>13.482758620689655</c:v>
                </c:pt>
                <c:pt idx="448">
                  <c:v>15.524691358024691</c:v>
                </c:pt>
                <c:pt idx="449">
                  <c:v>12.411764705882353</c:v>
                </c:pt>
                <c:pt idx="450">
                  <c:v>13.538461538461538</c:v>
                </c:pt>
                <c:pt idx="451">
                  <c:v>13.444444444444445</c:v>
                </c:pt>
                <c:pt idx="452">
                  <c:v>16.146596858638745</c:v>
                </c:pt>
                <c:pt idx="453">
                  <c:v>15.967320261437909</c:v>
                </c:pt>
                <c:pt idx="454">
                  <c:v>16.829457364341085</c:v>
                </c:pt>
                <c:pt idx="455">
                  <c:v>15.666666666666666</c:v>
                </c:pt>
                <c:pt idx="456">
                  <c:v>15.881355932203389</c:v>
                </c:pt>
                <c:pt idx="457">
                  <c:v>14.424479166666666</c:v>
                </c:pt>
                <c:pt idx="458">
                  <c:v>15.748971193415638</c:v>
                </c:pt>
                <c:pt idx="459">
                  <c:v>15.149253731343284</c:v>
                </c:pt>
                <c:pt idx="460">
                  <c:v>16.399999999999999</c:v>
                </c:pt>
                <c:pt idx="461">
                  <c:v>14.94017094017094</c:v>
                </c:pt>
                <c:pt idx="462">
                  <c:v>14.625550660792952</c:v>
                </c:pt>
                <c:pt idx="463">
                  <c:v>11.028571428571428</c:v>
                </c:pt>
                <c:pt idx="464">
                  <c:v>15.44378698224852</c:v>
                </c:pt>
                <c:pt idx="465">
                  <c:v>13.586956521739131</c:v>
                </c:pt>
                <c:pt idx="466">
                  <c:v>14.830097087378642</c:v>
                </c:pt>
                <c:pt idx="467">
                  <c:v>15.068181818181818</c:v>
                </c:pt>
                <c:pt idx="468">
                  <c:v>14.45</c:v>
                </c:pt>
                <c:pt idx="469">
                  <c:v>15.481481481481481</c:v>
                </c:pt>
                <c:pt idx="470">
                  <c:v>14.89247311827957</c:v>
                </c:pt>
                <c:pt idx="471">
                  <c:v>15.233183856502242</c:v>
                </c:pt>
                <c:pt idx="472">
                  <c:v>15.230158730158729</c:v>
                </c:pt>
                <c:pt idx="473">
                  <c:v>13.947916666666666</c:v>
                </c:pt>
                <c:pt idx="474">
                  <c:v>16.839622641509433</c:v>
                </c:pt>
                <c:pt idx="475">
                  <c:v>16.865248226950353</c:v>
                </c:pt>
                <c:pt idx="476">
                  <c:v>13.177570093457945</c:v>
                </c:pt>
                <c:pt idx="477">
                  <c:v>16.08664259927798</c:v>
                </c:pt>
                <c:pt idx="478">
                  <c:v>13.161943319838057</c:v>
                </c:pt>
                <c:pt idx="479">
                  <c:v>16.378238341968913</c:v>
                </c:pt>
                <c:pt idx="480">
                  <c:v>16.525510204081634</c:v>
                </c:pt>
                <c:pt idx="481">
                  <c:v>16.136186770428015</c:v>
                </c:pt>
                <c:pt idx="482">
                  <c:v>15.735294117647058</c:v>
                </c:pt>
                <c:pt idx="483">
                  <c:v>17.463087248322147</c:v>
                </c:pt>
                <c:pt idx="484">
                  <c:v>15.214285714285714</c:v>
                </c:pt>
                <c:pt idx="485">
                  <c:v>14.154135338345865</c:v>
                </c:pt>
                <c:pt idx="486">
                  <c:v>13.891999999999999</c:v>
                </c:pt>
                <c:pt idx="487">
                  <c:v>15.596618357487923</c:v>
                </c:pt>
                <c:pt idx="488">
                  <c:v>14.299270072992702</c:v>
                </c:pt>
                <c:pt idx="489">
                  <c:v>15.817869415807561</c:v>
                </c:pt>
                <c:pt idx="490">
                  <c:v>14.844155844155845</c:v>
                </c:pt>
                <c:pt idx="491">
                  <c:v>19.100000000000001</c:v>
                </c:pt>
                <c:pt idx="492">
                  <c:v>15.481132075471699</c:v>
                </c:pt>
                <c:pt idx="493">
                  <c:v>16.261904761904763</c:v>
                </c:pt>
                <c:pt idx="494">
                  <c:v>15.717391304347826</c:v>
                </c:pt>
                <c:pt idx="495">
                  <c:v>13.984251968503937</c:v>
                </c:pt>
                <c:pt idx="496">
                  <c:v>15.224880382775119</c:v>
                </c:pt>
                <c:pt idx="497">
                  <c:v>16.047619047619047</c:v>
                </c:pt>
                <c:pt idx="498">
                  <c:v>15.890277777777778</c:v>
                </c:pt>
                <c:pt idx="499">
                  <c:v>12.146067415730338</c:v>
                </c:pt>
                <c:pt idx="500">
                  <c:v>17.842424242424244</c:v>
                </c:pt>
                <c:pt idx="501">
                  <c:v>17.542857142857144</c:v>
                </c:pt>
                <c:pt idx="502">
                  <c:v>19.040229885057471</c:v>
                </c:pt>
                <c:pt idx="503">
                  <c:v>13.450236966824644</c:v>
                </c:pt>
                <c:pt idx="504">
                  <c:v>16.217821782178216</c:v>
                </c:pt>
                <c:pt idx="505">
                  <c:v>14.722222222222221</c:v>
                </c:pt>
                <c:pt idx="506">
                  <c:v>16.237837837837837</c:v>
                </c:pt>
                <c:pt idx="507">
                  <c:v>14.384615384615385</c:v>
                </c:pt>
                <c:pt idx="508">
                  <c:v>12.1</c:v>
                </c:pt>
                <c:pt idx="509">
                  <c:v>14.695652173913043</c:v>
                </c:pt>
                <c:pt idx="510">
                  <c:v>16.637254901960784</c:v>
                </c:pt>
                <c:pt idx="511">
                  <c:v>17.934883720930234</c:v>
                </c:pt>
                <c:pt idx="512">
                  <c:v>15.25108225108225</c:v>
                </c:pt>
                <c:pt idx="513">
                  <c:v>13.534883720930232</c:v>
                </c:pt>
                <c:pt idx="514">
                  <c:v>15.704545454545455</c:v>
                </c:pt>
                <c:pt idx="515">
                  <c:v>16.307692307692307</c:v>
                </c:pt>
                <c:pt idx="516">
                  <c:v>13.818181818181818</c:v>
                </c:pt>
                <c:pt idx="517">
                  <c:v>14.898104265402843</c:v>
                </c:pt>
                <c:pt idx="518">
                  <c:v>16.434343434343436</c:v>
                </c:pt>
                <c:pt idx="519">
                  <c:v>16.885135135135137</c:v>
                </c:pt>
                <c:pt idx="520">
                  <c:v>16.446808510638299</c:v>
                </c:pt>
                <c:pt idx="521">
                  <c:v>17.430232558139537</c:v>
                </c:pt>
                <c:pt idx="522">
                  <c:v>14.258675078864353</c:v>
                </c:pt>
                <c:pt idx="523">
                  <c:v>16.963788300835656</c:v>
                </c:pt>
                <c:pt idx="524">
                  <c:v>18.428571428571427</c:v>
                </c:pt>
                <c:pt idx="525">
                  <c:v>15.959183673469388</c:v>
                </c:pt>
                <c:pt idx="526">
                  <c:v>18.685314685314687</c:v>
                </c:pt>
                <c:pt idx="527">
                  <c:v>16.757377049180327</c:v>
                </c:pt>
                <c:pt idx="528">
                  <c:v>14.739837398373984</c:v>
                </c:pt>
                <c:pt idx="529">
                  <c:v>14.486547085201794</c:v>
                </c:pt>
                <c:pt idx="530">
                  <c:v>13.577319587628866</c:v>
                </c:pt>
                <c:pt idx="531">
                  <c:v>14.274725274725276</c:v>
                </c:pt>
                <c:pt idx="532">
                  <c:v>16.794871794871796</c:v>
                </c:pt>
              </c:numCache>
            </c:numRef>
          </c:xVal>
          <c:yVal>
            <c:numRef>
              <c:f>schooldistricts!$G$4:$G$536</c:f>
              <c:numCache>
                <c:formatCode>General</c:formatCode>
                <c:ptCount val="533"/>
                <c:pt idx="0">
                  <c:v>1410</c:v>
                </c:pt>
                <c:pt idx="1">
                  <c:v>1360</c:v>
                </c:pt>
                <c:pt idx="2">
                  <c:v>1220</c:v>
                </c:pt>
                <c:pt idx="3">
                  <c:v>1140</c:v>
                </c:pt>
                <c:pt idx="4">
                  <c:v>1330</c:v>
                </c:pt>
                <c:pt idx="5">
                  <c:v>1230</c:v>
                </c:pt>
                <c:pt idx="6">
                  <c:v>1220</c:v>
                </c:pt>
                <c:pt idx="7">
                  <c:v>1310</c:v>
                </c:pt>
                <c:pt idx="8">
                  <c:v>1270</c:v>
                </c:pt>
                <c:pt idx="9">
                  <c:v>1430</c:v>
                </c:pt>
                <c:pt idx="10">
                  <c:v>1360</c:v>
                </c:pt>
                <c:pt idx="11">
                  <c:v>1310</c:v>
                </c:pt>
                <c:pt idx="12">
                  <c:v>1290</c:v>
                </c:pt>
                <c:pt idx="13">
                  <c:v>1280</c:v>
                </c:pt>
                <c:pt idx="14">
                  <c:v>1150</c:v>
                </c:pt>
                <c:pt idx="15">
                  <c:v>1330</c:v>
                </c:pt>
                <c:pt idx="16">
                  <c:v>1370</c:v>
                </c:pt>
                <c:pt idx="17">
                  <c:v>1330</c:v>
                </c:pt>
                <c:pt idx="18">
                  <c:v>1250</c:v>
                </c:pt>
                <c:pt idx="19">
                  <c:v>1390</c:v>
                </c:pt>
                <c:pt idx="20">
                  <c:v>1270</c:v>
                </c:pt>
                <c:pt idx="21">
                  <c:v>1410</c:v>
                </c:pt>
                <c:pt idx="22">
                  <c:v>1340</c:v>
                </c:pt>
                <c:pt idx="23">
                  <c:v>1320</c:v>
                </c:pt>
                <c:pt idx="24">
                  <c:v>1320</c:v>
                </c:pt>
                <c:pt idx="25">
                  <c:v>1350</c:v>
                </c:pt>
                <c:pt idx="26">
                  <c:v>1250</c:v>
                </c:pt>
                <c:pt idx="27">
                  <c:v>1280</c:v>
                </c:pt>
                <c:pt idx="28">
                  <c:v>1330</c:v>
                </c:pt>
                <c:pt idx="29">
                  <c:v>1310</c:v>
                </c:pt>
                <c:pt idx="30">
                  <c:v>1380</c:v>
                </c:pt>
                <c:pt idx="31">
                  <c:v>1290</c:v>
                </c:pt>
                <c:pt idx="32">
                  <c:v>1420</c:v>
                </c:pt>
                <c:pt idx="33">
                  <c:v>1300</c:v>
                </c:pt>
                <c:pt idx="34">
                  <c:v>1290</c:v>
                </c:pt>
                <c:pt idx="35">
                  <c:v>1200</c:v>
                </c:pt>
                <c:pt idx="36">
                  <c:v>1300</c:v>
                </c:pt>
                <c:pt idx="37">
                  <c:v>1340</c:v>
                </c:pt>
                <c:pt idx="38">
                  <c:v>1370</c:v>
                </c:pt>
                <c:pt idx="39">
                  <c:v>1360</c:v>
                </c:pt>
                <c:pt idx="40">
                  <c:v>1370</c:v>
                </c:pt>
                <c:pt idx="41">
                  <c:v>1390</c:v>
                </c:pt>
                <c:pt idx="42">
                  <c:v>1310</c:v>
                </c:pt>
                <c:pt idx="43">
                  <c:v>1340</c:v>
                </c:pt>
                <c:pt idx="44">
                  <c:v>1270</c:v>
                </c:pt>
                <c:pt idx="45">
                  <c:v>1340</c:v>
                </c:pt>
                <c:pt idx="46">
                  <c:v>1290</c:v>
                </c:pt>
                <c:pt idx="47">
                  <c:v>1210</c:v>
                </c:pt>
                <c:pt idx="48">
                  <c:v>1230</c:v>
                </c:pt>
                <c:pt idx="49">
                  <c:v>1280</c:v>
                </c:pt>
                <c:pt idx="50">
                  <c:v>1280</c:v>
                </c:pt>
                <c:pt idx="51">
                  <c:v>1260</c:v>
                </c:pt>
                <c:pt idx="52">
                  <c:v>1160</c:v>
                </c:pt>
                <c:pt idx="53">
                  <c:v>1290</c:v>
                </c:pt>
                <c:pt idx="54">
                  <c:v>1330</c:v>
                </c:pt>
                <c:pt idx="55">
                  <c:v>1360</c:v>
                </c:pt>
                <c:pt idx="56">
                  <c:v>1280</c:v>
                </c:pt>
                <c:pt idx="57">
                  <c:v>1260</c:v>
                </c:pt>
                <c:pt idx="58">
                  <c:v>1230</c:v>
                </c:pt>
                <c:pt idx="59">
                  <c:v>1430</c:v>
                </c:pt>
                <c:pt idx="60">
                  <c:v>1340</c:v>
                </c:pt>
                <c:pt idx="61">
                  <c:v>1200</c:v>
                </c:pt>
                <c:pt idx="62">
                  <c:v>1140</c:v>
                </c:pt>
                <c:pt idx="63">
                  <c:v>1240</c:v>
                </c:pt>
                <c:pt idx="64">
                  <c:v>1050</c:v>
                </c:pt>
                <c:pt idx="65">
                  <c:v>1360</c:v>
                </c:pt>
                <c:pt idx="66">
                  <c:v>1330</c:v>
                </c:pt>
                <c:pt idx="67">
                  <c:v>1270</c:v>
                </c:pt>
                <c:pt idx="68">
                  <c:v>1320</c:v>
                </c:pt>
                <c:pt idx="69">
                  <c:v>1350</c:v>
                </c:pt>
                <c:pt idx="70">
                  <c:v>1420</c:v>
                </c:pt>
                <c:pt idx="71">
                  <c:v>1120</c:v>
                </c:pt>
                <c:pt idx="72">
                  <c:v>1060</c:v>
                </c:pt>
                <c:pt idx="73">
                  <c:v>1440</c:v>
                </c:pt>
                <c:pt idx="74">
                  <c:v>1320</c:v>
                </c:pt>
                <c:pt idx="75">
                  <c:v>1420</c:v>
                </c:pt>
                <c:pt idx="76">
                  <c:v>1330</c:v>
                </c:pt>
                <c:pt idx="77">
                  <c:v>1290</c:v>
                </c:pt>
                <c:pt idx="78">
                  <c:v>1350</c:v>
                </c:pt>
                <c:pt idx="79">
                  <c:v>1380</c:v>
                </c:pt>
                <c:pt idx="80">
                  <c:v>1320</c:v>
                </c:pt>
                <c:pt idx="81">
                  <c:v>1250</c:v>
                </c:pt>
                <c:pt idx="82">
                  <c:v>1350</c:v>
                </c:pt>
                <c:pt idx="83">
                  <c:v>1260</c:v>
                </c:pt>
                <c:pt idx="84">
                  <c:v>1400</c:v>
                </c:pt>
                <c:pt idx="85">
                  <c:v>1100</c:v>
                </c:pt>
                <c:pt idx="86">
                  <c:v>1290</c:v>
                </c:pt>
                <c:pt idx="87">
                  <c:v>1270</c:v>
                </c:pt>
                <c:pt idx="88">
                  <c:v>1140</c:v>
                </c:pt>
                <c:pt idx="89">
                  <c:v>1340</c:v>
                </c:pt>
                <c:pt idx="90">
                  <c:v>1310</c:v>
                </c:pt>
                <c:pt idx="91">
                  <c:v>1370</c:v>
                </c:pt>
                <c:pt idx="92">
                  <c:v>1270</c:v>
                </c:pt>
                <c:pt idx="93">
                  <c:v>1270</c:v>
                </c:pt>
                <c:pt idx="94">
                  <c:v>1350</c:v>
                </c:pt>
                <c:pt idx="95">
                  <c:v>1350</c:v>
                </c:pt>
                <c:pt idx="96">
                  <c:v>1180</c:v>
                </c:pt>
                <c:pt idx="97">
                  <c:v>1200</c:v>
                </c:pt>
                <c:pt idx="98">
                  <c:v>1320</c:v>
                </c:pt>
                <c:pt idx="99">
                  <c:v>1050</c:v>
                </c:pt>
                <c:pt idx="100">
                  <c:v>1380</c:v>
                </c:pt>
                <c:pt idx="101">
                  <c:v>1290</c:v>
                </c:pt>
                <c:pt idx="102">
                  <c:v>1370</c:v>
                </c:pt>
                <c:pt idx="103">
                  <c:v>1320</c:v>
                </c:pt>
                <c:pt idx="104">
                  <c:v>1290</c:v>
                </c:pt>
                <c:pt idx="105">
                  <c:v>1240</c:v>
                </c:pt>
                <c:pt idx="106">
                  <c:v>1300</c:v>
                </c:pt>
                <c:pt idx="107">
                  <c:v>1200</c:v>
                </c:pt>
                <c:pt idx="108">
                  <c:v>1410</c:v>
                </c:pt>
                <c:pt idx="109">
                  <c:v>1280</c:v>
                </c:pt>
                <c:pt idx="110">
                  <c:v>1280</c:v>
                </c:pt>
                <c:pt idx="111">
                  <c:v>1470</c:v>
                </c:pt>
                <c:pt idx="112">
                  <c:v>1310</c:v>
                </c:pt>
                <c:pt idx="113">
                  <c:v>1340</c:v>
                </c:pt>
                <c:pt idx="114">
                  <c:v>1340</c:v>
                </c:pt>
                <c:pt idx="115">
                  <c:v>1430</c:v>
                </c:pt>
                <c:pt idx="116">
                  <c:v>1230</c:v>
                </c:pt>
                <c:pt idx="117">
                  <c:v>1350</c:v>
                </c:pt>
                <c:pt idx="118">
                  <c:v>1350</c:v>
                </c:pt>
                <c:pt idx="119">
                  <c:v>1340</c:v>
                </c:pt>
                <c:pt idx="120">
                  <c:v>1400</c:v>
                </c:pt>
                <c:pt idx="121">
                  <c:v>1170</c:v>
                </c:pt>
                <c:pt idx="122">
                  <c:v>1290</c:v>
                </c:pt>
                <c:pt idx="123">
                  <c:v>1300</c:v>
                </c:pt>
                <c:pt idx="124">
                  <c:v>1080</c:v>
                </c:pt>
                <c:pt idx="125">
                  <c:v>1330</c:v>
                </c:pt>
                <c:pt idx="126">
                  <c:v>1350</c:v>
                </c:pt>
                <c:pt idx="127">
                  <c:v>1450</c:v>
                </c:pt>
                <c:pt idx="128">
                  <c:v>1320</c:v>
                </c:pt>
                <c:pt idx="129">
                  <c:v>1380</c:v>
                </c:pt>
                <c:pt idx="130">
                  <c:v>1380</c:v>
                </c:pt>
                <c:pt idx="131">
                  <c:v>1320</c:v>
                </c:pt>
                <c:pt idx="132">
                  <c:v>1300</c:v>
                </c:pt>
                <c:pt idx="133">
                  <c:v>1090</c:v>
                </c:pt>
                <c:pt idx="134">
                  <c:v>1240</c:v>
                </c:pt>
                <c:pt idx="135">
                  <c:v>1330</c:v>
                </c:pt>
                <c:pt idx="136">
                  <c:v>1420</c:v>
                </c:pt>
                <c:pt idx="137">
                  <c:v>1330</c:v>
                </c:pt>
                <c:pt idx="138">
                  <c:v>1240</c:v>
                </c:pt>
                <c:pt idx="139">
                  <c:v>1360</c:v>
                </c:pt>
                <c:pt idx="140">
                  <c:v>1320</c:v>
                </c:pt>
                <c:pt idx="141">
                  <c:v>1300</c:v>
                </c:pt>
                <c:pt idx="142">
                  <c:v>1280</c:v>
                </c:pt>
                <c:pt idx="143">
                  <c:v>1270</c:v>
                </c:pt>
                <c:pt idx="144">
                  <c:v>1370</c:v>
                </c:pt>
                <c:pt idx="145">
                  <c:v>1220</c:v>
                </c:pt>
                <c:pt idx="146">
                  <c:v>1360</c:v>
                </c:pt>
                <c:pt idx="147">
                  <c:v>1430</c:v>
                </c:pt>
                <c:pt idx="148">
                  <c:v>1250</c:v>
                </c:pt>
                <c:pt idx="149">
                  <c:v>1330</c:v>
                </c:pt>
                <c:pt idx="150">
                  <c:v>1350</c:v>
                </c:pt>
                <c:pt idx="151">
                  <c:v>1260</c:v>
                </c:pt>
                <c:pt idx="152">
                  <c:v>1440</c:v>
                </c:pt>
                <c:pt idx="153">
                  <c:v>1220</c:v>
                </c:pt>
                <c:pt idx="154">
                  <c:v>1190</c:v>
                </c:pt>
                <c:pt idx="155">
                  <c:v>1170</c:v>
                </c:pt>
                <c:pt idx="156">
                  <c:v>1290</c:v>
                </c:pt>
                <c:pt idx="157">
                  <c:v>1310</c:v>
                </c:pt>
                <c:pt idx="158">
                  <c:v>1320</c:v>
                </c:pt>
                <c:pt idx="159">
                  <c:v>1330</c:v>
                </c:pt>
                <c:pt idx="160">
                  <c:v>1310</c:v>
                </c:pt>
                <c:pt idx="161">
                  <c:v>1250</c:v>
                </c:pt>
                <c:pt idx="162">
                  <c:v>1310</c:v>
                </c:pt>
                <c:pt idx="163">
                  <c:v>1430</c:v>
                </c:pt>
                <c:pt idx="164">
                  <c:v>1230</c:v>
                </c:pt>
                <c:pt idx="165">
                  <c:v>1480</c:v>
                </c:pt>
                <c:pt idx="166">
                  <c:v>1140</c:v>
                </c:pt>
                <c:pt idx="167">
                  <c:v>1380</c:v>
                </c:pt>
                <c:pt idx="168">
                  <c:v>1320</c:v>
                </c:pt>
                <c:pt idx="169">
                  <c:v>1380</c:v>
                </c:pt>
                <c:pt idx="170">
                  <c:v>1220</c:v>
                </c:pt>
                <c:pt idx="171">
                  <c:v>1400</c:v>
                </c:pt>
                <c:pt idx="172">
                  <c:v>1280</c:v>
                </c:pt>
                <c:pt idx="173">
                  <c:v>1400</c:v>
                </c:pt>
                <c:pt idx="174">
                  <c:v>1350</c:v>
                </c:pt>
                <c:pt idx="175">
                  <c:v>1370</c:v>
                </c:pt>
                <c:pt idx="176">
                  <c:v>1250</c:v>
                </c:pt>
                <c:pt idx="177">
                  <c:v>1390</c:v>
                </c:pt>
                <c:pt idx="178">
                  <c:v>1400</c:v>
                </c:pt>
                <c:pt idx="179">
                  <c:v>1080</c:v>
                </c:pt>
                <c:pt idx="180">
                  <c:v>1230</c:v>
                </c:pt>
                <c:pt idx="181">
                  <c:v>1390</c:v>
                </c:pt>
                <c:pt idx="182">
                  <c:v>1240</c:v>
                </c:pt>
                <c:pt idx="183">
                  <c:v>1350</c:v>
                </c:pt>
                <c:pt idx="184">
                  <c:v>1400</c:v>
                </c:pt>
                <c:pt idx="185">
                  <c:v>1320</c:v>
                </c:pt>
                <c:pt idx="186">
                  <c:v>1280</c:v>
                </c:pt>
                <c:pt idx="187">
                  <c:v>1350</c:v>
                </c:pt>
                <c:pt idx="188">
                  <c:v>1350</c:v>
                </c:pt>
                <c:pt idx="189">
                  <c:v>1320</c:v>
                </c:pt>
                <c:pt idx="190">
                  <c:v>1460</c:v>
                </c:pt>
                <c:pt idx="191">
                  <c:v>1210</c:v>
                </c:pt>
                <c:pt idx="192">
                  <c:v>1320</c:v>
                </c:pt>
                <c:pt idx="193">
                  <c:v>1360</c:v>
                </c:pt>
                <c:pt idx="194">
                  <c:v>1250</c:v>
                </c:pt>
                <c:pt idx="195">
                  <c:v>1080</c:v>
                </c:pt>
                <c:pt idx="196">
                  <c:v>1370</c:v>
                </c:pt>
                <c:pt idx="197">
                  <c:v>1430</c:v>
                </c:pt>
                <c:pt idx="198">
                  <c:v>1270</c:v>
                </c:pt>
                <c:pt idx="199">
                  <c:v>1440</c:v>
                </c:pt>
                <c:pt idx="200">
                  <c:v>1410</c:v>
                </c:pt>
                <c:pt idx="201">
                  <c:v>1310</c:v>
                </c:pt>
                <c:pt idx="202">
                  <c:v>1360</c:v>
                </c:pt>
                <c:pt idx="203">
                  <c:v>1360</c:v>
                </c:pt>
                <c:pt idx="204">
                  <c:v>1330</c:v>
                </c:pt>
                <c:pt idx="205">
                  <c:v>1320</c:v>
                </c:pt>
                <c:pt idx="206">
                  <c:v>1350</c:v>
                </c:pt>
                <c:pt idx="207">
                  <c:v>1110</c:v>
                </c:pt>
                <c:pt idx="208">
                  <c:v>1400</c:v>
                </c:pt>
                <c:pt idx="209">
                  <c:v>1280</c:v>
                </c:pt>
                <c:pt idx="210">
                  <c:v>1270</c:v>
                </c:pt>
                <c:pt idx="211">
                  <c:v>1390</c:v>
                </c:pt>
                <c:pt idx="212">
                  <c:v>1310</c:v>
                </c:pt>
                <c:pt idx="213">
                  <c:v>1130</c:v>
                </c:pt>
                <c:pt idx="214">
                  <c:v>1220</c:v>
                </c:pt>
                <c:pt idx="215">
                  <c:v>1440</c:v>
                </c:pt>
                <c:pt idx="216">
                  <c:v>1340</c:v>
                </c:pt>
                <c:pt idx="217">
                  <c:v>1350</c:v>
                </c:pt>
                <c:pt idx="218">
                  <c:v>1280</c:v>
                </c:pt>
                <c:pt idx="219">
                  <c:v>1290</c:v>
                </c:pt>
                <c:pt idx="220">
                  <c:v>1250</c:v>
                </c:pt>
                <c:pt idx="221">
                  <c:v>1310</c:v>
                </c:pt>
                <c:pt idx="222">
                  <c:v>1280</c:v>
                </c:pt>
                <c:pt idx="223">
                  <c:v>1350</c:v>
                </c:pt>
                <c:pt idx="224">
                  <c:v>1300</c:v>
                </c:pt>
                <c:pt idx="225">
                  <c:v>1270</c:v>
                </c:pt>
                <c:pt idx="226">
                  <c:v>1060</c:v>
                </c:pt>
                <c:pt idx="227">
                  <c:v>1340</c:v>
                </c:pt>
                <c:pt idx="228">
                  <c:v>1330</c:v>
                </c:pt>
                <c:pt idx="229">
                  <c:v>1390</c:v>
                </c:pt>
                <c:pt idx="230">
                  <c:v>1020</c:v>
                </c:pt>
                <c:pt idx="231">
                  <c:v>1360</c:v>
                </c:pt>
                <c:pt idx="232">
                  <c:v>1250</c:v>
                </c:pt>
                <c:pt idx="233">
                  <c:v>1320</c:v>
                </c:pt>
                <c:pt idx="234">
                  <c:v>1330</c:v>
                </c:pt>
                <c:pt idx="235">
                  <c:v>1370</c:v>
                </c:pt>
                <c:pt idx="236">
                  <c:v>1220</c:v>
                </c:pt>
                <c:pt idx="237">
                  <c:v>1340</c:v>
                </c:pt>
                <c:pt idx="238">
                  <c:v>1300</c:v>
                </c:pt>
                <c:pt idx="239">
                  <c:v>1110</c:v>
                </c:pt>
                <c:pt idx="240">
                  <c:v>1250</c:v>
                </c:pt>
                <c:pt idx="241">
                  <c:v>1270</c:v>
                </c:pt>
                <c:pt idx="242">
                  <c:v>1090</c:v>
                </c:pt>
                <c:pt idx="243">
                  <c:v>1300</c:v>
                </c:pt>
                <c:pt idx="244">
                  <c:v>1170</c:v>
                </c:pt>
                <c:pt idx="245">
                  <c:v>1360</c:v>
                </c:pt>
                <c:pt idx="246">
                  <c:v>1380</c:v>
                </c:pt>
                <c:pt idx="247">
                  <c:v>1280</c:v>
                </c:pt>
                <c:pt idx="248">
                  <c:v>1290</c:v>
                </c:pt>
                <c:pt idx="249">
                  <c:v>1440</c:v>
                </c:pt>
                <c:pt idx="250">
                  <c:v>1510</c:v>
                </c:pt>
                <c:pt idx="251">
                  <c:v>1490</c:v>
                </c:pt>
                <c:pt idx="252">
                  <c:v>1400</c:v>
                </c:pt>
                <c:pt idx="253">
                  <c:v>1300</c:v>
                </c:pt>
                <c:pt idx="254">
                  <c:v>1360</c:v>
                </c:pt>
                <c:pt idx="255">
                  <c:v>1430</c:v>
                </c:pt>
                <c:pt idx="256">
                  <c:v>1230</c:v>
                </c:pt>
                <c:pt idx="257">
                  <c:v>1440</c:v>
                </c:pt>
                <c:pt idx="258">
                  <c:v>1400</c:v>
                </c:pt>
                <c:pt idx="259">
                  <c:v>1240</c:v>
                </c:pt>
                <c:pt idx="260">
                  <c:v>1100</c:v>
                </c:pt>
                <c:pt idx="261">
                  <c:v>1220</c:v>
                </c:pt>
                <c:pt idx="262">
                  <c:v>1280</c:v>
                </c:pt>
                <c:pt idx="263">
                  <c:v>1410</c:v>
                </c:pt>
                <c:pt idx="264">
                  <c:v>1330</c:v>
                </c:pt>
                <c:pt idx="265">
                  <c:v>1440</c:v>
                </c:pt>
                <c:pt idx="266">
                  <c:v>1230</c:v>
                </c:pt>
                <c:pt idx="267">
                  <c:v>1220</c:v>
                </c:pt>
                <c:pt idx="268">
                  <c:v>1260</c:v>
                </c:pt>
                <c:pt idx="269">
                  <c:v>1290</c:v>
                </c:pt>
                <c:pt idx="270">
                  <c:v>1300</c:v>
                </c:pt>
                <c:pt idx="271">
                  <c:v>1320</c:v>
                </c:pt>
                <c:pt idx="272">
                  <c:v>1330</c:v>
                </c:pt>
                <c:pt idx="273">
                  <c:v>1330</c:v>
                </c:pt>
                <c:pt idx="274">
                  <c:v>1310</c:v>
                </c:pt>
                <c:pt idx="275">
                  <c:v>1250</c:v>
                </c:pt>
                <c:pt idx="276">
                  <c:v>1290</c:v>
                </c:pt>
                <c:pt idx="277">
                  <c:v>1300</c:v>
                </c:pt>
                <c:pt idx="278">
                  <c:v>1270</c:v>
                </c:pt>
                <c:pt idx="279">
                  <c:v>1370</c:v>
                </c:pt>
                <c:pt idx="280">
                  <c:v>1260</c:v>
                </c:pt>
                <c:pt idx="281">
                  <c:v>1400</c:v>
                </c:pt>
                <c:pt idx="282">
                  <c:v>1320</c:v>
                </c:pt>
                <c:pt idx="283">
                  <c:v>1370</c:v>
                </c:pt>
                <c:pt idx="284">
                  <c:v>1280</c:v>
                </c:pt>
                <c:pt idx="285">
                  <c:v>1390</c:v>
                </c:pt>
                <c:pt idx="286">
                  <c:v>1190</c:v>
                </c:pt>
                <c:pt idx="287">
                  <c:v>1230</c:v>
                </c:pt>
                <c:pt idx="288">
                  <c:v>1250</c:v>
                </c:pt>
                <c:pt idx="289">
                  <c:v>1350</c:v>
                </c:pt>
                <c:pt idx="290">
                  <c:v>1200</c:v>
                </c:pt>
                <c:pt idx="291">
                  <c:v>1290</c:v>
                </c:pt>
                <c:pt idx="292">
                  <c:v>1520</c:v>
                </c:pt>
                <c:pt idx="293">
                  <c:v>1350</c:v>
                </c:pt>
                <c:pt idx="294">
                  <c:v>1080</c:v>
                </c:pt>
                <c:pt idx="295">
                  <c:v>1340</c:v>
                </c:pt>
                <c:pt idx="296">
                  <c:v>1360</c:v>
                </c:pt>
                <c:pt idx="297">
                  <c:v>1340</c:v>
                </c:pt>
                <c:pt idx="298">
                  <c:v>1430</c:v>
                </c:pt>
                <c:pt idx="299">
                  <c:v>1310</c:v>
                </c:pt>
                <c:pt idx="300">
                  <c:v>1330</c:v>
                </c:pt>
                <c:pt idx="301">
                  <c:v>1470</c:v>
                </c:pt>
                <c:pt idx="302">
                  <c:v>1220</c:v>
                </c:pt>
                <c:pt idx="303">
                  <c:v>1290</c:v>
                </c:pt>
                <c:pt idx="304">
                  <c:v>1250</c:v>
                </c:pt>
                <c:pt idx="305">
                  <c:v>1470</c:v>
                </c:pt>
                <c:pt idx="306">
                  <c:v>1270</c:v>
                </c:pt>
                <c:pt idx="307">
                  <c:v>1350</c:v>
                </c:pt>
                <c:pt idx="308">
                  <c:v>1410</c:v>
                </c:pt>
                <c:pt idx="309">
                  <c:v>1210</c:v>
                </c:pt>
                <c:pt idx="310">
                  <c:v>1380</c:v>
                </c:pt>
                <c:pt idx="311">
                  <c:v>1380</c:v>
                </c:pt>
                <c:pt idx="312">
                  <c:v>1310</c:v>
                </c:pt>
                <c:pt idx="313">
                  <c:v>1260</c:v>
                </c:pt>
                <c:pt idx="314">
                  <c:v>1320</c:v>
                </c:pt>
                <c:pt idx="315">
                  <c:v>1270</c:v>
                </c:pt>
                <c:pt idx="316">
                  <c:v>1030</c:v>
                </c:pt>
                <c:pt idx="317">
                  <c:v>1340</c:v>
                </c:pt>
                <c:pt idx="318">
                  <c:v>1310</c:v>
                </c:pt>
                <c:pt idx="319">
                  <c:v>1290</c:v>
                </c:pt>
                <c:pt idx="320">
                  <c:v>1310</c:v>
                </c:pt>
                <c:pt idx="321">
                  <c:v>1250</c:v>
                </c:pt>
                <c:pt idx="322">
                  <c:v>1290</c:v>
                </c:pt>
                <c:pt idx="323">
                  <c:v>1250</c:v>
                </c:pt>
                <c:pt idx="324">
                  <c:v>1340</c:v>
                </c:pt>
                <c:pt idx="325">
                  <c:v>1340</c:v>
                </c:pt>
                <c:pt idx="326">
                  <c:v>1150</c:v>
                </c:pt>
                <c:pt idx="327">
                  <c:v>1290</c:v>
                </c:pt>
                <c:pt idx="328">
                  <c:v>1320</c:v>
                </c:pt>
                <c:pt idx="329">
                  <c:v>1330</c:v>
                </c:pt>
                <c:pt idx="330">
                  <c:v>1360</c:v>
                </c:pt>
                <c:pt idx="331">
                  <c:v>1330</c:v>
                </c:pt>
                <c:pt idx="332">
                  <c:v>1330</c:v>
                </c:pt>
                <c:pt idx="333">
                  <c:v>1280</c:v>
                </c:pt>
                <c:pt idx="334">
                  <c:v>1370</c:v>
                </c:pt>
                <c:pt idx="335">
                  <c:v>1330</c:v>
                </c:pt>
                <c:pt idx="336">
                  <c:v>1260</c:v>
                </c:pt>
                <c:pt idx="337">
                  <c:v>1380</c:v>
                </c:pt>
                <c:pt idx="338">
                  <c:v>1280</c:v>
                </c:pt>
                <c:pt idx="339">
                  <c:v>1410</c:v>
                </c:pt>
                <c:pt idx="340">
                  <c:v>1360</c:v>
                </c:pt>
                <c:pt idx="341">
                  <c:v>1280</c:v>
                </c:pt>
                <c:pt idx="342">
                  <c:v>1270</c:v>
                </c:pt>
                <c:pt idx="343">
                  <c:v>1400</c:v>
                </c:pt>
                <c:pt idx="344">
                  <c:v>1290</c:v>
                </c:pt>
                <c:pt idx="345">
                  <c:v>1270</c:v>
                </c:pt>
                <c:pt idx="346">
                  <c:v>1200</c:v>
                </c:pt>
                <c:pt idx="347">
                  <c:v>1370</c:v>
                </c:pt>
                <c:pt idx="348">
                  <c:v>1400</c:v>
                </c:pt>
                <c:pt idx="349">
                  <c:v>1330</c:v>
                </c:pt>
                <c:pt idx="350">
                  <c:v>1380</c:v>
                </c:pt>
                <c:pt idx="351">
                  <c:v>1300</c:v>
                </c:pt>
                <c:pt idx="352">
                  <c:v>1310</c:v>
                </c:pt>
                <c:pt idx="353">
                  <c:v>1400</c:v>
                </c:pt>
                <c:pt idx="354">
                  <c:v>1370</c:v>
                </c:pt>
                <c:pt idx="355">
                  <c:v>1340</c:v>
                </c:pt>
                <c:pt idx="356">
                  <c:v>1320</c:v>
                </c:pt>
                <c:pt idx="357">
                  <c:v>1440</c:v>
                </c:pt>
                <c:pt idx="358">
                  <c:v>1180</c:v>
                </c:pt>
                <c:pt idx="359">
                  <c:v>1290</c:v>
                </c:pt>
                <c:pt idx="360">
                  <c:v>1380</c:v>
                </c:pt>
                <c:pt idx="361">
                  <c:v>1270</c:v>
                </c:pt>
                <c:pt idx="362">
                  <c:v>1420</c:v>
                </c:pt>
                <c:pt idx="363">
                  <c:v>1260</c:v>
                </c:pt>
                <c:pt idx="364">
                  <c:v>1330</c:v>
                </c:pt>
                <c:pt idx="365">
                  <c:v>1330</c:v>
                </c:pt>
                <c:pt idx="366">
                  <c:v>1370</c:v>
                </c:pt>
                <c:pt idx="367">
                  <c:v>1260</c:v>
                </c:pt>
                <c:pt idx="368">
                  <c:v>1250</c:v>
                </c:pt>
                <c:pt idx="369">
                  <c:v>1360</c:v>
                </c:pt>
                <c:pt idx="370">
                  <c:v>1370</c:v>
                </c:pt>
                <c:pt idx="371">
                  <c:v>1260</c:v>
                </c:pt>
                <c:pt idx="372">
                  <c:v>1310</c:v>
                </c:pt>
                <c:pt idx="373">
                  <c:v>1210</c:v>
                </c:pt>
                <c:pt idx="374">
                  <c:v>1330</c:v>
                </c:pt>
                <c:pt idx="375">
                  <c:v>1270</c:v>
                </c:pt>
                <c:pt idx="376">
                  <c:v>1420</c:v>
                </c:pt>
                <c:pt idx="377">
                  <c:v>1310</c:v>
                </c:pt>
                <c:pt idx="378">
                  <c:v>1510</c:v>
                </c:pt>
                <c:pt idx="379">
                  <c:v>1160</c:v>
                </c:pt>
                <c:pt idx="380">
                  <c:v>1360</c:v>
                </c:pt>
                <c:pt idx="381">
                  <c:v>1280</c:v>
                </c:pt>
                <c:pt idx="382">
                  <c:v>1300</c:v>
                </c:pt>
                <c:pt idx="383">
                  <c:v>1380</c:v>
                </c:pt>
                <c:pt idx="384">
                  <c:v>1090</c:v>
                </c:pt>
                <c:pt idx="385">
                  <c:v>1330</c:v>
                </c:pt>
                <c:pt idx="386">
                  <c:v>1300</c:v>
                </c:pt>
                <c:pt idx="387">
                  <c:v>1240</c:v>
                </c:pt>
                <c:pt idx="388">
                  <c:v>1340</c:v>
                </c:pt>
                <c:pt idx="389">
                  <c:v>1310</c:v>
                </c:pt>
                <c:pt idx="390">
                  <c:v>1350</c:v>
                </c:pt>
                <c:pt idx="391">
                  <c:v>1230</c:v>
                </c:pt>
                <c:pt idx="392">
                  <c:v>1240</c:v>
                </c:pt>
                <c:pt idx="393">
                  <c:v>1280</c:v>
                </c:pt>
                <c:pt idx="394">
                  <c:v>1420</c:v>
                </c:pt>
                <c:pt idx="395">
                  <c:v>1280</c:v>
                </c:pt>
                <c:pt idx="396">
                  <c:v>1310</c:v>
                </c:pt>
                <c:pt idx="397">
                  <c:v>1270</c:v>
                </c:pt>
                <c:pt idx="398">
                  <c:v>1380</c:v>
                </c:pt>
                <c:pt idx="399">
                  <c:v>1410</c:v>
                </c:pt>
                <c:pt idx="400">
                  <c:v>1310</c:v>
                </c:pt>
                <c:pt idx="401">
                  <c:v>1360</c:v>
                </c:pt>
                <c:pt idx="402">
                  <c:v>1240</c:v>
                </c:pt>
                <c:pt idx="403">
                  <c:v>1320</c:v>
                </c:pt>
                <c:pt idx="404">
                  <c:v>1330</c:v>
                </c:pt>
                <c:pt idx="405">
                  <c:v>1360</c:v>
                </c:pt>
                <c:pt idx="406">
                  <c:v>1350</c:v>
                </c:pt>
                <c:pt idx="407">
                  <c:v>1240</c:v>
                </c:pt>
                <c:pt idx="408">
                  <c:v>1280</c:v>
                </c:pt>
                <c:pt idx="409">
                  <c:v>1280</c:v>
                </c:pt>
                <c:pt idx="410">
                  <c:v>1290</c:v>
                </c:pt>
                <c:pt idx="411">
                  <c:v>1310</c:v>
                </c:pt>
                <c:pt idx="412">
                  <c:v>1300</c:v>
                </c:pt>
                <c:pt idx="413">
                  <c:v>1290</c:v>
                </c:pt>
                <c:pt idx="414">
                  <c:v>1300</c:v>
                </c:pt>
                <c:pt idx="415">
                  <c:v>1340</c:v>
                </c:pt>
                <c:pt idx="416">
                  <c:v>1300</c:v>
                </c:pt>
                <c:pt idx="417">
                  <c:v>1330</c:v>
                </c:pt>
                <c:pt idx="418">
                  <c:v>1310</c:v>
                </c:pt>
                <c:pt idx="419">
                  <c:v>1390</c:v>
                </c:pt>
                <c:pt idx="420">
                  <c:v>1250</c:v>
                </c:pt>
                <c:pt idx="421">
                  <c:v>1320</c:v>
                </c:pt>
                <c:pt idx="422">
                  <c:v>1260</c:v>
                </c:pt>
                <c:pt idx="423">
                  <c:v>1330</c:v>
                </c:pt>
                <c:pt idx="424">
                  <c:v>1340</c:v>
                </c:pt>
                <c:pt idx="425">
                  <c:v>1320</c:v>
                </c:pt>
                <c:pt idx="426">
                  <c:v>1320</c:v>
                </c:pt>
                <c:pt idx="427">
                  <c:v>1330</c:v>
                </c:pt>
                <c:pt idx="428">
                  <c:v>1320</c:v>
                </c:pt>
                <c:pt idx="429">
                  <c:v>1150</c:v>
                </c:pt>
                <c:pt idx="430">
                  <c:v>1180</c:v>
                </c:pt>
                <c:pt idx="431">
                  <c:v>1340</c:v>
                </c:pt>
                <c:pt idx="432">
                  <c:v>1300</c:v>
                </c:pt>
                <c:pt idx="433">
                  <c:v>1250</c:v>
                </c:pt>
                <c:pt idx="434">
                  <c:v>1390</c:v>
                </c:pt>
                <c:pt idx="435">
                  <c:v>1230</c:v>
                </c:pt>
                <c:pt idx="436">
                  <c:v>1310</c:v>
                </c:pt>
                <c:pt idx="437">
                  <c:v>1370</c:v>
                </c:pt>
                <c:pt idx="438">
                  <c:v>1430</c:v>
                </c:pt>
                <c:pt idx="439">
                  <c:v>1300</c:v>
                </c:pt>
                <c:pt idx="440">
                  <c:v>1350</c:v>
                </c:pt>
                <c:pt idx="441">
                  <c:v>1390</c:v>
                </c:pt>
                <c:pt idx="442">
                  <c:v>1390</c:v>
                </c:pt>
                <c:pt idx="443">
                  <c:v>1410</c:v>
                </c:pt>
                <c:pt idx="444">
                  <c:v>1470</c:v>
                </c:pt>
                <c:pt idx="445">
                  <c:v>1280</c:v>
                </c:pt>
                <c:pt idx="446">
                  <c:v>1190</c:v>
                </c:pt>
                <c:pt idx="447">
                  <c:v>1150</c:v>
                </c:pt>
                <c:pt idx="448">
                  <c:v>1290</c:v>
                </c:pt>
                <c:pt idx="449">
                  <c:v>1130</c:v>
                </c:pt>
                <c:pt idx="450">
                  <c:v>1320</c:v>
                </c:pt>
                <c:pt idx="451">
                  <c:v>1250</c:v>
                </c:pt>
                <c:pt idx="452">
                  <c:v>1410</c:v>
                </c:pt>
                <c:pt idx="453">
                  <c:v>1280</c:v>
                </c:pt>
                <c:pt idx="454">
                  <c:v>1340</c:v>
                </c:pt>
                <c:pt idx="455">
                  <c:v>1330</c:v>
                </c:pt>
                <c:pt idx="456">
                  <c:v>1250</c:v>
                </c:pt>
                <c:pt idx="457">
                  <c:v>1520</c:v>
                </c:pt>
                <c:pt idx="458">
                  <c:v>1290</c:v>
                </c:pt>
                <c:pt idx="459">
                  <c:v>1270</c:v>
                </c:pt>
                <c:pt idx="460">
                  <c:v>1270</c:v>
                </c:pt>
                <c:pt idx="461">
                  <c:v>1320</c:v>
                </c:pt>
                <c:pt idx="462">
                  <c:v>1270</c:v>
                </c:pt>
                <c:pt idx="463">
                  <c:v>1160</c:v>
                </c:pt>
                <c:pt idx="464">
                  <c:v>1300</c:v>
                </c:pt>
                <c:pt idx="465">
                  <c:v>1330</c:v>
                </c:pt>
                <c:pt idx="466">
                  <c:v>1320</c:v>
                </c:pt>
                <c:pt idx="467">
                  <c:v>1400</c:v>
                </c:pt>
                <c:pt idx="468">
                  <c:v>1250</c:v>
                </c:pt>
                <c:pt idx="469">
                  <c:v>1290</c:v>
                </c:pt>
                <c:pt idx="470">
                  <c:v>1270</c:v>
                </c:pt>
                <c:pt idx="471">
                  <c:v>1260</c:v>
                </c:pt>
                <c:pt idx="472">
                  <c:v>1470</c:v>
                </c:pt>
                <c:pt idx="473">
                  <c:v>1290</c:v>
                </c:pt>
                <c:pt idx="474">
                  <c:v>1320</c:v>
                </c:pt>
                <c:pt idx="475">
                  <c:v>1300</c:v>
                </c:pt>
                <c:pt idx="476">
                  <c:v>1250</c:v>
                </c:pt>
                <c:pt idx="477">
                  <c:v>1490</c:v>
                </c:pt>
                <c:pt idx="478">
                  <c:v>1360</c:v>
                </c:pt>
                <c:pt idx="479">
                  <c:v>1400</c:v>
                </c:pt>
                <c:pt idx="480">
                  <c:v>1440</c:v>
                </c:pt>
                <c:pt idx="481">
                  <c:v>1550</c:v>
                </c:pt>
                <c:pt idx="482">
                  <c:v>1310</c:v>
                </c:pt>
                <c:pt idx="483">
                  <c:v>1270</c:v>
                </c:pt>
                <c:pt idx="484">
                  <c:v>1010</c:v>
                </c:pt>
                <c:pt idx="485">
                  <c:v>1320</c:v>
                </c:pt>
                <c:pt idx="486">
                  <c:v>1460</c:v>
                </c:pt>
                <c:pt idx="487">
                  <c:v>1320</c:v>
                </c:pt>
                <c:pt idx="488">
                  <c:v>1320</c:v>
                </c:pt>
                <c:pt idx="489">
                  <c:v>1360</c:v>
                </c:pt>
                <c:pt idx="490">
                  <c:v>1260</c:v>
                </c:pt>
                <c:pt idx="491">
                  <c:v>1390</c:v>
                </c:pt>
                <c:pt idx="492">
                  <c:v>1400</c:v>
                </c:pt>
                <c:pt idx="493">
                  <c:v>1270</c:v>
                </c:pt>
                <c:pt idx="494">
                  <c:v>1290</c:v>
                </c:pt>
                <c:pt idx="495">
                  <c:v>1340</c:v>
                </c:pt>
                <c:pt idx="496">
                  <c:v>1360</c:v>
                </c:pt>
                <c:pt idx="497">
                  <c:v>1310</c:v>
                </c:pt>
                <c:pt idx="498">
                  <c:v>1420</c:v>
                </c:pt>
                <c:pt idx="499">
                  <c:v>1240</c:v>
                </c:pt>
                <c:pt idx="500">
                  <c:v>1390</c:v>
                </c:pt>
                <c:pt idx="501">
                  <c:v>1360</c:v>
                </c:pt>
                <c:pt idx="502">
                  <c:v>1270</c:v>
                </c:pt>
                <c:pt idx="503">
                  <c:v>1310</c:v>
                </c:pt>
                <c:pt idx="504">
                  <c:v>1300</c:v>
                </c:pt>
                <c:pt idx="505">
                  <c:v>1110</c:v>
                </c:pt>
                <c:pt idx="506">
                  <c:v>1310</c:v>
                </c:pt>
                <c:pt idx="507">
                  <c:v>1290</c:v>
                </c:pt>
                <c:pt idx="508">
                  <c:v>1160</c:v>
                </c:pt>
                <c:pt idx="509">
                  <c:v>1290</c:v>
                </c:pt>
                <c:pt idx="510">
                  <c:v>1380</c:v>
                </c:pt>
                <c:pt idx="511">
                  <c:v>1340</c:v>
                </c:pt>
                <c:pt idx="512">
                  <c:v>1370</c:v>
                </c:pt>
                <c:pt idx="513">
                  <c:v>1120</c:v>
                </c:pt>
                <c:pt idx="514">
                  <c:v>1150</c:v>
                </c:pt>
                <c:pt idx="515">
                  <c:v>1250</c:v>
                </c:pt>
                <c:pt idx="516">
                  <c:v>1180</c:v>
                </c:pt>
                <c:pt idx="517">
                  <c:v>1310</c:v>
                </c:pt>
                <c:pt idx="518">
                  <c:v>1400</c:v>
                </c:pt>
                <c:pt idx="519">
                  <c:v>1400</c:v>
                </c:pt>
                <c:pt idx="520">
                  <c:v>1270</c:v>
                </c:pt>
                <c:pt idx="521">
                  <c:v>1440</c:v>
                </c:pt>
                <c:pt idx="522">
                  <c:v>1420</c:v>
                </c:pt>
                <c:pt idx="523">
                  <c:v>1260</c:v>
                </c:pt>
                <c:pt idx="524">
                  <c:v>1470</c:v>
                </c:pt>
                <c:pt idx="525">
                  <c:v>1310</c:v>
                </c:pt>
                <c:pt idx="526">
                  <c:v>1350</c:v>
                </c:pt>
                <c:pt idx="527">
                  <c:v>1300</c:v>
                </c:pt>
                <c:pt idx="528">
                  <c:v>1450</c:v>
                </c:pt>
                <c:pt idx="529">
                  <c:v>1180</c:v>
                </c:pt>
                <c:pt idx="530">
                  <c:v>1170</c:v>
                </c:pt>
                <c:pt idx="531">
                  <c:v>1470</c:v>
                </c:pt>
                <c:pt idx="532">
                  <c:v>1280</c:v>
                </c:pt>
              </c:numCache>
            </c:numRef>
          </c:yVal>
          <c:smooth val="0"/>
        </c:ser>
        <c:ser>
          <c:idx val="1"/>
          <c:order val="1"/>
          <c:tx>
            <c:v>Predicted PSSA_SCALED_SCORES_MATH_DISTRICT_Gr11</c:v>
          </c:tx>
          <c:spPr>
            <a:ln w="28575">
              <a:noFill/>
            </a:ln>
          </c:spPr>
          <c:xVal>
            <c:numRef>
              <c:f>schooldistricts!$F$4:$F$536</c:f>
              <c:numCache>
                <c:formatCode>_(* #,##0.00_);_(* \(#,##0.00\);_(* \-??_);_(@_)</c:formatCode>
                <c:ptCount val="533"/>
                <c:pt idx="0">
                  <c:v>16.644444444444446</c:v>
                </c:pt>
                <c:pt idx="1">
                  <c:v>15.991228070175438</c:v>
                </c:pt>
                <c:pt idx="2">
                  <c:v>16.55952380952381</c:v>
                </c:pt>
                <c:pt idx="3">
                  <c:v>13.487603305785123</c:v>
                </c:pt>
                <c:pt idx="4">
                  <c:v>16.048780487804876</c:v>
                </c:pt>
                <c:pt idx="5">
                  <c:v>14.808219178082192</c:v>
                </c:pt>
                <c:pt idx="6">
                  <c:v>18.939110070257613</c:v>
                </c:pt>
                <c:pt idx="7">
                  <c:v>16.607279693486589</c:v>
                </c:pt>
                <c:pt idx="8">
                  <c:v>14.943127962085308</c:v>
                </c:pt>
                <c:pt idx="9">
                  <c:v>15.847619047619048</c:v>
                </c:pt>
                <c:pt idx="10">
                  <c:v>14.41095890410959</c:v>
                </c:pt>
                <c:pt idx="11">
                  <c:v>16.505050505050505</c:v>
                </c:pt>
                <c:pt idx="12">
                  <c:v>15.180778032036613</c:v>
                </c:pt>
                <c:pt idx="13">
                  <c:v>13.717391304347826</c:v>
                </c:pt>
                <c:pt idx="14">
                  <c:v>11.772727272727273</c:v>
                </c:pt>
                <c:pt idx="15">
                  <c:v>13.456140350877194</c:v>
                </c:pt>
                <c:pt idx="16">
                  <c:v>17.547794117647058</c:v>
                </c:pt>
                <c:pt idx="17">
                  <c:v>16.304878048780488</c:v>
                </c:pt>
                <c:pt idx="18">
                  <c:v>16.110294117647058</c:v>
                </c:pt>
                <c:pt idx="19">
                  <c:v>17.514285714285716</c:v>
                </c:pt>
                <c:pt idx="20">
                  <c:v>17.384236453201972</c:v>
                </c:pt>
                <c:pt idx="21">
                  <c:v>16.691056910569106</c:v>
                </c:pt>
                <c:pt idx="22">
                  <c:v>15.896551724137931</c:v>
                </c:pt>
                <c:pt idx="23">
                  <c:v>18.835443037974684</c:v>
                </c:pt>
                <c:pt idx="24">
                  <c:v>15.278350515463918</c:v>
                </c:pt>
                <c:pt idx="25">
                  <c:v>15.47191011235955</c:v>
                </c:pt>
                <c:pt idx="26">
                  <c:v>16.923076923076923</c:v>
                </c:pt>
                <c:pt idx="27">
                  <c:v>11.984375</c:v>
                </c:pt>
                <c:pt idx="28">
                  <c:v>17.861111111111111</c:v>
                </c:pt>
                <c:pt idx="29">
                  <c:v>14.560606060606061</c:v>
                </c:pt>
                <c:pt idx="30">
                  <c:v>16.740157480314959</c:v>
                </c:pt>
                <c:pt idx="31">
                  <c:v>14.65702479338843</c:v>
                </c:pt>
                <c:pt idx="32">
                  <c:v>15.059659090909092</c:v>
                </c:pt>
                <c:pt idx="33">
                  <c:v>15.186119873817034</c:v>
                </c:pt>
                <c:pt idx="34">
                  <c:v>13.785046728971963</c:v>
                </c:pt>
                <c:pt idx="35">
                  <c:v>13.923611111111111</c:v>
                </c:pt>
                <c:pt idx="36">
                  <c:v>14.853211009174313</c:v>
                </c:pt>
                <c:pt idx="37">
                  <c:v>16.952941176470588</c:v>
                </c:pt>
                <c:pt idx="38">
                  <c:v>14.84</c:v>
                </c:pt>
                <c:pt idx="39">
                  <c:v>15.901408450704226</c:v>
                </c:pt>
                <c:pt idx="40">
                  <c:v>14.357142857142858</c:v>
                </c:pt>
                <c:pt idx="41">
                  <c:v>18.347560975609756</c:v>
                </c:pt>
                <c:pt idx="42">
                  <c:v>15.654320987654321</c:v>
                </c:pt>
                <c:pt idx="43">
                  <c:v>16.807500000000001</c:v>
                </c:pt>
                <c:pt idx="44">
                  <c:v>15.850515463917526</c:v>
                </c:pt>
                <c:pt idx="45">
                  <c:v>15.253731343283581</c:v>
                </c:pt>
                <c:pt idx="46">
                  <c:v>15.164835164835164</c:v>
                </c:pt>
                <c:pt idx="47">
                  <c:v>14.285714285714286</c:v>
                </c:pt>
                <c:pt idx="48">
                  <c:v>15.109677419354838</c:v>
                </c:pt>
                <c:pt idx="49">
                  <c:v>15.569620253164556</c:v>
                </c:pt>
                <c:pt idx="50">
                  <c:v>15.031007751937985</c:v>
                </c:pt>
                <c:pt idx="51">
                  <c:v>16.349206349206348</c:v>
                </c:pt>
                <c:pt idx="52">
                  <c:v>13.947368421052632</c:v>
                </c:pt>
                <c:pt idx="53">
                  <c:v>16.106382978723403</c:v>
                </c:pt>
                <c:pt idx="54">
                  <c:v>17.323076923076922</c:v>
                </c:pt>
                <c:pt idx="55">
                  <c:v>16.14396887159533</c:v>
                </c:pt>
                <c:pt idx="56">
                  <c:v>15.6</c:v>
                </c:pt>
                <c:pt idx="57">
                  <c:v>14.301724137931034</c:v>
                </c:pt>
                <c:pt idx="58">
                  <c:v>16.328358208955223</c:v>
                </c:pt>
                <c:pt idx="59">
                  <c:v>13.887499999999999</c:v>
                </c:pt>
                <c:pt idx="60">
                  <c:v>15.592452830188678</c:v>
                </c:pt>
                <c:pt idx="61">
                  <c:v>14.784810126582279</c:v>
                </c:pt>
                <c:pt idx="62">
                  <c:v>9.8787878787878789</c:v>
                </c:pt>
                <c:pt idx="63">
                  <c:v>18.102272727272727</c:v>
                </c:pt>
                <c:pt idx="64">
                  <c:v>10.1</c:v>
                </c:pt>
                <c:pt idx="65">
                  <c:v>13.922190201729107</c:v>
                </c:pt>
                <c:pt idx="66">
                  <c:v>15.904761904761905</c:v>
                </c:pt>
                <c:pt idx="67">
                  <c:v>14.654320987654321</c:v>
                </c:pt>
                <c:pt idx="68">
                  <c:v>15.307017543859649</c:v>
                </c:pt>
                <c:pt idx="69">
                  <c:v>16.388888888888889</c:v>
                </c:pt>
                <c:pt idx="70">
                  <c:v>16.666666666666668</c:v>
                </c:pt>
                <c:pt idx="71">
                  <c:v>20.918032786885245</c:v>
                </c:pt>
                <c:pt idx="72">
                  <c:v>22</c:v>
                </c:pt>
                <c:pt idx="73">
                  <c:v>17.834825870646767</c:v>
                </c:pt>
                <c:pt idx="74">
                  <c:v>15.4251968503937</c:v>
                </c:pt>
                <c:pt idx="75">
                  <c:v>16.507575757575758</c:v>
                </c:pt>
                <c:pt idx="76">
                  <c:v>14.420707732634337</c:v>
                </c:pt>
                <c:pt idx="77">
                  <c:v>12.710526315789474</c:v>
                </c:pt>
                <c:pt idx="78">
                  <c:v>13.887573964497042</c:v>
                </c:pt>
                <c:pt idx="79">
                  <c:v>17.120622568093385</c:v>
                </c:pt>
                <c:pt idx="80">
                  <c:v>16.931769722814497</c:v>
                </c:pt>
                <c:pt idx="81">
                  <c:v>19.131313131313131</c:v>
                </c:pt>
                <c:pt idx="82">
                  <c:v>15.383928571428571</c:v>
                </c:pt>
                <c:pt idx="83">
                  <c:v>16.217948717948719</c:v>
                </c:pt>
                <c:pt idx="84">
                  <c:v>14.048710601719197</c:v>
                </c:pt>
                <c:pt idx="85">
                  <c:v>14.639705882352942</c:v>
                </c:pt>
                <c:pt idx="86">
                  <c:v>16.660550458715598</c:v>
                </c:pt>
                <c:pt idx="87">
                  <c:v>15.794117647058824</c:v>
                </c:pt>
                <c:pt idx="88">
                  <c:v>12.168674698795181</c:v>
                </c:pt>
                <c:pt idx="89">
                  <c:v>13.848484848484848</c:v>
                </c:pt>
                <c:pt idx="90">
                  <c:v>14.946666666666667</c:v>
                </c:pt>
                <c:pt idx="91">
                  <c:v>15.39344262295082</c:v>
                </c:pt>
                <c:pt idx="92">
                  <c:v>16.202127659574469</c:v>
                </c:pt>
                <c:pt idx="93">
                  <c:v>14.851782363977486</c:v>
                </c:pt>
                <c:pt idx="94">
                  <c:v>16.264423076923077</c:v>
                </c:pt>
                <c:pt idx="95">
                  <c:v>13.521865889212828</c:v>
                </c:pt>
                <c:pt idx="96">
                  <c:v>15.520408163265307</c:v>
                </c:pt>
                <c:pt idx="97">
                  <c:v>14.043478260869565</c:v>
                </c:pt>
                <c:pt idx="98">
                  <c:v>14.42</c:v>
                </c:pt>
                <c:pt idx="99">
                  <c:v>22.05263157894737</c:v>
                </c:pt>
                <c:pt idx="100">
                  <c:v>15.519480519480519</c:v>
                </c:pt>
                <c:pt idx="101">
                  <c:v>12.945945945945946</c:v>
                </c:pt>
                <c:pt idx="102">
                  <c:v>15.629166666666666</c:v>
                </c:pt>
                <c:pt idx="103">
                  <c:v>19.994505494505493</c:v>
                </c:pt>
                <c:pt idx="104">
                  <c:v>15.51530612244898</c:v>
                </c:pt>
                <c:pt idx="105">
                  <c:v>16.297222222222221</c:v>
                </c:pt>
                <c:pt idx="106">
                  <c:v>14.529411764705882</c:v>
                </c:pt>
                <c:pt idx="107">
                  <c:v>13.706896551724139</c:v>
                </c:pt>
                <c:pt idx="108">
                  <c:v>15.96245733788396</c:v>
                </c:pt>
                <c:pt idx="109">
                  <c:v>14.196629213483146</c:v>
                </c:pt>
                <c:pt idx="110">
                  <c:v>17.5</c:v>
                </c:pt>
                <c:pt idx="111">
                  <c:v>16.500678426051561</c:v>
                </c:pt>
                <c:pt idx="112">
                  <c:v>15.37</c:v>
                </c:pt>
                <c:pt idx="113">
                  <c:v>14.079872204472844</c:v>
                </c:pt>
                <c:pt idx="114">
                  <c:v>20.375</c:v>
                </c:pt>
                <c:pt idx="115">
                  <c:v>15.736082474226803</c:v>
                </c:pt>
                <c:pt idx="116">
                  <c:v>15.843373493975903</c:v>
                </c:pt>
                <c:pt idx="117">
                  <c:v>16.432432432432432</c:v>
                </c:pt>
                <c:pt idx="118">
                  <c:v>16.045731707317074</c:v>
                </c:pt>
                <c:pt idx="119">
                  <c:v>16.989247311827956</c:v>
                </c:pt>
                <c:pt idx="120">
                  <c:v>15.114130434782609</c:v>
                </c:pt>
                <c:pt idx="121">
                  <c:v>12.093333333333334</c:v>
                </c:pt>
                <c:pt idx="122">
                  <c:v>15.173913043478262</c:v>
                </c:pt>
                <c:pt idx="123">
                  <c:v>23.44736842105263</c:v>
                </c:pt>
                <c:pt idx="124">
                  <c:v>32.363636363636367</c:v>
                </c:pt>
                <c:pt idx="125">
                  <c:v>15.686335403726709</c:v>
                </c:pt>
                <c:pt idx="126">
                  <c:v>16.166666666666668</c:v>
                </c:pt>
                <c:pt idx="127">
                  <c:v>16.018691588785046</c:v>
                </c:pt>
                <c:pt idx="128">
                  <c:v>15.69811320754717</c:v>
                </c:pt>
                <c:pt idx="129">
                  <c:v>17.415094339622641</c:v>
                </c:pt>
                <c:pt idx="130">
                  <c:v>15.48936170212766</c:v>
                </c:pt>
                <c:pt idx="131">
                  <c:v>16.30344827586207</c:v>
                </c:pt>
                <c:pt idx="132">
                  <c:v>18.296703296703296</c:v>
                </c:pt>
                <c:pt idx="133">
                  <c:v>12.025974025974026</c:v>
                </c:pt>
                <c:pt idx="134">
                  <c:v>15.853658536585366</c:v>
                </c:pt>
                <c:pt idx="135">
                  <c:v>14.203007518796992</c:v>
                </c:pt>
                <c:pt idx="136">
                  <c:v>16.832923832923832</c:v>
                </c:pt>
                <c:pt idx="137">
                  <c:v>14.875</c:v>
                </c:pt>
                <c:pt idx="138">
                  <c:v>14.613034623217922</c:v>
                </c:pt>
                <c:pt idx="139">
                  <c:v>16.008928571428573</c:v>
                </c:pt>
                <c:pt idx="140">
                  <c:v>16.638888888888889</c:v>
                </c:pt>
                <c:pt idx="141">
                  <c:v>13.8</c:v>
                </c:pt>
                <c:pt idx="142">
                  <c:v>15.296089385474861</c:v>
                </c:pt>
                <c:pt idx="143">
                  <c:v>16.243243243243242</c:v>
                </c:pt>
                <c:pt idx="144">
                  <c:v>17.588235294117649</c:v>
                </c:pt>
                <c:pt idx="145">
                  <c:v>14.648148148148149</c:v>
                </c:pt>
                <c:pt idx="146">
                  <c:v>16.489208633093526</c:v>
                </c:pt>
                <c:pt idx="147">
                  <c:v>16.237547892720308</c:v>
                </c:pt>
                <c:pt idx="148">
                  <c:v>15.544028950542822</c:v>
                </c:pt>
                <c:pt idx="149">
                  <c:v>16.752688172043012</c:v>
                </c:pt>
                <c:pt idx="150">
                  <c:v>16.969565217391306</c:v>
                </c:pt>
                <c:pt idx="151">
                  <c:v>15.792682926829269</c:v>
                </c:pt>
                <c:pt idx="152">
                  <c:v>15.057142857142857</c:v>
                </c:pt>
                <c:pt idx="153">
                  <c:v>14.375</c:v>
                </c:pt>
                <c:pt idx="154">
                  <c:v>13.7875</c:v>
                </c:pt>
                <c:pt idx="155">
                  <c:v>13.275862068965518</c:v>
                </c:pt>
                <c:pt idx="156">
                  <c:v>15.478260869565217</c:v>
                </c:pt>
                <c:pt idx="157">
                  <c:v>13</c:v>
                </c:pt>
                <c:pt idx="158">
                  <c:v>13.272727272727273</c:v>
                </c:pt>
                <c:pt idx="159">
                  <c:v>14.737704918032787</c:v>
                </c:pt>
                <c:pt idx="160">
                  <c:v>16.468085106382979</c:v>
                </c:pt>
                <c:pt idx="161">
                  <c:v>14.956043956043956</c:v>
                </c:pt>
                <c:pt idx="162">
                  <c:v>17.355072463768117</c:v>
                </c:pt>
                <c:pt idx="163">
                  <c:v>12.534246575342467</c:v>
                </c:pt>
                <c:pt idx="164">
                  <c:v>14.476470588235294</c:v>
                </c:pt>
                <c:pt idx="165">
                  <c:v>16.193133047210299</c:v>
                </c:pt>
                <c:pt idx="166">
                  <c:v>17.589743589743591</c:v>
                </c:pt>
                <c:pt idx="167">
                  <c:v>15.256410256410257</c:v>
                </c:pt>
                <c:pt idx="168">
                  <c:v>16.601851851851851</c:v>
                </c:pt>
                <c:pt idx="169">
                  <c:v>15.192</c:v>
                </c:pt>
                <c:pt idx="170">
                  <c:v>11.302325581395349</c:v>
                </c:pt>
                <c:pt idx="171">
                  <c:v>14.2015503875969</c:v>
                </c:pt>
                <c:pt idx="172">
                  <c:v>14.287128712871286</c:v>
                </c:pt>
                <c:pt idx="173">
                  <c:v>15.650602409638553</c:v>
                </c:pt>
                <c:pt idx="174">
                  <c:v>14.940425531914894</c:v>
                </c:pt>
                <c:pt idx="175">
                  <c:v>16.362903225806452</c:v>
                </c:pt>
                <c:pt idx="176">
                  <c:v>12.513888888888889</c:v>
                </c:pt>
                <c:pt idx="177">
                  <c:v>15.826923076923077</c:v>
                </c:pt>
                <c:pt idx="178">
                  <c:v>14.726141078838173</c:v>
                </c:pt>
                <c:pt idx="179">
                  <c:v>9.9761904761904763</c:v>
                </c:pt>
                <c:pt idx="180">
                  <c:v>13.75</c:v>
                </c:pt>
                <c:pt idx="181">
                  <c:v>17.600823045267489</c:v>
                </c:pt>
                <c:pt idx="182">
                  <c:v>19.263157894736842</c:v>
                </c:pt>
                <c:pt idx="183">
                  <c:v>18.448275862068964</c:v>
                </c:pt>
                <c:pt idx="184">
                  <c:v>18.065000000000001</c:v>
                </c:pt>
                <c:pt idx="185">
                  <c:v>14.714285714285714</c:v>
                </c:pt>
                <c:pt idx="186">
                  <c:v>15.053571428571429</c:v>
                </c:pt>
                <c:pt idx="187">
                  <c:v>15.718390804597702</c:v>
                </c:pt>
                <c:pt idx="188">
                  <c:v>12.773195876288661</c:v>
                </c:pt>
                <c:pt idx="189">
                  <c:v>17.062111801242235</c:v>
                </c:pt>
                <c:pt idx="190">
                  <c:v>15.950738916256158</c:v>
                </c:pt>
                <c:pt idx="191">
                  <c:v>16.367999999999999</c:v>
                </c:pt>
                <c:pt idx="192">
                  <c:v>14.632478632478632</c:v>
                </c:pt>
                <c:pt idx="193">
                  <c:v>15.821917808219178</c:v>
                </c:pt>
                <c:pt idx="194">
                  <c:v>10</c:v>
                </c:pt>
                <c:pt idx="195">
                  <c:v>14.404669260700389</c:v>
                </c:pt>
                <c:pt idx="196">
                  <c:v>15.156862745098039</c:v>
                </c:pt>
                <c:pt idx="197">
                  <c:v>16.002958579881657</c:v>
                </c:pt>
                <c:pt idx="198">
                  <c:v>19.107142857142858</c:v>
                </c:pt>
                <c:pt idx="199">
                  <c:v>17.510843373493977</c:v>
                </c:pt>
                <c:pt idx="200">
                  <c:v>15.700712589073634</c:v>
                </c:pt>
                <c:pt idx="201">
                  <c:v>16.4822695035461</c:v>
                </c:pt>
                <c:pt idx="202">
                  <c:v>14.871287128712872</c:v>
                </c:pt>
                <c:pt idx="203">
                  <c:v>15.24901185770751</c:v>
                </c:pt>
                <c:pt idx="204">
                  <c:v>14.408450704225352</c:v>
                </c:pt>
                <c:pt idx="205">
                  <c:v>15.044776119402986</c:v>
                </c:pt>
                <c:pt idx="206">
                  <c:v>14.304597701149426</c:v>
                </c:pt>
                <c:pt idx="207">
                  <c:v>21.9</c:v>
                </c:pt>
                <c:pt idx="208">
                  <c:v>13.581967213114755</c:v>
                </c:pt>
                <c:pt idx="209">
                  <c:v>15.226053639846743</c:v>
                </c:pt>
                <c:pt idx="210">
                  <c:v>15.536585365853659</c:v>
                </c:pt>
                <c:pt idx="211">
                  <c:v>16.533333333333335</c:v>
                </c:pt>
                <c:pt idx="212">
                  <c:v>18.11627906976744</c:v>
                </c:pt>
                <c:pt idx="213">
                  <c:v>13.666666666666666</c:v>
                </c:pt>
                <c:pt idx="214">
                  <c:v>13.442857142857143</c:v>
                </c:pt>
                <c:pt idx="215">
                  <c:v>11.607843137254902</c:v>
                </c:pt>
                <c:pt idx="216">
                  <c:v>16.534031413612567</c:v>
                </c:pt>
                <c:pt idx="217">
                  <c:v>17.319587628865978</c:v>
                </c:pt>
                <c:pt idx="218">
                  <c:v>14.148148148148149</c:v>
                </c:pt>
                <c:pt idx="219">
                  <c:v>16.688442211055275</c:v>
                </c:pt>
                <c:pt idx="220">
                  <c:v>14.203125</c:v>
                </c:pt>
                <c:pt idx="221">
                  <c:v>15.280898876404494</c:v>
                </c:pt>
                <c:pt idx="222">
                  <c:v>15.655462184873949</c:v>
                </c:pt>
                <c:pt idx="223">
                  <c:v>16.654867256637168</c:v>
                </c:pt>
                <c:pt idx="224">
                  <c:v>13.53763440860215</c:v>
                </c:pt>
                <c:pt idx="225">
                  <c:v>13.281842818428185</c:v>
                </c:pt>
                <c:pt idx="226">
                  <c:v>9.6666666666666661</c:v>
                </c:pt>
                <c:pt idx="227">
                  <c:v>14.737430167597765</c:v>
                </c:pt>
                <c:pt idx="228">
                  <c:v>20.043668122270741</c:v>
                </c:pt>
                <c:pt idx="229">
                  <c:v>13.316176470588236</c:v>
                </c:pt>
                <c:pt idx="230">
                  <c:v>12.857142857142858</c:v>
                </c:pt>
                <c:pt idx="231">
                  <c:v>15.136842105263158</c:v>
                </c:pt>
                <c:pt idx="232">
                  <c:v>18.857142857142858</c:v>
                </c:pt>
                <c:pt idx="233">
                  <c:v>17.4609375</c:v>
                </c:pt>
                <c:pt idx="234">
                  <c:v>15.827586206896552</c:v>
                </c:pt>
                <c:pt idx="235">
                  <c:v>16.036458333333332</c:v>
                </c:pt>
                <c:pt idx="236">
                  <c:v>14.428950863213812</c:v>
                </c:pt>
                <c:pt idx="237">
                  <c:v>16.65909090909091</c:v>
                </c:pt>
                <c:pt idx="238">
                  <c:v>16.831818181818182</c:v>
                </c:pt>
                <c:pt idx="239">
                  <c:v>12.515151515151516</c:v>
                </c:pt>
                <c:pt idx="240">
                  <c:v>17.504545454545454</c:v>
                </c:pt>
                <c:pt idx="241">
                  <c:v>14.046875</c:v>
                </c:pt>
                <c:pt idx="242">
                  <c:v>25.551282051282051</c:v>
                </c:pt>
                <c:pt idx="243">
                  <c:v>14.940119760479043</c:v>
                </c:pt>
                <c:pt idx="244">
                  <c:v>13.666666666666666</c:v>
                </c:pt>
                <c:pt idx="245">
                  <c:v>14.71774193548387</c:v>
                </c:pt>
                <c:pt idx="246">
                  <c:v>16.992307692307691</c:v>
                </c:pt>
                <c:pt idx="247">
                  <c:v>13.346938775510203</c:v>
                </c:pt>
                <c:pt idx="248">
                  <c:v>17.386363636363637</c:v>
                </c:pt>
                <c:pt idx="249">
                  <c:v>15.282945736434108</c:v>
                </c:pt>
                <c:pt idx="250">
                  <c:v>12.156015037593985</c:v>
                </c:pt>
                <c:pt idx="251">
                  <c:v>14.765765765765765</c:v>
                </c:pt>
                <c:pt idx="252">
                  <c:v>15.376344086021506</c:v>
                </c:pt>
                <c:pt idx="253">
                  <c:v>14.541176470588235</c:v>
                </c:pt>
                <c:pt idx="254">
                  <c:v>15.517587939698492</c:v>
                </c:pt>
                <c:pt idx="255">
                  <c:v>15.712574850299401</c:v>
                </c:pt>
                <c:pt idx="256">
                  <c:v>14.872881355932204</c:v>
                </c:pt>
                <c:pt idx="257">
                  <c:v>13.140684410646388</c:v>
                </c:pt>
                <c:pt idx="258">
                  <c:v>16.2</c:v>
                </c:pt>
                <c:pt idx="259">
                  <c:v>17.149999999999999</c:v>
                </c:pt>
                <c:pt idx="260">
                  <c:v>16.153846153846153</c:v>
                </c:pt>
                <c:pt idx="261">
                  <c:v>14.092485549132949</c:v>
                </c:pt>
                <c:pt idx="262">
                  <c:v>16.607382550335572</c:v>
                </c:pt>
                <c:pt idx="263">
                  <c:v>14.473251028806585</c:v>
                </c:pt>
                <c:pt idx="264">
                  <c:v>15.948453608247423</c:v>
                </c:pt>
                <c:pt idx="265">
                  <c:v>14.431034482758621</c:v>
                </c:pt>
                <c:pt idx="266">
                  <c:v>14.925000000000001</c:v>
                </c:pt>
                <c:pt idx="267">
                  <c:v>14.952380952380953</c:v>
                </c:pt>
                <c:pt idx="268">
                  <c:v>13.9375</c:v>
                </c:pt>
                <c:pt idx="269">
                  <c:v>13.989189189189188</c:v>
                </c:pt>
                <c:pt idx="270">
                  <c:v>14.430232558139535</c:v>
                </c:pt>
                <c:pt idx="271">
                  <c:v>16.902597402597401</c:v>
                </c:pt>
                <c:pt idx="272">
                  <c:v>15.897321428571429</c:v>
                </c:pt>
                <c:pt idx="273">
                  <c:v>12.35064935064935</c:v>
                </c:pt>
                <c:pt idx="274">
                  <c:v>11.594202898550725</c:v>
                </c:pt>
                <c:pt idx="275">
                  <c:v>14.897142857142857</c:v>
                </c:pt>
                <c:pt idx="276">
                  <c:v>16.594202898550726</c:v>
                </c:pt>
                <c:pt idx="277">
                  <c:v>16.201612903225808</c:v>
                </c:pt>
                <c:pt idx="278">
                  <c:v>15.636363636363637</c:v>
                </c:pt>
                <c:pt idx="279">
                  <c:v>13.805194805194805</c:v>
                </c:pt>
                <c:pt idx="280">
                  <c:v>18.763440860215052</c:v>
                </c:pt>
                <c:pt idx="281">
                  <c:v>14.506849315068493</c:v>
                </c:pt>
                <c:pt idx="282">
                  <c:v>16.939393939393938</c:v>
                </c:pt>
                <c:pt idx="283">
                  <c:v>16.485507246376812</c:v>
                </c:pt>
                <c:pt idx="284">
                  <c:v>15.571428571428571</c:v>
                </c:pt>
                <c:pt idx="285">
                  <c:v>14.188000000000001</c:v>
                </c:pt>
                <c:pt idx="286">
                  <c:v>15.703125</c:v>
                </c:pt>
                <c:pt idx="287">
                  <c:v>17.041095890410958</c:v>
                </c:pt>
                <c:pt idx="288">
                  <c:v>15.592592592592593</c:v>
                </c:pt>
                <c:pt idx="289">
                  <c:v>17.50344827586207</c:v>
                </c:pt>
                <c:pt idx="290">
                  <c:v>12.536</c:v>
                </c:pt>
                <c:pt idx="291">
                  <c:v>15.56989247311828</c:v>
                </c:pt>
                <c:pt idx="292">
                  <c:v>14.613577023498694</c:v>
                </c:pt>
                <c:pt idx="293">
                  <c:v>15.684210526315789</c:v>
                </c:pt>
                <c:pt idx="294">
                  <c:v>20.625</c:v>
                </c:pt>
                <c:pt idx="295">
                  <c:v>15.276315789473685</c:v>
                </c:pt>
                <c:pt idx="296">
                  <c:v>16.958847736625515</c:v>
                </c:pt>
                <c:pt idx="297">
                  <c:v>16.745704467353953</c:v>
                </c:pt>
                <c:pt idx="298">
                  <c:v>17.46153846153846</c:v>
                </c:pt>
                <c:pt idx="299">
                  <c:v>15.984</c:v>
                </c:pt>
                <c:pt idx="300">
                  <c:v>16.716738197424892</c:v>
                </c:pt>
                <c:pt idx="301">
                  <c:v>14.022222222222222</c:v>
                </c:pt>
                <c:pt idx="302">
                  <c:v>16.512820512820515</c:v>
                </c:pt>
                <c:pt idx="303">
                  <c:v>12.359223300970873</c:v>
                </c:pt>
                <c:pt idx="304">
                  <c:v>13.818181818181818</c:v>
                </c:pt>
                <c:pt idx="305">
                  <c:v>16.407920792079207</c:v>
                </c:pt>
                <c:pt idx="306">
                  <c:v>13.403846153846153</c:v>
                </c:pt>
                <c:pt idx="307">
                  <c:v>18.5625</c:v>
                </c:pt>
                <c:pt idx="308">
                  <c:v>14.462908011869436</c:v>
                </c:pt>
                <c:pt idx="309">
                  <c:v>24.391304347826086</c:v>
                </c:pt>
                <c:pt idx="310">
                  <c:v>16.178784266984504</c:v>
                </c:pt>
                <c:pt idx="311">
                  <c:v>16.877551020408163</c:v>
                </c:pt>
                <c:pt idx="312">
                  <c:v>18.173913043478262</c:v>
                </c:pt>
                <c:pt idx="313">
                  <c:v>14.425742574257425</c:v>
                </c:pt>
                <c:pt idx="314">
                  <c:v>16.481927710843372</c:v>
                </c:pt>
                <c:pt idx="315">
                  <c:v>13.528571428571428</c:v>
                </c:pt>
                <c:pt idx="316">
                  <c:v>9.8333333333333339</c:v>
                </c:pt>
                <c:pt idx="317">
                  <c:v>16.351351351351351</c:v>
                </c:pt>
                <c:pt idx="318">
                  <c:v>14.564102564102564</c:v>
                </c:pt>
                <c:pt idx="319">
                  <c:v>15.345238095238095</c:v>
                </c:pt>
                <c:pt idx="320">
                  <c:v>15.564102564102564</c:v>
                </c:pt>
                <c:pt idx="321">
                  <c:v>16.828125</c:v>
                </c:pt>
                <c:pt idx="322">
                  <c:v>13.79245283018868</c:v>
                </c:pt>
                <c:pt idx="323">
                  <c:v>13.690721649484535</c:v>
                </c:pt>
                <c:pt idx="324">
                  <c:v>15.762376237623762</c:v>
                </c:pt>
                <c:pt idx="325">
                  <c:v>14.841121495327103</c:v>
                </c:pt>
                <c:pt idx="326">
                  <c:v>14.214285714285714</c:v>
                </c:pt>
                <c:pt idx="327">
                  <c:v>15.166666666666666</c:v>
                </c:pt>
                <c:pt idx="328">
                  <c:v>17.924528301886792</c:v>
                </c:pt>
                <c:pt idx="329">
                  <c:v>15.820689655172414</c:v>
                </c:pt>
                <c:pt idx="330">
                  <c:v>18.172661870503596</c:v>
                </c:pt>
                <c:pt idx="331">
                  <c:v>14.573033707865168</c:v>
                </c:pt>
                <c:pt idx="332">
                  <c:v>16.50632911392405</c:v>
                </c:pt>
                <c:pt idx="333">
                  <c:v>16.677966101694917</c:v>
                </c:pt>
                <c:pt idx="334">
                  <c:v>15.676470588235293</c:v>
                </c:pt>
                <c:pt idx="335">
                  <c:v>16.076923076923077</c:v>
                </c:pt>
                <c:pt idx="336">
                  <c:v>16.25</c:v>
                </c:pt>
                <c:pt idx="337">
                  <c:v>15.578740157480315</c:v>
                </c:pt>
                <c:pt idx="338">
                  <c:v>16.393034825870647</c:v>
                </c:pt>
                <c:pt idx="339">
                  <c:v>15.328571428571429</c:v>
                </c:pt>
                <c:pt idx="340">
                  <c:v>18.054545454545455</c:v>
                </c:pt>
                <c:pt idx="341">
                  <c:v>15.776470588235295</c:v>
                </c:pt>
                <c:pt idx="342">
                  <c:v>14.9</c:v>
                </c:pt>
                <c:pt idx="343">
                  <c:v>17.141666666666666</c:v>
                </c:pt>
                <c:pt idx="344">
                  <c:v>17.392857142857142</c:v>
                </c:pt>
                <c:pt idx="345">
                  <c:v>15.13076923076923</c:v>
                </c:pt>
                <c:pt idx="346">
                  <c:v>14.639225181598063</c:v>
                </c:pt>
                <c:pt idx="347">
                  <c:v>16.898089171974522</c:v>
                </c:pt>
                <c:pt idx="348">
                  <c:v>15.8</c:v>
                </c:pt>
                <c:pt idx="349">
                  <c:v>16.134615384615383</c:v>
                </c:pt>
                <c:pt idx="350">
                  <c:v>17.44080604534005</c:v>
                </c:pt>
                <c:pt idx="351">
                  <c:v>14.594594594594595</c:v>
                </c:pt>
                <c:pt idx="352">
                  <c:v>14.72072072072072</c:v>
                </c:pt>
                <c:pt idx="353">
                  <c:v>16.098265895953759</c:v>
                </c:pt>
                <c:pt idx="354">
                  <c:v>19.254032258064516</c:v>
                </c:pt>
                <c:pt idx="355">
                  <c:v>14.937984496124031</c:v>
                </c:pt>
                <c:pt idx="356">
                  <c:v>16.036101083032491</c:v>
                </c:pt>
                <c:pt idx="357">
                  <c:v>17.183962264150942</c:v>
                </c:pt>
                <c:pt idx="358">
                  <c:v>18.403492389578858</c:v>
                </c:pt>
                <c:pt idx="359">
                  <c:v>14.23076923076923</c:v>
                </c:pt>
                <c:pt idx="360">
                  <c:v>13.411016949152541</c:v>
                </c:pt>
                <c:pt idx="361">
                  <c:v>17.095238095238095</c:v>
                </c:pt>
                <c:pt idx="362">
                  <c:v>14.268774703557312</c:v>
                </c:pt>
                <c:pt idx="363">
                  <c:v>13.505206463195691</c:v>
                </c:pt>
                <c:pt idx="364">
                  <c:v>16.791443850267381</c:v>
                </c:pt>
                <c:pt idx="365">
                  <c:v>17.652777777777779</c:v>
                </c:pt>
                <c:pt idx="366">
                  <c:v>16.91015625</c:v>
                </c:pt>
                <c:pt idx="367">
                  <c:v>15.588744588744589</c:v>
                </c:pt>
                <c:pt idx="368">
                  <c:v>16.791666666666668</c:v>
                </c:pt>
                <c:pt idx="369">
                  <c:v>14.211267605633802</c:v>
                </c:pt>
                <c:pt idx="370">
                  <c:v>16.009852216748769</c:v>
                </c:pt>
                <c:pt idx="371">
                  <c:v>14.627272727272727</c:v>
                </c:pt>
                <c:pt idx="372">
                  <c:v>20.149350649350648</c:v>
                </c:pt>
                <c:pt idx="373">
                  <c:v>21.333333333333332</c:v>
                </c:pt>
                <c:pt idx="374">
                  <c:v>13.8</c:v>
                </c:pt>
                <c:pt idx="375">
                  <c:v>12.858585858585858</c:v>
                </c:pt>
                <c:pt idx="376">
                  <c:v>14.345864661654135</c:v>
                </c:pt>
                <c:pt idx="377">
                  <c:v>18.591397849462364</c:v>
                </c:pt>
                <c:pt idx="378">
                  <c:v>12.246153846153845</c:v>
                </c:pt>
                <c:pt idx="379">
                  <c:v>17.848283499446289</c:v>
                </c:pt>
                <c:pt idx="380">
                  <c:v>16.673913043478262</c:v>
                </c:pt>
                <c:pt idx="381">
                  <c:v>16.118279569892472</c:v>
                </c:pt>
                <c:pt idx="382">
                  <c:v>16.367346938775512</c:v>
                </c:pt>
                <c:pt idx="383">
                  <c:v>16.447916666666668</c:v>
                </c:pt>
                <c:pt idx="384">
                  <c:v>2.5526315789473686</c:v>
                </c:pt>
                <c:pt idx="385">
                  <c:v>12.775280898876405</c:v>
                </c:pt>
                <c:pt idx="386">
                  <c:v>13.961070559610706</c:v>
                </c:pt>
                <c:pt idx="387">
                  <c:v>16.158119658119659</c:v>
                </c:pt>
                <c:pt idx="388">
                  <c:v>16.933333333333334</c:v>
                </c:pt>
                <c:pt idx="389">
                  <c:v>16.295999999999999</c:v>
                </c:pt>
                <c:pt idx="390">
                  <c:v>13.41</c:v>
                </c:pt>
                <c:pt idx="391">
                  <c:v>12.3</c:v>
                </c:pt>
                <c:pt idx="392">
                  <c:v>14.2875</c:v>
                </c:pt>
                <c:pt idx="393">
                  <c:v>13.764705882352942</c:v>
                </c:pt>
                <c:pt idx="394">
                  <c:v>13.883161512027492</c:v>
                </c:pt>
                <c:pt idx="395">
                  <c:v>16.966666666666665</c:v>
                </c:pt>
                <c:pt idx="396">
                  <c:v>15.288135593220339</c:v>
                </c:pt>
                <c:pt idx="397">
                  <c:v>11.558823529411764</c:v>
                </c:pt>
                <c:pt idx="398">
                  <c:v>15.271523178807946</c:v>
                </c:pt>
                <c:pt idx="399">
                  <c:v>14.093023255813954</c:v>
                </c:pt>
                <c:pt idx="400">
                  <c:v>17.473684210526315</c:v>
                </c:pt>
                <c:pt idx="401">
                  <c:v>15.272</c:v>
                </c:pt>
                <c:pt idx="402">
                  <c:v>14.308702791461412</c:v>
                </c:pt>
                <c:pt idx="403">
                  <c:v>16.081967213114755</c:v>
                </c:pt>
                <c:pt idx="404">
                  <c:v>15.951578947368422</c:v>
                </c:pt>
                <c:pt idx="405">
                  <c:v>15.547619047619047</c:v>
                </c:pt>
                <c:pt idx="406">
                  <c:v>14.612565445026178</c:v>
                </c:pt>
                <c:pt idx="407">
                  <c:v>18.766423357664234</c:v>
                </c:pt>
                <c:pt idx="408">
                  <c:v>14.636363636363637</c:v>
                </c:pt>
                <c:pt idx="409">
                  <c:v>14.841463414634147</c:v>
                </c:pt>
                <c:pt idx="410">
                  <c:v>17.144736842105264</c:v>
                </c:pt>
                <c:pt idx="411">
                  <c:v>14.953125</c:v>
                </c:pt>
                <c:pt idx="412">
                  <c:v>16.964285714285715</c:v>
                </c:pt>
                <c:pt idx="413">
                  <c:v>15.985915492957746</c:v>
                </c:pt>
                <c:pt idx="414">
                  <c:v>17.100000000000001</c:v>
                </c:pt>
                <c:pt idx="415">
                  <c:v>16.643312101910826</c:v>
                </c:pt>
                <c:pt idx="416">
                  <c:v>15.840579710144928</c:v>
                </c:pt>
                <c:pt idx="417">
                  <c:v>20.258706467661693</c:v>
                </c:pt>
                <c:pt idx="418">
                  <c:v>16.415204678362574</c:v>
                </c:pt>
                <c:pt idx="419">
                  <c:v>16.119700748129677</c:v>
                </c:pt>
                <c:pt idx="420">
                  <c:v>15.195121951219512</c:v>
                </c:pt>
                <c:pt idx="421">
                  <c:v>17.370588235294118</c:v>
                </c:pt>
                <c:pt idx="422">
                  <c:v>16.769633507853403</c:v>
                </c:pt>
                <c:pt idx="423">
                  <c:v>15.017699115044248</c:v>
                </c:pt>
                <c:pt idx="424">
                  <c:v>14.47972972972973</c:v>
                </c:pt>
                <c:pt idx="425">
                  <c:v>19.067226890756302</c:v>
                </c:pt>
                <c:pt idx="426">
                  <c:v>14.48421052631579</c:v>
                </c:pt>
                <c:pt idx="427">
                  <c:v>16.603375527426159</c:v>
                </c:pt>
                <c:pt idx="428">
                  <c:v>17.021978021978022</c:v>
                </c:pt>
                <c:pt idx="429">
                  <c:v>15.703703703703704</c:v>
                </c:pt>
                <c:pt idx="430">
                  <c:v>15.23076923076923</c:v>
                </c:pt>
                <c:pt idx="431">
                  <c:v>15.239583333333334</c:v>
                </c:pt>
                <c:pt idx="432">
                  <c:v>16.74074074074074</c:v>
                </c:pt>
                <c:pt idx="433">
                  <c:v>15.943181818181818</c:v>
                </c:pt>
                <c:pt idx="434">
                  <c:v>16.561403508771932</c:v>
                </c:pt>
                <c:pt idx="435">
                  <c:v>15.012820512820513</c:v>
                </c:pt>
                <c:pt idx="436">
                  <c:v>15.676190476190476</c:v>
                </c:pt>
                <c:pt idx="437">
                  <c:v>17.12676056338028</c:v>
                </c:pt>
                <c:pt idx="438">
                  <c:v>4.2</c:v>
                </c:pt>
                <c:pt idx="439">
                  <c:v>16.677685950413224</c:v>
                </c:pt>
                <c:pt idx="440">
                  <c:v>16.722222222222221</c:v>
                </c:pt>
                <c:pt idx="441">
                  <c:v>15.100917431192661</c:v>
                </c:pt>
                <c:pt idx="442">
                  <c:v>13.574193548387097</c:v>
                </c:pt>
                <c:pt idx="443">
                  <c:v>16.27027027027027</c:v>
                </c:pt>
                <c:pt idx="444">
                  <c:v>13.99812030075188</c:v>
                </c:pt>
                <c:pt idx="445">
                  <c:v>16.717391304347824</c:v>
                </c:pt>
                <c:pt idx="446">
                  <c:v>13.927835051546392</c:v>
                </c:pt>
                <c:pt idx="447">
                  <c:v>13.482758620689655</c:v>
                </c:pt>
                <c:pt idx="448">
                  <c:v>15.524691358024691</c:v>
                </c:pt>
                <c:pt idx="449">
                  <c:v>12.411764705882353</c:v>
                </c:pt>
                <c:pt idx="450">
                  <c:v>13.538461538461538</c:v>
                </c:pt>
                <c:pt idx="451">
                  <c:v>13.444444444444445</c:v>
                </c:pt>
                <c:pt idx="452">
                  <c:v>16.146596858638745</c:v>
                </c:pt>
                <c:pt idx="453">
                  <c:v>15.967320261437909</c:v>
                </c:pt>
                <c:pt idx="454">
                  <c:v>16.829457364341085</c:v>
                </c:pt>
                <c:pt idx="455">
                  <c:v>15.666666666666666</c:v>
                </c:pt>
                <c:pt idx="456">
                  <c:v>15.881355932203389</c:v>
                </c:pt>
                <c:pt idx="457">
                  <c:v>14.424479166666666</c:v>
                </c:pt>
                <c:pt idx="458">
                  <c:v>15.748971193415638</c:v>
                </c:pt>
                <c:pt idx="459">
                  <c:v>15.149253731343284</c:v>
                </c:pt>
                <c:pt idx="460">
                  <c:v>16.399999999999999</c:v>
                </c:pt>
                <c:pt idx="461">
                  <c:v>14.94017094017094</c:v>
                </c:pt>
                <c:pt idx="462">
                  <c:v>14.625550660792952</c:v>
                </c:pt>
                <c:pt idx="463">
                  <c:v>11.028571428571428</c:v>
                </c:pt>
                <c:pt idx="464">
                  <c:v>15.44378698224852</c:v>
                </c:pt>
                <c:pt idx="465">
                  <c:v>13.586956521739131</c:v>
                </c:pt>
                <c:pt idx="466">
                  <c:v>14.830097087378642</c:v>
                </c:pt>
                <c:pt idx="467">
                  <c:v>15.068181818181818</c:v>
                </c:pt>
                <c:pt idx="468">
                  <c:v>14.45</c:v>
                </c:pt>
                <c:pt idx="469">
                  <c:v>15.481481481481481</c:v>
                </c:pt>
                <c:pt idx="470">
                  <c:v>14.89247311827957</c:v>
                </c:pt>
                <c:pt idx="471">
                  <c:v>15.233183856502242</c:v>
                </c:pt>
                <c:pt idx="472">
                  <c:v>15.230158730158729</c:v>
                </c:pt>
                <c:pt idx="473">
                  <c:v>13.947916666666666</c:v>
                </c:pt>
                <c:pt idx="474">
                  <c:v>16.839622641509433</c:v>
                </c:pt>
                <c:pt idx="475">
                  <c:v>16.865248226950353</c:v>
                </c:pt>
                <c:pt idx="476">
                  <c:v>13.177570093457945</c:v>
                </c:pt>
                <c:pt idx="477">
                  <c:v>16.08664259927798</c:v>
                </c:pt>
                <c:pt idx="478">
                  <c:v>13.161943319838057</c:v>
                </c:pt>
                <c:pt idx="479">
                  <c:v>16.378238341968913</c:v>
                </c:pt>
                <c:pt idx="480">
                  <c:v>16.525510204081634</c:v>
                </c:pt>
                <c:pt idx="481">
                  <c:v>16.136186770428015</c:v>
                </c:pt>
                <c:pt idx="482">
                  <c:v>15.735294117647058</c:v>
                </c:pt>
                <c:pt idx="483">
                  <c:v>17.463087248322147</c:v>
                </c:pt>
                <c:pt idx="484">
                  <c:v>15.214285714285714</c:v>
                </c:pt>
                <c:pt idx="485">
                  <c:v>14.154135338345865</c:v>
                </c:pt>
                <c:pt idx="486">
                  <c:v>13.891999999999999</c:v>
                </c:pt>
                <c:pt idx="487">
                  <c:v>15.596618357487923</c:v>
                </c:pt>
                <c:pt idx="488">
                  <c:v>14.299270072992702</c:v>
                </c:pt>
                <c:pt idx="489">
                  <c:v>15.817869415807561</c:v>
                </c:pt>
                <c:pt idx="490">
                  <c:v>14.844155844155845</c:v>
                </c:pt>
                <c:pt idx="491">
                  <c:v>19.100000000000001</c:v>
                </c:pt>
                <c:pt idx="492">
                  <c:v>15.481132075471699</c:v>
                </c:pt>
                <c:pt idx="493">
                  <c:v>16.261904761904763</c:v>
                </c:pt>
                <c:pt idx="494">
                  <c:v>15.717391304347826</c:v>
                </c:pt>
                <c:pt idx="495">
                  <c:v>13.984251968503937</c:v>
                </c:pt>
                <c:pt idx="496">
                  <c:v>15.224880382775119</c:v>
                </c:pt>
                <c:pt idx="497">
                  <c:v>16.047619047619047</c:v>
                </c:pt>
                <c:pt idx="498">
                  <c:v>15.890277777777778</c:v>
                </c:pt>
                <c:pt idx="499">
                  <c:v>12.146067415730338</c:v>
                </c:pt>
                <c:pt idx="500">
                  <c:v>17.842424242424244</c:v>
                </c:pt>
                <c:pt idx="501">
                  <c:v>17.542857142857144</c:v>
                </c:pt>
                <c:pt idx="502">
                  <c:v>19.040229885057471</c:v>
                </c:pt>
                <c:pt idx="503">
                  <c:v>13.450236966824644</c:v>
                </c:pt>
                <c:pt idx="504">
                  <c:v>16.217821782178216</c:v>
                </c:pt>
                <c:pt idx="505">
                  <c:v>14.722222222222221</c:v>
                </c:pt>
                <c:pt idx="506">
                  <c:v>16.237837837837837</c:v>
                </c:pt>
                <c:pt idx="507">
                  <c:v>14.384615384615385</c:v>
                </c:pt>
                <c:pt idx="508">
                  <c:v>12.1</c:v>
                </c:pt>
                <c:pt idx="509">
                  <c:v>14.695652173913043</c:v>
                </c:pt>
                <c:pt idx="510">
                  <c:v>16.637254901960784</c:v>
                </c:pt>
                <c:pt idx="511">
                  <c:v>17.934883720930234</c:v>
                </c:pt>
                <c:pt idx="512">
                  <c:v>15.25108225108225</c:v>
                </c:pt>
                <c:pt idx="513">
                  <c:v>13.534883720930232</c:v>
                </c:pt>
                <c:pt idx="514">
                  <c:v>15.704545454545455</c:v>
                </c:pt>
                <c:pt idx="515">
                  <c:v>16.307692307692307</c:v>
                </c:pt>
                <c:pt idx="516">
                  <c:v>13.818181818181818</c:v>
                </c:pt>
                <c:pt idx="517">
                  <c:v>14.898104265402843</c:v>
                </c:pt>
                <c:pt idx="518">
                  <c:v>16.434343434343436</c:v>
                </c:pt>
                <c:pt idx="519">
                  <c:v>16.885135135135137</c:v>
                </c:pt>
                <c:pt idx="520">
                  <c:v>16.446808510638299</c:v>
                </c:pt>
                <c:pt idx="521">
                  <c:v>17.430232558139537</c:v>
                </c:pt>
                <c:pt idx="522">
                  <c:v>14.258675078864353</c:v>
                </c:pt>
                <c:pt idx="523">
                  <c:v>16.963788300835656</c:v>
                </c:pt>
                <c:pt idx="524">
                  <c:v>18.428571428571427</c:v>
                </c:pt>
                <c:pt idx="525">
                  <c:v>15.959183673469388</c:v>
                </c:pt>
                <c:pt idx="526">
                  <c:v>18.685314685314687</c:v>
                </c:pt>
                <c:pt idx="527">
                  <c:v>16.757377049180327</c:v>
                </c:pt>
                <c:pt idx="528">
                  <c:v>14.739837398373984</c:v>
                </c:pt>
                <c:pt idx="529">
                  <c:v>14.486547085201794</c:v>
                </c:pt>
                <c:pt idx="530">
                  <c:v>13.577319587628866</c:v>
                </c:pt>
                <c:pt idx="531">
                  <c:v>14.274725274725276</c:v>
                </c:pt>
                <c:pt idx="532">
                  <c:v>16.794871794871796</c:v>
                </c:pt>
              </c:numCache>
            </c:numRef>
          </c:xVal>
          <c:yVal>
            <c:numRef>
              <c:f>'4varOutput'!$B$28:$B$560</c:f>
              <c:numCache>
                <c:formatCode>General</c:formatCode>
                <c:ptCount val="533"/>
                <c:pt idx="0">
                  <c:v>1381.8797785838949</c:v>
                </c:pt>
                <c:pt idx="1">
                  <c:v>1352.9502485400326</c:v>
                </c:pt>
                <c:pt idx="2">
                  <c:v>1223.2766665982597</c:v>
                </c:pt>
                <c:pt idx="3">
                  <c:v>1177.0264128466602</c:v>
                </c:pt>
                <c:pt idx="4">
                  <c:v>1325.4568066726727</c:v>
                </c:pt>
                <c:pt idx="5">
                  <c:v>1244.4250624482154</c:v>
                </c:pt>
                <c:pt idx="6">
                  <c:v>1219.3154467092158</c:v>
                </c:pt>
                <c:pt idx="7">
                  <c:v>1248.7678795884694</c:v>
                </c:pt>
                <c:pt idx="8">
                  <c:v>1312.3331649118104</c:v>
                </c:pt>
                <c:pt idx="9">
                  <c:v>1341.5473551292257</c:v>
                </c:pt>
                <c:pt idx="10">
                  <c:v>1337.3781625377799</c:v>
                </c:pt>
                <c:pt idx="11">
                  <c:v>1269.3301414190992</c:v>
                </c:pt>
                <c:pt idx="12">
                  <c:v>1304.4879612867971</c:v>
                </c:pt>
                <c:pt idx="13">
                  <c:v>1297.7980967293613</c:v>
                </c:pt>
                <c:pt idx="14">
                  <c:v>1274.0618362960904</c:v>
                </c:pt>
                <c:pt idx="15">
                  <c:v>1296.9977722307012</c:v>
                </c:pt>
                <c:pt idx="16">
                  <c:v>1348.0019424937334</c:v>
                </c:pt>
                <c:pt idx="17">
                  <c:v>1351.9897949056656</c:v>
                </c:pt>
                <c:pt idx="18">
                  <c:v>1266.2362996462557</c:v>
                </c:pt>
                <c:pt idx="19">
                  <c:v>1355.4037846454462</c:v>
                </c:pt>
                <c:pt idx="20">
                  <c:v>1305.5244202722515</c:v>
                </c:pt>
                <c:pt idx="21">
                  <c:v>1358.4022459203879</c:v>
                </c:pt>
                <c:pt idx="22">
                  <c:v>1296.1940934793033</c:v>
                </c:pt>
                <c:pt idx="23">
                  <c:v>1304.7047438894972</c:v>
                </c:pt>
                <c:pt idx="24">
                  <c:v>1307.0697783422954</c:v>
                </c:pt>
                <c:pt idx="25">
                  <c:v>1318.3100332847378</c:v>
                </c:pt>
                <c:pt idx="26">
                  <c:v>1358.9868669482698</c:v>
                </c:pt>
                <c:pt idx="27">
                  <c:v>1278.6860693328197</c:v>
                </c:pt>
                <c:pt idx="28">
                  <c:v>1326.3362384133786</c:v>
                </c:pt>
                <c:pt idx="29">
                  <c:v>1279.5355382152104</c:v>
                </c:pt>
                <c:pt idx="30">
                  <c:v>1322.600067020084</c:v>
                </c:pt>
                <c:pt idx="31">
                  <c:v>1280.0882774428273</c:v>
                </c:pt>
                <c:pt idx="32">
                  <c:v>1375.265824546648</c:v>
                </c:pt>
                <c:pt idx="33">
                  <c:v>1293.8153336115581</c:v>
                </c:pt>
                <c:pt idx="34">
                  <c:v>1252.0894726642978</c:v>
                </c:pt>
                <c:pt idx="35">
                  <c:v>1248.8340292642581</c:v>
                </c:pt>
                <c:pt idx="36">
                  <c:v>1319.876688310329</c:v>
                </c:pt>
                <c:pt idx="37">
                  <c:v>1353.9990898334336</c:v>
                </c:pt>
                <c:pt idx="38">
                  <c:v>1241.5363286786901</c:v>
                </c:pt>
                <c:pt idx="39">
                  <c:v>1272.2204615232383</c:v>
                </c:pt>
                <c:pt idx="40">
                  <c:v>1274.7402326848928</c:v>
                </c:pt>
                <c:pt idx="41">
                  <c:v>1342.3976996509202</c:v>
                </c:pt>
                <c:pt idx="42">
                  <c:v>1294.6092144204904</c:v>
                </c:pt>
                <c:pt idx="43">
                  <c:v>1362.4907438717662</c:v>
                </c:pt>
                <c:pt idx="44">
                  <c:v>1284.769046442226</c:v>
                </c:pt>
                <c:pt idx="45">
                  <c:v>1368.4267075127761</c:v>
                </c:pt>
                <c:pt idx="46">
                  <c:v>1331.5012991538947</c:v>
                </c:pt>
                <c:pt idx="47">
                  <c:v>1259.8266202766765</c:v>
                </c:pt>
                <c:pt idx="48">
                  <c:v>1330.986575906798</c:v>
                </c:pt>
                <c:pt idx="49">
                  <c:v>1272.0579687621796</c:v>
                </c:pt>
                <c:pt idx="50">
                  <c:v>1264.4392926464611</c:v>
                </c:pt>
                <c:pt idx="51">
                  <c:v>1211.7103978510097</c:v>
                </c:pt>
                <c:pt idx="52">
                  <c:v>1351.2664503135704</c:v>
                </c:pt>
                <c:pt idx="53">
                  <c:v>1302.2335683921788</c:v>
                </c:pt>
                <c:pt idx="54">
                  <c:v>1328.5405912571352</c:v>
                </c:pt>
                <c:pt idx="55">
                  <c:v>1320.2683934721813</c:v>
                </c:pt>
                <c:pt idx="56">
                  <c:v>1288.2436658745587</c:v>
                </c:pt>
                <c:pt idx="57">
                  <c:v>1297.4635288909608</c:v>
                </c:pt>
                <c:pt idx="58">
                  <c:v>1266.7202378619916</c:v>
                </c:pt>
                <c:pt idx="59">
                  <c:v>1377.8358800265635</c:v>
                </c:pt>
                <c:pt idx="60">
                  <c:v>1335.2710235958659</c:v>
                </c:pt>
                <c:pt idx="61">
                  <c:v>1263.5161877361195</c:v>
                </c:pt>
                <c:pt idx="62">
                  <c:v>1291.9780159680877</c:v>
                </c:pt>
                <c:pt idx="63">
                  <c:v>1248.1525574517998</c:v>
                </c:pt>
                <c:pt idx="64">
                  <c:v>1140.0533650631266</c:v>
                </c:pt>
                <c:pt idx="65">
                  <c:v>1327.5178604658408</c:v>
                </c:pt>
                <c:pt idx="66">
                  <c:v>1342.6067261215019</c:v>
                </c:pt>
                <c:pt idx="67">
                  <c:v>1261.992324130196</c:v>
                </c:pt>
                <c:pt idx="68">
                  <c:v>1337.1643185772707</c:v>
                </c:pt>
                <c:pt idx="69">
                  <c:v>1362.3803838776732</c:v>
                </c:pt>
                <c:pt idx="70">
                  <c:v>1361.9956941178561</c:v>
                </c:pt>
                <c:pt idx="71">
                  <c:v>1382.5737590896674</c:v>
                </c:pt>
                <c:pt idx="72">
                  <c:v>1110.6311465609981</c:v>
                </c:pt>
                <c:pt idx="73">
                  <c:v>1396.9096800758514</c:v>
                </c:pt>
                <c:pt idx="74">
                  <c:v>1290.1235725664103</c:v>
                </c:pt>
                <c:pt idx="75">
                  <c:v>1332.9377242339219</c:v>
                </c:pt>
                <c:pt idx="76">
                  <c:v>1328.1073929564216</c:v>
                </c:pt>
                <c:pt idx="77">
                  <c:v>1272.1507453162633</c:v>
                </c:pt>
                <c:pt idx="78">
                  <c:v>1273.9724677620347</c:v>
                </c:pt>
                <c:pt idx="79">
                  <c:v>1340.0612954269059</c:v>
                </c:pt>
                <c:pt idx="80">
                  <c:v>1314.0282196598976</c:v>
                </c:pt>
                <c:pt idx="81">
                  <c:v>1276.0600951353988</c:v>
                </c:pt>
                <c:pt idx="82">
                  <c:v>1325.3183006580355</c:v>
                </c:pt>
                <c:pt idx="83">
                  <c:v>1306.0928497338232</c:v>
                </c:pt>
                <c:pt idx="84">
                  <c:v>1408.8385291961206</c:v>
                </c:pt>
                <c:pt idx="85">
                  <c:v>1175.5598918716616</c:v>
                </c:pt>
                <c:pt idx="86">
                  <c:v>1262.2599287412361</c:v>
                </c:pt>
                <c:pt idx="87">
                  <c:v>1320.2266736177889</c:v>
                </c:pt>
                <c:pt idx="88">
                  <c:v>1150.1604781012973</c:v>
                </c:pt>
                <c:pt idx="89">
                  <c:v>1312.7378423402338</c:v>
                </c:pt>
                <c:pt idx="90">
                  <c:v>1295.2580908172977</c:v>
                </c:pt>
                <c:pt idx="91">
                  <c:v>1228.0657670893622</c:v>
                </c:pt>
                <c:pt idx="92">
                  <c:v>1228.3672811715651</c:v>
                </c:pt>
                <c:pt idx="93">
                  <c:v>1293.171034817346</c:v>
                </c:pt>
                <c:pt idx="94">
                  <c:v>1341.2749757610075</c:v>
                </c:pt>
                <c:pt idx="95">
                  <c:v>1374.5958530438468</c:v>
                </c:pt>
                <c:pt idx="96">
                  <c:v>1294.0205807556993</c:v>
                </c:pt>
                <c:pt idx="97">
                  <c:v>1331.9812146324682</c:v>
                </c:pt>
                <c:pt idx="98">
                  <c:v>1321.3148553660035</c:v>
                </c:pt>
                <c:pt idx="99">
                  <c:v>1133.3381464813713</c:v>
                </c:pt>
                <c:pt idx="100">
                  <c:v>1286.8126198840289</c:v>
                </c:pt>
                <c:pt idx="101">
                  <c:v>1243.4514290053978</c:v>
                </c:pt>
                <c:pt idx="102">
                  <c:v>1348.5171924025526</c:v>
                </c:pt>
                <c:pt idx="103">
                  <c:v>1311.0506327990397</c:v>
                </c:pt>
                <c:pt idx="104">
                  <c:v>1268.0304808556107</c:v>
                </c:pt>
                <c:pt idx="105">
                  <c:v>1233.5228480026046</c:v>
                </c:pt>
                <c:pt idx="106">
                  <c:v>1353.1409890125271</c:v>
                </c:pt>
                <c:pt idx="107">
                  <c:v>1232.8990121018769</c:v>
                </c:pt>
                <c:pt idx="108">
                  <c:v>1344.9658259381181</c:v>
                </c:pt>
                <c:pt idx="109">
                  <c:v>1253.0504042472094</c:v>
                </c:pt>
                <c:pt idx="110">
                  <c:v>1312.9855276033852</c:v>
                </c:pt>
                <c:pt idx="111">
                  <c:v>1438.3260248845725</c:v>
                </c:pt>
                <c:pt idx="112">
                  <c:v>1273.4851761948626</c:v>
                </c:pt>
                <c:pt idx="113">
                  <c:v>1303.2449934188583</c:v>
                </c:pt>
                <c:pt idx="114">
                  <c:v>1352.9390291491959</c:v>
                </c:pt>
                <c:pt idx="115">
                  <c:v>1363.5106587019752</c:v>
                </c:pt>
                <c:pt idx="116">
                  <c:v>1278.4963589936242</c:v>
                </c:pt>
                <c:pt idx="117">
                  <c:v>1354.3487820926307</c:v>
                </c:pt>
                <c:pt idx="118">
                  <c:v>1375.955196612636</c:v>
                </c:pt>
                <c:pt idx="119">
                  <c:v>1339.3257049907963</c:v>
                </c:pt>
                <c:pt idx="120">
                  <c:v>1312.4542295455676</c:v>
                </c:pt>
                <c:pt idx="121">
                  <c:v>1336.7661454202382</c:v>
                </c:pt>
                <c:pt idx="122">
                  <c:v>1350.3478206595159</c:v>
                </c:pt>
                <c:pt idx="123">
                  <c:v>1336.4161923659706</c:v>
                </c:pt>
                <c:pt idx="124">
                  <c:v>1119.8307537265855</c:v>
                </c:pt>
                <c:pt idx="125">
                  <c:v>1328.2342829478685</c:v>
                </c:pt>
                <c:pt idx="126">
                  <c:v>1271.7821593227163</c:v>
                </c:pt>
                <c:pt idx="127">
                  <c:v>1360.6212024872702</c:v>
                </c:pt>
                <c:pt idx="128">
                  <c:v>1333.1496736367847</c:v>
                </c:pt>
                <c:pt idx="129">
                  <c:v>1336.5595305543618</c:v>
                </c:pt>
                <c:pt idx="130">
                  <c:v>1380.3933429107642</c:v>
                </c:pt>
                <c:pt idx="131">
                  <c:v>1269.6698222604184</c:v>
                </c:pt>
                <c:pt idx="132">
                  <c:v>1326.7254796179452</c:v>
                </c:pt>
                <c:pt idx="133">
                  <c:v>1146.5787648259129</c:v>
                </c:pt>
                <c:pt idx="134">
                  <c:v>1285.0499821786914</c:v>
                </c:pt>
                <c:pt idx="135">
                  <c:v>1307.7403471245277</c:v>
                </c:pt>
                <c:pt idx="136">
                  <c:v>1373.221675271498</c:v>
                </c:pt>
                <c:pt idx="137">
                  <c:v>1338.6997125890732</c:v>
                </c:pt>
                <c:pt idx="138">
                  <c:v>1327.7770403106151</c:v>
                </c:pt>
                <c:pt idx="139">
                  <c:v>1329.4738272543902</c:v>
                </c:pt>
                <c:pt idx="140">
                  <c:v>1355.2056015119986</c:v>
                </c:pt>
                <c:pt idx="141">
                  <c:v>1335.9214333277766</c:v>
                </c:pt>
                <c:pt idx="142">
                  <c:v>1318.6864649945396</c:v>
                </c:pt>
                <c:pt idx="143">
                  <c:v>1331.0904927391819</c:v>
                </c:pt>
                <c:pt idx="144">
                  <c:v>1348.396395660119</c:v>
                </c:pt>
                <c:pt idx="145">
                  <c:v>1313.8351169651946</c:v>
                </c:pt>
                <c:pt idx="146">
                  <c:v>1292.598575170101</c:v>
                </c:pt>
                <c:pt idx="147">
                  <c:v>1327.4589298690144</c:v>
                </c:pt>
                <c:pt idx="148">
                  <c:v>1193.5287268357204</c:v>
                </c:pt>
                <c:pt idx="149">
                  <c:v>1261.2463680270305</c:v>
                </c:pt>
                <c:pt idx="150">
                  <c:v>1353.4516125355563</c:v>
                </c:pt>
                <c:pt idx="151">
                  <c:v>1333.8344416598618</c:v>
                </c:pt>
                <c:pt idx="152">
                  <c:v>1353.6262778011132</c:v>
                </c:pt>
                <c:pt idx="153">
                  <c:v>1285.9205304851871</c:v>
                </c:pt>
                <c:pt idx="154">
                  <c:v>1162.8353689699129</c:v>
                </c:pt>
                <c:pt idx="155">
                  <c:v>1235.9851673335652</c:v>
                </c:pt>
                <c:pt idx="156">
                  <c:v>1348.9974228434169</c:v>
                </c:pt>
                <c:pt idx="157">
                  <c:v>1282.2455941059293</c:v>
                </c:pt>
                <c:pt idx="158">
                  <c:v>1275.5552901649269</c:v>
                </c:pt>
                <c:pt idx="159">
                  <c:v>1277.5633622578941</c:v>
                </c:pt>
                <c:pt idx="160">
                  <c:v>1276.7839697084528</c:v>
                </c:pt>
                <c:pt idx="161">
                  <c:v>1298.1127928437011</c:v>
                </c:pt>
                <c:pt idx="162">
                  <c:v>1301.0144759671364</c:v>
                </c:pt>
                <c:pt idx="163">
                  <c:v>1383.409880456242</c:v>
                </c:pt>
                <c:pt idx="164">
                  <c:v>1292.541731769363</c:v>
                </c:pt>
                <c:pt idx="165">
                  <c:v>1379.4140172223649</c:v>
                </c:pt>
                <c:pt idx="166">
                  <c:v>1202.7461510142393</c:v>
                </c:pt>
                <c:pt idx="167">
                  <c:v>1298.5336700368161</c:v>
                </c:pt>
                <c:pt idx="168">
                  <c:v>1300.3087660244187</c:v>
                </c:pt>
                <c:pt idx="169">
                  <c:v>1335.3623966215441</c:v>
                </c:pt>
                <c:pt idx="170">
                  <c:v>1229.31903987089</c:v>
                </c:pt>
                <c:pt idx="171">
                  <c:v>1383.247999060264</c:v>
                </c:pt>
                <c:pt idx="172">
                  <c:v>1367.4865512234376</c:v>
                </c:pt>
                <c:pt idx="173">
                  <c:v>1330.6438574415047</c:v>
                </c:pt>
                <c:pt idx="174">
                  <c:v>1307.3263941827308</c:v>
                </c:pt>
                <c:pt idx="175">
                  <c:v>1284.3279362941898</c:v>
                </c:pt>
                <c:pt idx="176">
                  <c:v>1222.9445735948145</c:v>
                </c:pt>
                <c:pt idx="177">
                  <c:v>1370.9850613608808</c:v>
                </c:pt>
                <c:pt idx="178">
                  <c:v>1393.6754832550021</c:v>
                </c:pt>
                <c:pt idx="179">
                  <c:v>1247.8627155037761</c:v>
                </c:pt>
                <c:pt idx="180">
                  <c:v>1189.2012059985921</c:v>
                </c:pt>
                <c:pt idx="181">
                  <c:v>1326.5483259331377</c:v>
                </c:pt>
                <c:pt idx="182">
                  <c:v>1283.6012512010147</c:v>
                </c:pt>
                <c:pt idx="183">
                  <c:v>1351.3218654954364</c:v>
                </c:pt>
                <c:pt idx="184">
                  <c:v>1297.055256557514</c:v>
                </c:pt>
                <c:pt idx="185">
                  <c:v>1300.1031860677044</c:v>
                </c:pt>
                <c:pt idx="186">
                  <c:v>1315.2138279454555</c:v>
                </c:pt>
                <c:pt idx="187">
                  <c:v>1299.0290255735783</c:v>
                </c:pt>
                <c:pt idx="188">
                  <c:v>1325.1882922001328</c:v>
                </c:pt>
                <c:pt idx="189">
                  <c:v>1371.0521550563967</c:v>
                </c:pt>
                <c:pt idx="190">
                  <c:v>1384.9142745765923</c:v>
                </c:pt>
                <c:pt idx="191">
                  <c:v>1296.3267726436125</c:v>
                </c:pt>
                <c:pt idx="192">
                  <c:v>1345.4123485153041</c:v>
                </c:pt>
                <c:pt idx="193">
                  <c:v>1332.3463494585565</c:v>
                </c:pt>
                <c:pt idx="194">
                  <c:v>1222.5286311660191</c:v>
                </c:pt>
                <c:pt idx="195">
                  <c:v>1179.4849406829751</c:v>
                </c:pt>
                <c:pt idx="196">
                  <c:v>1403.8031970351119</c:v>
                </c:pt>
                <c:pt idx="197">
                  <c:v>1388.7914766750614</c:v>
                </c:pt>
                <c:pt idx="198">
                  <c:v>1272.8243021739079</c:v>
                </c:pt>
                <c:pt idx="199">
                  <c:v>1352.9568086617403</c:v>
                </c:pt>
                <c:pt idx="200">
                  <c:v>1360.3936622910155</c:v>
                </c:pt>
                <c:pt idx="201">
                  <c:v>1314.7821004655118</c:v>
                </c:pt>
                <c:pt idx="202">
                  <c:v>1273.0308560665128</c:v>
                </c:pt>
                <c:pt idx="203">
                  <c:v>1316.5200810306569</c:v>
                </c:pt>
                <c:pt idx="204">
                  <c:v>1267.1218834168142</c:v>
                </c:pt>
                <c:pt idx="205">
                  <c:v>1347.5430707013811</c:v>
                </c:pt>
                <c:pt idx="206">
                  <c:v>1279.0047938793157</c:v>
                </c:pt>
                <c:pt idx="207">
                  <c:v>1104.9044424100293</c:v>
                </c:pt>
                <c:pt idx="208">
                  <c:v>1348.1337918844943</c:v>
                </c:pt>
                <c:pt idx="209">
                  <c:v>1368.7238400131496</c:v>
                </c:pt>
                <c:pt idx="210">
                  <c:v>1302.0997250348555</c:v>
                </c:pt>
                <c:pt idx="211">
                  <c:v>1287.2238978205301</c:v>
                </c:pt>
                <c:pt idx="212">
                  <c:v>1239.3966355134753</c:v>
                </c:pt>
                <c:pt idx="213">
                  <c:v>1248.7115837934523</c:v>
                </c:pt>
                <c:pt idx="214">
                  <c:v>1296.6237237267035</c:v>
                </c:pt>
                <c:pt idx="215">
                  <c:v>1406.503193625738</c:v>
                </c:pt>
                <c:pt idx="216">
                  <c:v>1312.9742262720317</c:v>
                </c:pt>
                <c:pt idx="217">
                  <c:v>1296.6798503163884</c:v>
                </c:pt>
                <c:pt idx="218">
                  <c:v>1303.0056028800821</c:v>
                </c:pt>
                <c:pt idx="219">
                  <c:v>1290.6153549747285</c:v>
                </c:pt>
                <c:pt idx="220">
                  <c:v>1278.3319061421219</c:v>
                </c:pt>
                <c:pt idx="221">
                  <c:v>1316.8612565422952</c:v>
                </c:pt>
                <c:pt idx="222">
                  <c:v>1301.1166746756699</c:v>
                </c:pt>
                <c:pt idx="223">
                  <c:v>1319.8220779379346</c:v>
                </c:pt>
                <c:pt idx="224">
                  <c:v>1279.7435317467139</c:v>
                </c:pt>
                <c:pt idx="225">
                  <c:v>1281.4034267637937</c:v>
                </c:pt>
                <c:pt idx="226">
                  <c:v>1158.4042738604744</c:v>
                </c:pt>
                <c:pt idx="227">
                  <c:v>1347.1835912804806</c:v>
                </c:pt>
                <c:pt idx="228">
                  <c:v>1306.9296366473004</c:v>
                </c:pt>
                <c:pt idx="229">
                  <c:v>1365.77263471069</c:v>
                </c:pt>
                <c:pt idx="230">
                  <c:v>1094.8367523982952</c:v>
                </c:pt>
                <c:pt idx="231">
                  <c:v>1292.0902840816007</c:v>
                </c:pt>
                <c:pt idx="232">
                  <c:v>1324.287898845605</c:v>
                </c:pt>
                <c:pt idx="233">
                  <c:v>1323.1813390019363</c:v>
                </c:pt>
                <c:pt idx="234">
                  <c:v>1311.8349638842483</c:v>
                </c:pt>
                <c:pt idx="235">
                  <c:v>1368.2589496802839</c:v>
                </c:pt>
                <c:pt idx="236">
                  <c:v>1218.6077130229696</c:v>
                </c:pt>
                <c:pt idx="237">
                  <c:v>1333.0055699037587</c:v>
                </c:pt>
                <c:pt idx="238">
                  <c:v>1281.1570196729451</c:v>
                </c:pt>
                <c:pt idx="239">
                  <c:v>1284.9974963810162</c:v>
                </c:pt>
                <c:pt idx="240">
                  <c:v>1248.161526884071</c:v>
                </c:pt>
                <c:pt idx="241">
                  <c:v>1307.6386588713237</c:v>
                </c:pt>
                <c:pt idx="242">
                  <c:v>1337.4376210933706</c:v>
                </c:pt>
                <c:pt idx="243">
                  <c:v>1330.1830007205363</c:v>
                </c:pt>
                <c:pt idx="244">
                  <c:v>1339.5799277462315</c:v>
                </c:pt>
                <c:pt idx="245">
                  <c:v>1349.2735564289992</c:v>
                </c:pt>
                <c:pt idx="246">
                  <c:v>1314.9064242325114</c:v>
                </c:pt>
                <c:pt idx="247">
                  <c:v>1292.3240123657661</c:v>
                </c:pt>
                <c:pt idx="248">
                  <c:v>1327.0543159274678</c:v>
                </c:pt>
                <c:pt idx="249">
                  <c:v>1347.909271227433</c:v>
                </c:pt>
                <c:pt idx="250">
                  <c:v>1423.2632013384366</c:v>
                </c:pt>
                <c:pt idx="251">
                  <c:v>1427.2310303373199</c:v>
                </c:pt>
                <c:pt idx="252">
                  <c:v>1337.8802230292229</c:v>
                </c:pt>
                <c:pt idx="253">
                  <c:v>1234.0606165786644</c:v>
                </c:pt>
                <c:pt idx="254">
                  <c:v>1344.3655186970061</c:v>
                </c:pt>
                <c:pt idx="255">
                  <c:v>1362.5463917890247</c:v>
                </c:pt>
                <c:pt idx="256">
                  <c:v>1284.1168126832031</c:v>
                </c:pt>
                <c:pt idx="257">
                  <c:v>1404.2306247792878</c:v>
                </c:pt>
                <c:pt idx="258">
                  <c:v>1351.7857575219355</c:v>
                </c:pt>
                <c:pt idx="259">
                  <c:v>1243.8298640187641</c:v>
                </c:pt>
                <c:pt idx="260">
                  <c:v>1142.9890739856548</c:v>
                </c:pt>
                <c:pt idx="261">
                  <c:v>1304.3487188583717</c:v>
                </c:pt>
                <c:pt idx="262">
                  <c:v>1231.1656466152081</c:v>
                </c:pt>
                <c:pt idx="263">
                  <c:v>1346.7370913566856</c:v>
                </c:pt>
                <c:pt idx="264">
                  <c:v>1312.4949069971124</c:v>
                </c:pt>
                <c:pt idx="265">
                  <c:v>1388.3980760094348</c:v>
                </c:pt>
                <c:pt idx="266">
                  <c:v>1276.7503297649203</c:v>
                </c:pt>
                <c:pt idx="267">
                  <c:v>1290.6165568114964</c:v>
                </c:pt>
                <c:pt idx="268">
                  <c:v>1326.9939619234253</c:v>
                </c:pt>
                <c:pt idx="269">
                  <c:v>1293.5897703994685</c:v>
                </c:pt>
                <c:pt idx="270">
                  <c:v>1287.2092406473519</c:v>
                </c:pt>
                <c:pt idx="271">
                  <c:v>1309.2872904898702</c:v>
                </c:pt>
                <c:pt idx="272">
                  <c:v>1326.4186436828879</c:v>
                </c:pt>
                <c:pt idx="273">
                  <c:v>1340.6049100777573</c:v>
                </c:pt>
                <c:pt idx="274">
                  <c:v>1292.1555728965354</c:v>
                </c:pt>
                <c:pt idx="275">
                  <c:v>1285.8358148934108</c:v>
                </c:pt>
                <c:pt idx="276">
                  <c:v>1278.088915292092</c:v>
                </c:pt>
                <c:pt idx="277">
                  <c:v>1321.3680387886129</c:v>
                </c:pt>
                <c:pt idx="278">
                  <c:v>1296.2295036440228</c:v>
                </c:pt>
                <c:pt idx="279">
                  <c:v>1225.01304150121</c:v>
                </c:pt>
                <c:pt idx="280">
                  <c:v>1298.9931737409015</c:v>
                </c:pt>
                <c:pt idx="281">
                  <c:v>1312.4082516552619</c:v>
                </c:pt>
                <c:pt idx="282">
                  <c:v>1394.9936047165563</c:v>
                </c:pt>
                <c:pt idx="283">
                  <c:v>1351.6413304524783</c:v>
                </c:pt>
                <c:pt idx="284">
                  <c:v>1310.3484659015053</c:v>
                </c:pt>
                <c:pt idx="285">
                  <c:v>1387.3866088029545</c:v>
                </c:pt>
                <c:pt idx="286">
                  <c:v>1322.6718434506524</c:v>
                </c:pt>
                <c:pt idx="287">
                  <c:v>1281.463183505796</c:v>
                </c:pt>
                <c:pt idx="288">
                  <c:v>1245.3630319649067</c:v>
                </c:pt>
                <c:pt idx="289">
                  <c:v>1307.441772946285</c:v>
                </c:pt>
                <c:pt idx="290">
                  <c:v>1258.638797744301</c:v>
                </c:pt>
                <c:pt idx="291">
                  <c:v>1299.5514416030931</c:v>
                </c:pt>
                <c:pt idx="292">
                  <c:v>1401.4125153775074</c:v>
                </c:pt>
                <c:pt idx="293">
                  <c:v>1356.3635232720064</c:v>
                </c:pt>
                <c:pt idx="294">
                  <c:v>1087.1887652665694</c:v>
                </c:pt>
                <c:pt idx="295">
                  <c:v>1318.5694092665872</c:v>
                </c:pt>
                <c:pt idx="296">
                  <c:v>1375.6635887427231</c:v>
                </c:pt>
                <c:pt idx="297">
                  <c:v>1417.6619374945308</c:v>
                </c:pt>
                <c:pt idx="298">
                  <c:v>1367.8803488086405</c:v>
                </c:pt>
                <c:pt idx="299">
                  <c:v>1255.0835116320634</c:v>
                </c:pt>
                <c:pt idx="300">
                  <c:v>1242.9172927717648</c:v>
                </c:pt>
                <c:pt idx="301">
                  <c:v>1416.7748995872171</c:v>
                </c:pt>
                <c:pt idx="302">
                  <c:v>1241.5036878929302</c:v>
                </c:pt>
                <c:pt idx="303">
                  <c:v>1289.5112613416982</c:v>
                </c:pt>
                <c:pt idx="304">
                  <c:v>1264.9136679475805</c:v>
                </c:pt>
                <c:pt idx="305">
                  <c:v>1413.3434762651232</c:v>
                </c:pt>
                <c:pt idx="306">
                  <c:v>1293.3503301357068</c:v>
                </c:pt>
                <c:pt idx="307">
                  <c:v>1290.230918384709</c:v>
                </c:pt>
                <c:pt idx="308">
                  <c:v>1379.0844461809688</c:v>
                </c:pt>
                <c:pt idx="309">
                  <c:v>1371.6839659162692</c:v>
                </c:pt>
                <c:pt idx="310">
                  <c:v>1381.6173176163181</c:v>
                </c:pt>
                <c:pt idx="311">
                  <c:v>1324.3509295898116</c:v>
                </c:pt>
                <c:pt idx="312">
                  <c:v>1273.9979068375144</c:v>
                </c:pt>
                <c:pt idx="313">
                  <c:v>1251.2297550173057</c:v>
                </c:pt>
                <c:pt idx="314">
                  <c:v>1367.3757513213466</c:v>
                </c:pt>
                <c:pt idx="315">
                  <c:v>1313.9319998249871</c:v>
                </c:pt>
                <c:pt idx="316">
                  <c:v>1243.4918908707996</c:v>
                </c:pt>
                <c:pt idx="317">
                  <c:v>1309.5984881461386</c:v>
                </c:pt>
                <c:pt idx="318">
                  <c:v>1284.381346836343</c:v>
                </c:pt>
                <c:pt idx="319">
                  <c:v>1249.4585152793168</c:v>
                </c:pt>
                <c:pt idx="320">
                  <c:v>1346.1046891195954</c:v>
                </c:pt>
                <c:pt idx="321">
                  <c:v>1325.5666420568143</c:v>
                </c:pt>
                <c:pt idx="322">
                  <c:v>1270.9925879449827</c:v>
                </c:pt>
                <c:pt idx="323">
                  <c:v>1261.8941854554287</c:v>
                </c:pt>
                <c:pt idx="324">
                  <c:v>1355.4953912201649</c:v>
                </c:pt>
                <c:pt idx="325">
                  <c:v>1296.819932570352</c:v>
                </c:pt>
                <c:pt idx="326">
                  <c:v>1196.0448842374919</c:v>
                </c:pt>
                <c:pt idx="327">
                  <c:v>1311.0349451326992</c:v>
                </c:pt>
                <c:pt idx="328">
                  <c:v>1280.4937132803202</c:v>
                </c:pt>
                <c:pt idx="329">
                  <c:v>1373.7560664526279</c:v>
                </c:pt>
                <c:pt idx="330">
                  <c:v>1337.1177166661462</c:v>
                </c:pt>
                <c:pt idx="331">
                  <c:v>1354.1523749795065</c:v>
                </c:pt>
                <c:pt idx="332">
                  <c:v>1269.6864390446544</c:v>
                </c:pt>
                <c:pt idx="333">
                  <c:v>1332.6233909423768</c:v>
                </c:pt>
                <c:pt idx="334">
                  <c:v>1373.366501332039</c:v>
                </c:pt>
                <c:pt idx="335">
                  <c:v>1274.0332404065102</c:v>
                </c:pt>
                <c:pt idx="336">
                  <c:v>1245.1726195623935</c:v>
                </c:pt>
                <c:pt idx="337">
                  <c:v>1374.1806279931366</c:v>
                </c:pt>
                <c:pt idx="338">
                  <c:v>1305.9829978516943</c:v>
                </c:pt>
                <c:pt idx="339">
                  <c:v>1395.8015139327115</c:v>
                </c:pt>
                <c:pt idx="340">
                  <c:v>1331.8412151941609</c:v>
                </c:pt>
                <c:pt idx="341">
                  <c:v>1355.7676898615052</c:v>
                </c:pt>
                <c:pt idx="342">
                  <c:v>1259.9013761382901</c:v>
                </c:pt>
                <c:pt idx="343">
                  <c:v>1376.6273778012862</c:v>
                </c:pt>
                <c:pt idx="344">
                  <c:v>1340.9434231745424</c:v>
                </c:pt>
                <c:pt idx="345">
                  <c:v>1267.7309419154128</c:v>
                </c:pt>
                <c:pt idx="346">
                  <c:v>1277.2148013691465</c:v>
                </c:pt>
                <c:pt idx="347">
                  <c:v>1353.6351679494869</c:v>
                </c:pt>
                <c:pt idx="348">
                  <c:v>1304.5879362425835</c:v>
                </c:pt>
                <c:pt idx="349">
                  <c:v>1367.1019424618264</c:v>
                </c:pt>
                <c:pt idx="350">
                  <c:v>1388.5569735084716</c:v>
                </c:pt>
                <c:pt idx="351">
                  <c:v>1277.8805937676693</c:v>
                </c:pt>
                <c:pt idx="352">
                  <c:v>1328.3839740828853</c:v>
                </c:pt>
                <c:pt idx="353">
                  <c:v>1408.5528338611803</c:v>
                </c:pt>
                <c:pt idx="354">
                  <c:v>1360.687350670137</c:v>
                </c:pt>
                <c:pt idx="355">
                  <c:v>1339.8074751236018</c:v>
                </c:pt>
                <c:pt idx="356">
                  <c:v>1365.8905826174812</c:v>
                </c:pt>
                <c:pt idx="357">
                  <c:v>1380.2978156418289</c:v>
                </c:pt>
                <c:pt idx="358">
                  <c:v>1195.0730266805217</c:v>
                </c:pt>
                <c:pt idx="359">
                  <c:v>1292.3587400490301</c:v>
                </c:pt>
                <c:pt idx="360">
                  <c:v>1362.6567531173916</c:v>
                </c:pt>
                <c:pt idx="361">
                  <c:v>1325.5377766486351</c:v>
                </c:pt>
                <c:pt idx="362">
                  <c:v>1381.4926712939307</c:v>
                </c:pt>
                <c:pt idx="363">
                  <c:v>1253.1463712921852</c:v>
                </c:pt>
                <c:pt idx="364">
                  <c:v>1297.7785233404384</c:v>
                </c:pt>
                <c:pt idx="365">
                  <c:v>1338.9909686212766</c:v>
                </c:pt>
                <c:pt idx="366">
                  <c:v>1373.2519771556961</c:v>
                </c:pt>
                <c:pt idx="367">
                  <c:v>1300.1041221695323</c:v>
                </c:pt>
                <c:pt idx="368">
                  <c:v>1279.1560390448035</c:v>
                </c:pt>
                <c:pt idx="369">
                  <c:v>1236.9526822769124</c:v>
                </c:pt>
                <c:pt idx="370">
                  <c:v>1367.0093508204225</c:v>
                </c:pt>
                <c:pt idx="371">
                  <c:v>1276.7416813880275</c:v>
                </c:pt>
                <c:pt idx="372">
                  <c:v>1275.7637800134</c:v>
                </c:pt>
                <c:pt idx="373">
                  <c:v>1173.4782011993818</c:v>
                </c:pt>
                <c:pt idx="374">
                  <c:v>1289.6950129992606</c:v>
                </c:pt>
                <c:pt idx="375">
                  <c:v>1248.0174829506579</c:v>
                </c:pt>
                <c:pt idx="376">
                  <c:v>1390.3883765385042</c:v>
                </c:pt>
                <c:pt idx="377">
                  <c:v>1391.7846002255365</c:v>
                </c:pt>
                <c:pt idx="378">
                  <c:v>1425.821099158828</c:v>
                </c:pt>
                <c:pt idx="379">
                  <c:v>1189.1292969154529</c:v>
                </c:pt>
                <c:pt idx="380">
                  <c:v>1334.5366716186916</c:v>
                </c:pt>
                <c:pt idx="381">
                  <c:v>1279.3644543839459</c:v>
                </c:pt>
                <c:pt idx="382">
                  <c:v>1277.5644440743397</c:v>
                </c:pt>
                <c:pt idx="383">
                  <c:v>1354.8652826580103</c:v>
                </c:pt>
                <c:pt idx="384">
                  <c:v>1159.9253499286986</c:v>
                </c:pt>
                <c:pt idx="385">
                  <c:v>1284.9428024954509</c:v>
                </c:pt>
                <c:pt idx="386">
                  <c:v>1346.1487708087654</c:v>
                </c:pt>
                <c:pt idx="387">
                  <c:v>1307.85095618782</c:v>
                </c:pt>
                <c:pt idx="388">
                  <c:v>1306.9485273328648</c:v>
                </c:pt>
                <c:pt idx="389">
                  <c:v>1307.1368565078646</c:v>
                </c:pt>
                <c:pt idx="390">
                  <c:v>1324.7345612081976</c:v>
                </c:pt>
                <c:pt idx="391">
                  <c:v>1106.9424886514032</c:v>
                </c:pt>
                <c:pt idx="392">
                  <c:v>1274.9011483309041</c:v>
                </c:pt>
                <c:pt idx="393">
                  <c:v>1279.7287078448769</c:v>
                </c:pt>
                <c:pt idx="394">
                  <c:v>1400.4250652665039</c:v>
                </c:pt>
                <c:pt idx="395">
                  <c:v>1321.6242197780634</c:v>
                </c:pt>
                <c:pt idx="396">
                  <c:v>1371.281146937426</c:v>
                </c:pt>
                <c:pt idx="397">
                  <c:v>1260.5163549829483</c:v>
                </c:pt>
                <c:pt idx="398">
                  <c:v>1373.6324868857237</c:v>
                </c:pt>
                <c:pt idx="399">
                  <c:v>1297.8098120023435</c:v>
                </c:pt>
                <c:pt idx="400">
                  <c:v>1305.5174930649755</c:v>
                </c:pt>
                <c:pt idx="401">
                  <c:v>1377.5441414584816</c:v>
                </c:pt>
                <c:pt idx="402">
                  <c:v>1245.1792737029582</c:v>
                </c:pt>
                <c:pt idx="403">
                  <c:v>1332.6621476468326</c:v>
                </c:pt>
                <c:pt idx="404">
                  <c:v>1360.957756482615</c:v>
                </c:pt>
                <c:pt idx="405">
                  <c:v>1260.943316135953</c:v>
                </c:pt>
                <c:pt idx="406">
                  <c:v>1368.1237248297527</c:v>
                </c:pt>
                <c:pt idx="407">
                  <c:v>1192.0644811432458</c:v>
                </c:pt>
                <c:pt idx="408">
                  <c:v>1306.897032714535</c:v>
                </c:pt>
                <c:pt idx="409">
                  <c:v>1231.6399583493383</c:v>
                </c:pt>
                <c:pt idx="410">
                  <c:v>1354.3744202161788</c:v>
                </c:pt>
                <c:pt idx="411">
                  <c:v>1227.2066173796243</c:v>
                </c:pt>
                <c:pt idx="412">
                  <c:v>1340.4308723033662</c:v>
                </c:pt>
                <c:pt idx="413">
                  <c:v>1294.2779313365891</c:v>
                </c:pt>
                <c:pt idx="414">
                  <c:v>1333.2011446902491</c:v>
                </c:pt>
                <c:pt idx="415">
                  <c:v>1321.9493510189689</c:v>
                </c:pt>
                <c:pt idx="416">
                  <c:v>1298.5828658059183</c:v>
                </c:pt>
                <c:pt idx="417">
                  <c:v>1335.9583288778661</c:v>
                </c:pt>
                <c:pt idx="418">
                  <c:v>1306.9155273266008</c:v>
                </c:pt>
                <c:pt idx="419">
                  <c:v>1390.6974902243951</c:v>
                </c:pt>
                <c:pt idx="420">
                  <c:v>1277.7595808265507</c:v>
                </c:pt>
                <c:pt idx="421">
                  <c:v>1330.5448424142073</c:v>
                </c:pt>
                <c:pt idx="422">
                  <c:v>1354.3290191499607</c:v>
                </c:pt>
                <c:pt idx="423">
                  <c:v>1382.3107911413965</c:v>
                </c:pt>
                <c:pt idx="424">
                  <c:v>1363.2946543372841</c:v>
                </c:pt>
                <c:pt idx="425">
                  <c:v>1364.6952990950711</c:v>
                </c:pt>
                <c:pt idx="426">
                  <c:v>1332.0691250269447</c:v>
                </c:pt>
                <c:pt idx="427">
                  <c:v>1356.3034837862874</c:v>
                </c:pt>
                <c:pt idx="428">
                  <c:v>1315.4573144912229</c:v>
                </c:pt>
                <c:pt idx="429">
                  <c:v>1296.8465311614261</c:v>
                </c:pt>
                <c:pt idx="430">
                  <c:v>1233.9571983769645</c:v>
                </c:pt>
                <c:pt idx="431">
                  <c:v>1334.0160365642616</c:v>
                </c:pt>
                <c:pt idx="432">
                  <c:v>1274.2950262375041</c:v>
                </c:pt>
                <c:pt idx="433">
                  <c:v>1274.3295858955312</c:v>
                </c:pt>
                <c:pt idx="434">
                  <c:v>1365.2954919759577</c:v>
                </c:pt>
                <c:pt idx="435">
                  <c:v>1273.3630348278882</c:v>
                </c:pt>
                <c:pt idx="436">
                  <c:v>1367.434669145202</c:v>
                </c:pt>
                <c:pt idx="437">
                  <c:v>1293.6234265946766</c:v>
                </c:pt>
                <c:pt idx="438">
                  <c:v>1100.8157260319497</c:v>
                </c:pt>
                <c:pt idx="439">
                  <c:v>1283.2904129476742</c:v>
                </c:pt>
                <c:pt idx="440">
                  <c:v>1350.7997862937675</c:v>
                </c:pt>
                <c:pt idx="441">
                  <c:v>1380.0988621987369</c:v>
                </c:pt>
                <c:pt idx="442">
                  <c:v>1396.132957920518</c:v>
                </c:pt>
                <c:pt idx="443">
                  <c:v>1365.4973080476527</c:v>
                </c:pt>
                <c:pt idx="444">
                  <c:v>1348.2875492048358</c:v>
                </c:pt>
                <c:pt idx="445">
                  <c:v>1282.0901912683078</c:v>
                </c:pt>
                <c:pt idx="446">
                  <c:v>1253.9852602197138</c:v>
                </c:pt>
                <c:pt idx="447">
                  <c:v>1209.2270380976104</c:v>
                </c:pt>
                <c:pt idx="448">
                  <c:v>1347.0128814604657</c:v>
                </c:pt>
                <c:pt idx="449">
                  <c:v>1241.2943718118258</c:v>
                </c:pt>
                <c:pt idx="450">
                  <c:v>1305.6310658089603</c:v>
                </c:pt>
                <c:pt idx="451">
                  <c:v>1273.121080566254</c:v>
                </c:pt>
                <c:pt idx="452">
                  <c:v>1341.5002491309085</c:v>
                </c:pt>
                <c:pt idx="453">
                  <c:v>1322.66599586236</c:v>
                </c:pt>
                <c:pt idx="454">
                  <c:v>1335.1506326068127</c:v>
                </c:pt>
                <c:pt idx="455">
                  <c:v>1277.3351616079128</c:v>
                </c:pt>
                <c:pt idx="456">
                  <c:v>1284.3213050863562</c:v>
                </c:pt>
                <c:pt idx="457">
                  <c:v>1410.3621951029261</c:v>
                </c:pt>
                <c:pt idx="458">
                  <c:v>1343.0200972581297</c:v>
                </c:pt>
                <c:pt idx="459">
                  <c:v>1339.6110436171543</c:v>
                </c:pt>
                <c:pt idx="460">
                  <c:v>1304.5365496260617</c:v>
                </c:pt>
                <c:pt idx="461">
                  <c:v>1356.69502277483</c:v>
                </c:pt>
                <c:pt idx="462">
                  <c:v>1314.5712741112407</c:v>
                </c:pt>
                <c:pt idx="463">
                  <c:v>1241.0069952589433</c:v>
                </c:pt>
                <c:pt idx="464">
                  <c:v>1295.1649589757171</c:v>
                </c:pt>
                <c:pt idx="465">
                  <c:v>1279.1557020333576</c:v>
                </c:pt>
                <c:pt idx="466">
                  <c:v>1369.9107957574251</c:v>
                </c:pt>
                <c:pt idx="467">
                  <c:v>1271.5810392438339</c:v>
                </c:pt>
                <c:pt idx="468">
                  <c:v>1243.7723408940165</c:v>
                </c:pt>
                <c:pt idx="469">
                  <c:v>1279.9694512366657</c:v>
                </c:pt>
                <c:pt idx="470">
                  <c:v>1248.424993995355</c:v>
                </c:pt>
                <c:pt idx="471">
                  <c:v>1230.8513236833217</c:v>
                </c:pt>
                <c:pt idx="472">
                  <c:v>1407.8237924368818</c:v>
                </c:pt>
                <c:pt idx="473">
                  <c:v>1286.9442852796708</c:v>
                </c:pt>
                <c:pt idx="474">
                  <c:v>1311.8559225839454</c:v>
                </c:pt>
                <c:pt idx="475">
                  <c:v>1328.0978817296852</c:v>
                </c:pt>
                <c:pt idx="476">
                  <c:v>1344.8515645811151</c:v>
                </c:pt>
                <c:pt idx="477">
                  <c:v>1394.2645946565385</c:v>
                </c:pt>
                <c:pt idx="478">
                  <c:v>1409.3606541340021</c:v>
                </c:pt>
                <c:pt idx="479">
                  <c:v>1388.7308850020295</c:v>
                </c:pt>
                <c:pt idx="480">
                  <c:v>1385.5094036724377</c:v>
                </c:pt>
                <c:pt idx="481">
                  <c:v>1415.020025085598</c:v>
                </c:pt>
                <c:pt idx="482">
                  <c:v>1292.627149945326</c:v>
                </c:pt>
                <c:pt idx="483">
                  <c:v>1333.9535064563875</c:v>
                </c:pt>
                <c:pt idx="484">
                  <c:v>1125.3736019344124</c:v>
                </c:pt>
                <c:pt idx="485">
                  <c:v>1298.8114863057735</c:v>
                </c:pt>
                <c:pt idx="486">
                  <c:v>1400.9279852804632</c:v>
                </c:pt>
                <c:pt idx="487">
                  <c:v>1305.9348892507251</c:v>
                </c:pt>
                <c:pt idx="488">
                  <c:v>1323.9530507282818</c:v>
                </c:pt>
                <c:pt idx="489">
                  <c:v>1369.6980311186724</c:v>
                </c:pt>
                <c:pt idx="490">
                  <c:v>1250.5796984551087</c:v>
                </c:pt>
                <c:pt idx="491">
                  <c:v>1309.1656351930458</c:v>
                </c:pt>
                <c:pt idx="492">
                  <c:v>1311.0530769759991</c:v>
                </c:pt>
                <c:pt idx="493">
                  <c:v>1309.9015087445134</c:v>
                </c:pt>
                <c:pt idx="494">
                  <c:v>1305.0755144504813</c:v>
                </c:pt>
                <c:pt idx="495">
                  <c:v>1299.8816013660194</c:v>
                </c:pt>
                <c:pt idx="496">
                  <c:v>1355.2533663691984</c:v>
                </c:pt>
                <c:pt idx="497">
                  <c:v>1265.5287901330137</c:v>
                </c:pt>
                <c:pt idx="498">
                  <c:v>1395.1632342430298</c:v>
                </c:pt>
                <c:pt idx="499">
                  <c:v>1281.2554889768462</c:v>
                </c:pt>
                <c:pt idx="500">
                  <c:v>1389.7726928865818</c:v>
                </c:pt>
                <c:pt idx="501">
                  <c:v>1337.2644001331689</c:v>
                </c:pt>
                <c:pt idx="502">
                  <c:v>1326.5504779281257</c:v>
                </c:pt>
                <c:pt idx="503">
                  <c:v>1320.4475864788953</c:v>
                </c:pt>
                <c:pt idx="504">
                  <c:v>1353.650320329959</c:v>
                </c:pt>
                <c:pt idx="505">
                  <c:v>1306.1046094102805</c:v>
                </c:pt>
                <c:pt idx="506">
                  <c:v>1317.7255647272311</c:v>
                </c:pt>
                <c:pt idx="507">
                  <c:v>1321.7518004841806</c:v>
                </c:pt>
                <c:pt idx="508">
                  <c:v>1358.7275057550057</c:v>
                </c:pt>
                <c:pt idx="509">
                  <c:v>1296.5308793052204</c:v>
                </c:pt>
                <c:pt idx="510">
                  <c:v>1357.8046709557625</c:v>
                </c:pt>
                <c:pt idx="511">
                  <c:v>1338.7793244732873</c:v>
                </c:pt>
                <c:pt idx="512">
                  <c:v>1326.017800234338</c:v>
                </c:pt>
                <c:pt idx="513">
                  <c:v>1166.3334390252137</c:v>
                </c:pt>
                <c:pt idx="514">
                  <c:v>1276.8549439685107</c:v>
                </c:pt>
                <c:pt idx="515">
                  <c:v>1286.6761386483702</c:v>
                </c:pt>
                <c:pt idx="516">
                  <c:v>1253.0280134290701</c:v>
                </c:pt>
                <c:pt idx="517">
                  <c:v>1278.9952893673133</c:v>
                </c:pt>
                <c:pt idx="518">
                  <c:v>1322.1339203050586</c:v>
                </c:pt>
                <c:pt idx="519">
                  <c:v>1370.8323651395071</c:v>
                </c:pt>
                <c:pt idx="520">
                  <c:v>1338.4438835318904</c:v>
                </c:pt>
                <c:pt idx="521">
                  <c:v>1351.6297658429053</c:v>
                </c:pt>
                <c:pt idx="522">
                  <c:v>1395.7076474866251</c:v>
                </c:pt>
                <c:pt idx="523">
                  <c:v>1251.6130837288047</c:v>
                </c:pt>
                <c:pt idx="524">
                  <c:v>1153.3320518775115</c:v>
                </c:pt>
                <c:pt idx="525">
                  <c:v>1310.9630047603475</c:v>
                </c:pt>
                <c:pt idx="526">
                  <c:v>1326.170746863706</c:v>
                </c:pt>
                <c:pt idx="527">
                  <c:v>1311.7751329228131</c:v>
                </c:pt>
                <c:pt idx="528">
                  <c:v>1375.7877208301725</c:v>
                </c:pt>
                <c:pt idx="529">
                  <c:v>1200.2913696333512</c:v>
                </c:pt>
                <c:pt idx="530">
                  <c:v>1330.7908177511883</c:v>
                </c:pt>
                <c:pt idx="531">
                  <c:v>1384.3258391877184</c:v>
                </c:pt>
                <c:pt idx="532">
                  <c:v>1317.0254775527949</c:v>
                </c:pt>
              </c:numCache>
            </c:numRef>
          </c:yVal>
          <c:smooth val="0"/>
        </c:ser>
        <c:dLbls>
          <c:showLegendKey val="0"/>
          <c:showVal val="0"/>
          <c:showCatName val="0"/>
          <c:showSerName val="0"/>
          <c:showPercent val="0"/>
          <c:showBubbleSize val="0"/>
        </c:dLbls>
        <c:axId val="545728952"/>
        <c:axId val="545729344"/>
      </c:scatterChart>
      <c:valAx>
        <c:axId val="545728952"/>
        <c:scaling>
          <c:orientation val="minMax"/>
        </c:scaling>
        <c:delete val="0"/>
        <c:axPos val="b"/>
        <c:title>
          <c:tx>
            <c:rich>
              <a:bodyPr/>
              <a:lstStyle/>
              <a:p>
                <a:pPr>
                  <a:defRPr/>
                </a:pPr>
                <a:r>
                  <a:rPr lang="en-US"/>
                  <a:t>Students/ Teacher</a:t>
                </a:r>
              </a:p>
            </c:rich>
          </c:tx>
          <c:layout/>
          <c:overlay val="0"/>
        </c:title>
        <c:numFmt formatCode="_(* #,##0.00_);_(* \(#,##0.00\);_(* \-??_);_(@_)" sourceLinked="1"/>
        <c:majorTickMark val="out"/>
        <c:minorTickMark val="none"/>
        <c:tickLblPos val="nextTo"/>
        <c:crossAx val="545729344"/>
        <c:crosses val="autoZero"/>
        <c:crossBetween val="midCat"/>
      </c:valAx>
      <c:valAx>
        <c:axId val="545729344"/>
        <c:scaling>
          <c:orientation val="minMax"/>
        </c:scaling>
        <c:delete val="0"/>
        <c:axPos val="l"/>
        <c:title>
          <c:tx>
            <c:rich>
              <a:bodyPr/>
              <a:lstStyle/>
              <a:p>
                <a:pPr>
                  <a:defRPr/>
                </a:pPr>
                <a:r>
                  <a:rPr lang="en-US"/>
                  <a:t>PSSA_SCALED_SCORES_MATH_DISTRICT_Gr11</a:t>
                </a:r>
              </a:p>
            </c:rich>
          </c:tx>
          <c:layout/>
          <c:overlay val="0"/>
        </c:title>
        <c:numFmt formatCode="General" sourceLinked="1"/>
        <c:majorTickMark val="out"/>
        <c:minorTickMark val="none"/>
        <c:tickLblPos val="nextTo"/>
        <c:crossAx val="545728952"/>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rand1  Residual Plot</a:t>
            </a:r>
          </a:p>
        </c:rich>
      </c:tx>
      <c:layout/>
      <c:overlay val="0"/>
    </c:title>
    <c:autoTitleDeleted val="0"/>
    <c:plotArea>
      <c:layout/>
      <c:scatterChart>
        <c:scatterStyle val="lineMarker"/>
        <c:varyColors val="0"/>
        <c:ser>
          <c:idx val="0"/>
          <c:order val="0"/>
          <c:spPr>
            <a:ln w="28575">
              <a:noFill/>
            </a:ln>
          </c:spPr>
          <c:xVal>
            <c:numRef>
              <c:f>schooldistricts!$A$4:$A$536</c:f>
              <c:numCache>
                <c:formatCode>General</c:formatCode>
                <c:ptCount val="533"/>
                <c:pt idx="0">
                  <c:v>0.10808584310178226</c:v>
                </c:pt>
                <c:pt idx="1">
                  <c:v>0.75460203795883707</c:v>
                </c:pt>
                <c:pt idx="2">
                  <c:v>0.12751603909876164</c:v>
                </c:pt>
                <c:pt idx="3">
                  <c:v>0.50600318059960681</c:v>
                </c:pt>
                <c:pt idx="4">
                  <c:v>0.85707810827012831</c:v>
                </c:pt>
                <c:pt idx="5">
                  <c:v>0.35618683496144821</c:v>
                </c:pt>
                <c:pt idx="6">
                  <c:v>0.48314885876848712</c:v>
                </c:pt>
                <c:pt idx="7">
                  <c:v>0.33515942761331941</c:v>
                </c:pt>
                <c:pt idx="8">
                  <c:v>0.87930746054334519</c:v>
                </c:pt>
                <c:pt idx="9">
                  <c:v>0.94475393078497605</c:v>
                </c:pt>
                <c:pt idx="10">
                  <c:v>0.31016668823493854</c:v>
                </c:pt>
                <c:pt idx="11">
                  <c:v>0.90295295497739991</c:v>
                </c:pt>
                <c:pt idx="12">
                  <c:v>0.51563348996641656</c:v>
                </c:pt>
                <c:pt idx="13">
                  <c:v>0.73861468547789355</c:v>
                </c:pt>
                <c:pt idx="14">
                  <c:v>0.62844604081413424</c:v>
                </c:pt>
                <c:pt idx="15">
                  <c:v>0.59974674634112479</c:v>
                </c:pt>
                <c:pt idx="16">
                  <c:v>0.78439225658841849</c:v>
                </c:pt>
                <c:pt idx="17">
                  <c:v>0.73271258019993135</c:v>
                </c:pt>
                <c:pt idx="18">
                  <c:v>0.75347673230580947</c:v>
                </c:pt>
                <c:pt idx="19">
                  <c:v>0.23922857987199486</c:v>
                </c:pt>
                <c:pt idx="20">
                  <c:v>0.69835064355660004</c:v>
                </c:pt>
                <c:pt idx="21">
                  <c:v>0.48957135457902856</c:v>
                </c:pt>
                <c:pt idx="22">
                  <c:v>0.19979983321854144</c:v>
                </c:pt>
                <c:pt idx="23">
                  <c:v>3.1845288116786996E-2</c:v>
                </c:pt>
                <c:pt idx="24">
                  <c:v>0.75388941001815168</c:v>
                </c:pt>
                <c:pt idx="25">
                  <c:v>0.16251184473541969</c:v>
                </c:pt>
                <c:pt idx="26">
                  <c:v>9.3882741967547312E-2</c:v>
                </c:pt>
                <c:pt idx="27">
                  <c:v>3.9680363177208799E-2</c:v>
                </c:pt>
                <c:pt idx="28">
                  <c:v>0.68598360804802672</c:v>
                </c:pt>
                <c:pt idx="29">
                  <c:v>0.87102565021731826</c:v>
                </c:pt>
                <c:pt idx="30">
                  <c:v>0.79781188075609377</c:v>
                </c:pt>
                <c:pt idx="31">
                  <c:v>4.9751410727428058E-2</c:v>
                </c:pt>
                <c:pt idx="32">
                  <c:v>0.4087606825314406</c:v>
                </c:pt>
                <c:pt idx="33">
                  <c:v>0.54020965286074996</c:v>
                </c:pt>
                <c:pt idx="34">
                  <c:v>0.73633151808067132</c:v>
                </c:pt>
                <c:pt idx="35">
                  <c:v>0.67821072351810485</c:v>
                </c:pt>
                <c:pt idx="36">
                  <c:v>0.73432525337589638</c:v>
                </c:pt>
                <c:pt idx="37">
                  <c:v>0.48321385063218047</c:v>
                </c:pt>
                <c:pt idx="38">
                  <c:v>0.25893316771950203</c:v>
                </c:pt>
                <c:pt idx="39">
                  <c:v>4.158776681931553E-2</c:v>
                </c:pt>
                <c:pt idx="40">
                  <c:v>0.47342494165144655</c:v>
                </c:pt>
                <c:pt idx="41">
                  <c:v>0.37638559335868804</c:v>
                </c:pt>
                <c:pt idx="42">
                  <c:v>0.61007785810582327</c:v>
                </c:pt>
                <c:pt idx="43">
                  <c:v>0.80004931565394688</c:v>
                </c:pt>
                <c:pt idx="44">
                  <c:v>0.56688691920734002</c:v>
                </c:pt>
                <c:pt idx="45">
                  <c:v>0.76743745691938148</c:v>
                </c:pt>
                <c:pt idx="46">
                  <c:v>0.30378215487532723</c:v>
                </c:pt>
                <c:pt idx="47">
                  <c:v>0.41911339909265943</c:v>
                </c:pt>
                <c:pt idx="48">
                  <c:v>9.8865029138767602E-2</c:v>
                </c:pt>
                <c:pt idx="49">
                  <c:v>0.98391629621410381</c:v>
                </c:pt>
                <c:pt idx="50">
                  <c:v>0.13387711438840588</c:v>
                </c:pt>
                <c:pt idx="51">
                  <c:v>0.75560835586476394</c:v>
                </c:pt>
                <c:pt idx="52">
                  <c:v>0.16616253025960137</c:v>
                </c:pt>
                <c:pt idx="53">
                  <c:v>2.0082189516759663E-2</c:v>
                </c:pt>
                <c:pt idx="54">
                  <c:v>0.56407474959578352</c:v>
                </c:pt>
                <c:pt idx="55">
                  <c:v>0.80766974197466923</c:v>
                </c:pt>
                <c:pt idx="56">
                  <c:v>0.12649868877495174</c:v>
                </c:pt>
                <c:pt idx="57">
                  <c:v>0.19319682967291807</c:v>
                </c:pt>
                <c:pt idx="58">
                  <c:v>0.66377937732732539</c:v>
                </c:pt>
                <c:pt idx="59">
                  <c:v>0.27141181235982281</c:v>
                </c:pt>
                <c:pt idx="60">
                  <c:v>0.73818384983315932</c:v>
                </c:pt>
                <c:pt idx="61">
                  <c:v>0.78103344850549306</c:v>
                </c:pt>
                <c:pt idx="62">
                  <c:v>0.44646744988375553</c:v>
                </c:pt>
                <c:pt idx="63">
                  <c:v>0.78287697279207258</c:v>
                </c:pt>
                <c:pt idx="64">
                  <c:v>0.5005905245433</c:v>
                </c:pt>
                <c:pt idx="65">
                  <c:v>0.15910953375085768</c:v>
                </c:pt>
                <c:pt idx="66">
                  <c:v>0.82104842635178554</c:v>
                </c:pt>
                <c:pt idx="67">
                  <c:v>8.0948212526456342E-2</c:v>
                </c:pt>
                <c:pt idx="68">
                  <c:v>0.97879220058831007</c:v>
                </c:pt>
                <c:pt idx="69">
                  <c:v>0.51499040773090221</c:v>
                </c:pt>
                <c:pt idx="70">
                  <c:v>0.93666043609480087</c:v>
                </c:pt>
                <c:pt idx="71">
                  <c:v>7.9860847497379872E-2</c:v>
                </c:pt>
                <c:pt idx="72">
                  <c:v>0.53941843563381608</c:v>
                </c:pt>
                <c:pt idx="73">
                  <c:v>0.33645463750105453</c:v>
                </c:pt>
                <c:pt idx="74">
                  <c:v>0.68522691434099681</c:v>
                </c:pt>
                <c:pt idx="75">
                  <c:v>0.19703509945712361</c:v>
                </c:pt>
                <c:pt idx="76">
                  <c:v>0.96704558629412862</c:v>
                </c:pt>
                <c:pt idx="77">
                  <c:v>0.44006457419600353</c:v>
                </c:pt>
                <c:pt idx="78">
                  <c:v>0.54727132485265007</c:v>
                </c:pt>
                <c:pt idx="79">
                  <c:v>0.46031761119503478</c:v>
                </c:pt>
                <c:pt idx="80">
                  <c:v>0.34244323378780683</c:v>
                </c:pt>
                <c:pt idx="81">
                  <c:v>0.20125038254514449</c:v>
                </c:pt>
                <c:pt idx="82">
                  <c:v>0.53751102235028114</c:v>
                </c:pt>
                <c:pt idx="83">
                  <c:v>0.71585875996527282</c:v>
                </c:pt>
                <c:pt idx="84">
                  <c:v>0.33217404789175109</c:v>
                </c:pt>
                <c:pt idx="85">
                  <c:v>0.42848745158630008</c:v>
                </c:pt>
                <c:pt idx="86">
                  <c:v>0.10037547367384403</c:v>
                </c:pt>
                <c:pt idx="87">
                  <c:v>0.98763301071981835</c:v>
                </c:pt>
                <c:pt idx="88">
                  <c:v>8.4576217516539653E-2</c:v>
                </c:pt>
                <c:pt idx="89">
                  <c:v>0.24048332967795238</c:v>
                </c:pt>
                <c:pt idx="90">
                  <c:v>0.46967500461691292</c:v>
                </c:pt>
                <c:pt idx="91">
                  <c:v>0.78722421972602807</c:v>
                </c:pt>
                <c:pt idx="92">
                  <c:v>0.7257135173274244</c:v>
                </c:pt>
                <c:pt idx="93">
                  <c:v>0.48354724472089694</c:v>
                </c:pt>
                <c:pt idx="94">
                  <c:v>0.27061929487365299</c:v>
                </c:pt>
                <c:pt idx="95">
                  <c:v>0.69569148929123625</c:v>
                </c:pt>
                <c:pt idx="96">
                  <c:v>6.4220339835598383E-2</c:v>
                </c:pt>
                <c:pt idx="97">
                  <c:v>0.78127936613977034</c:v>
                </c:pt>
                <c:pt idx="98">
                  <c:v>0.54683541125198021</c:v>
                </c:pt>
                <c:pt idx="99">
                  <c:v>0.87777182033591006</c:v>
                </c:pt>
                <c:pt idx="100">
                  <c:v>0.75007704625434823</c:v>
                </c:pt>
                <c:pt idx="101">
                  <c:v>0.85216263633140088</c:v>
                </c:pt>
                <c:pt idx="102">
                  <c:v>0.7599640540362681</c:v>
                </c:pt>
                <c:pt idx="103">
                  <c:v>0.93258716538371922</c:v>
                </c:pt>
                <c:pt idx="104">
                  <c:v>0.75603155006463751</c:v>
                </c:pt>
                <c:pt idx="105">
                  <c:v>5.7690316777647133E-2</c:v>
                </c:pt>
                <c:pt idx="106">
                  <c:v>0.25186791320071378</c:v>
                </c:pt>
                <c:pt idx="107">
                  <c:v>0.88983493909197997</c:v>
                </c:pt>
                <c:pt idx="108">
                  <c:v>0.78080002147697258</c:v>
                </c:pt>
                <c:pt idx="109">
                  <c:v>0.38873504137018677</c:v>
                </c:pt>
                <c:pt idx="110">
                  <c:v>0.32147551476050451</c:v>
                </c:pt>
                <c:pt idx="111">
                  <c:v>0.86736058951637052</c:v>
                </c:pt>
                <c:pt idx="112">
                  <c:v>0.76030973345242558</c:v>
                </c:pt>
                <c:pt idx="113">
                  <c:v>0.48097457908675034</c:v>
                </c:pt>
                <c:pt idx="114">
                  <c:v>0.24530648850532166</c:v>
                </c:pt>
                <c:pt idx="115">
                  <c:v>0.66697818893009386</c:v>
                </c:pt>
                <c:pt idx="116">
                  <c:v>0.21451404527090401</c:v>
                </c:pt>
                <c:pt idx="117">
                  <c:v>0.41440086000515508</c:v>
                </c:pt>
                <c:pt idx="118">
                  <c:v>0.82788921160934703</c:v>
                </c:pt>
                <c:pt idx="119">
                  <c:v>0.73986105398811186</c:v>
                </c:pt>
                <c:pt idx="120">
                  <c:v>0.24444820078439544</c:v>
                </c:pt>
                <c:pt idx="121">
                  <c:v>0.34506947241440777</c:v>
                </c:pt>
                <c:pt idx="122">
                  <c:v>8.1053178830924666E-2</c:v>
                </c:pt>
                <c:pt idx="123">
                  <c:v>0.5430059592871701</c:v>
                </c:pt>
                <c:pt idx="124">
                  <c:v>0.29829123047955286</c:v>
                </c:pt>
                <c:pt idx="125">
                  <c:v>0.87409846568753902</c:v>
                </c:pt>
                <c:pt idx="126">
                  <c:v>0.16459764488999407</c:v>
                </c:pt>
                <c:pt idx="127">
                  <c:v>0.89281022880764083</c:v>
                </c:pt>
                <c:pt idx="128">
                  <c:v>0.96898337271706858</c:v>
                </c:pt>
                <c:pt idx="129">
                  <c:v>0.76857866476576753</c:v>
                </c:pt>
                <c:pt idx="130">
                  <c:v>0.30698600965906531</c:v>
                </c:pt>
                <c:pt idx="131">
                  <c:v>0.3246068209697397</c:v>
                </c:pt>
                <c:pt idx="132">
                  <c:v>0.76734104302889239</c:v>
                </c:pt>
                <c:pt idx="133">
                  <c:v>0.36567537458970567</c:v>
                </c:pt>
                <c:pt idx="134">
                  <c:v>0.2084754670848542</c:v>
                </c:pt>
                <c:pt idx="135">
                  <c:v>0.31937617411754438</c:v>
                </c:pt>
                <c:pt idx="136">
                  <c:v>0.89953853199134337</c:v>
                </c:pt>
                <c:pt idx="137">
                  <c:v>0.66986897239796539</c:v>
                </c:pt>
                <c:pt idx="138">
                  <c:v>0.24865063613377225</c:v>
                </c:pt>
                <c:pt idx="139">
                  <c:v>0.9238518717361841</c:v>
                </c:pt>
                <c:pt idx="140">
                  <c:v>0.11959518465323726</c:v>
                </c:pt>
                <c:pt idx="141">
                  <c:v>0.4422724058956925</c:v>
                </c:pt>
                <c:pt idx="142">
                  <c:v>0.97195969965573048</c:v>
                </c:pt>
                <c:pt idx="143">
                  <c:v>0.28597224087408002</c:v>
                </c:pt>
                <c:pt idx="144">
                  <c:v>0.16068857450347684</c:v>
                </c:pt>
                <c:pt idx="145">
                  <c:v>1.225773115175266E-2</c:v>
                </c:pt>
                <c:pt idx="146">
                  <c:v>0.95323978868999482</c:v>
                </c:pt>
                <c:pt idx="147">
                  <c:v>0.48255213539257691</c:v>
                </c:pt>
                <c:pt idx="148">
                  <c:v>0.84774690502483818</c:v>
                </c:pt>
                <c:pt idx="149">
                  <c:v>0.91192742803903482</c:v>
                </c:pt>
                <c:pt idx="150">
                  <c:v>0.45038385426063055</c:v>
                </c:pt>
                <c:pt idx="151">
                  <c:v>0.34345931513503547</c:v>
                </c:pt>
                <c:pt idx="152">
                  <c:v>0.87183917398280553</c:v>
                </c:pt>
                <c:pt idx="153">
                  <c:v>0.35841398949818115</c:v>
                </c:pt>
                <c:pt idx="154">
                  <c:v>0.10808586549468024</c:v>
                </c:pt>
                <c:pt idx="155">
                  <c:v>0.70557141056900996</c:v>
                </c:pt>
                <c:pt idx="156">
                  <c:v>0.30409526413373789</c:v>
                </c:pt>
                <c:pt idx="157">
                  <c:v>0.71677743605412836</c:v>
                </c:pt>
                <c:pt idx="158">
                  <c:v>0.9087363248040059</c:v>
                </c:pt>
                <c:pt idx="159">
                  <c:v>0.72372746892178974</c:v>
                </c:pt>
                <c:pt idx="160">
                  <c:v>0.20216263665163892</c:v>
                </c:pt>
                <c:pt idx="161">
                  <c:v>0.17943153090286468</c:v>
                </c:pt>
                <c:pt idx="162">
                  <c:v>0.51656882074551891</c:v>
                </c:pt>
                <c:pt idx="163">
                  <c:v>0.51041997878472412</c:v>
                </c:pt>
                <c:pt idx="164">
                  <c:v>0.20231638708905197</c:v>
                </c:pt>
                <c:pt idx="165">
                  <c:v>0.10191864452525323</c:v>
                </c:pt>
                <c:pt idx="166">
                  <c:v>0.87151719103702963</c:v>
                </c:pt>
                <c:pt idx="167">
                  <c:v>0.853918355358253</c:v>
                </c:pt>
                <c:pt idx="168">
                  <c:v>0.49809637398118067</c:v>
                </c:pt>
                <c:pt idx="169">
                  <c:v>0.13909493009687479</c:v>
                </c:pt>
                <c:pt idx="170">
                  <c:v>0.9214157745327507</c:v>
                </c:pt>
                <c:pt idx="171">
                  <c:v>0.15290958766302021</c:v>
                </c:pt>
                <c:pt idx="172">
                  <c:v>0.14224068406760659</c:v>
                </c:pt>
                <c:pt idx="173">
                  <c:v>0.59007558535618809</c:v>
                </c:pt>
                <c:pt idx="174">
                  <c:v>0.7959625573732666</c:v>
                </c:pt>
                <c:pt idx="175">
                  <c:v>0.89310725467055863</c:v>
                </c:pt>
                <c:pt idx="176">
                  <c:v>0.64410712101613232</c:v>
                </c:pt>
                <c:pt idx="177">
                  <c:v>0.94357589613381687</c:v>
                </c:pt>
                <c:pt idx="178">
                  <c:v>0.56700685737776602</c:v>
                </c:pt>
                <c:pt idx="179">
                  <c:v>0.46873723370592457</c:v>
                </c:pt>
                <c:pt idx="180">
                  <c:v>0.81514324154124551</c:v>
                </c:pt>
                <c:pt idx="181">
                  <c:v>0.96620116452912264</c:v>
                </c:pt>
                <c:pt idx="182">
                  <c:v>0.90240325943814992</c:v>
                </c:pt>
                <c:pt idx="183">
                  <c:v>0.51548544820788966</c:v>
                </c:pt>
                <c:pt idx="184">
                  <c:v>0.54546483418403868</c:v>
                </c:pt>
                <c:pt idx="185">
                  <c:v>0.15670365734376168</c:v>
                </c:pt>
                <c:pt idx="186">
                  <c:v>0.81834044885991741</c:v>
                </c:pt>
                <c:pt idx="187">
                  <c:v>4.8566476559934069E-2</c:v>
                </c:pt>
                <c:pt idx="188">
                  <c:v>0.49687984085320036</c:v>
                </c:pt>
                <c:pt idx="189">
                  <c:v>0.34359290774804085</c:v>
                </c:pt>
                <c:pt idx="190">
                  <c:v>0.86043788604573879</c:v>
                </c:pt>
                <c:pt idx="191">
                  <c:v>0.63797047029185172</c:v>
                </c:pt>
                <c:pt idx="192">
                  <c:v>2.8088928746071495E-2</c:v>
                </c:pt>
                <c:pt idx="193">
                  <c:v>0.63107972104813204</c:v>
                </c:pt>
                <c:pt idx="194">
                  <c:v>0.61273941409355193</c:v>
                </c:pt>
                <c:pt idx="195">
                  <c:v>0.98477767739559074</c:v>
                </c:pt>
                <c:pt idx="196">
                  <c:v>0.33547757352756291</c:v>
                </c:pt>
                <c:pt idx="197">
                  <c:v>0.94724881569279462</c:v>
                </c:pt>
                <c:pt idx="198">
                  <c:v>0.80084629537257712</c:v>
                </c:pt>
                <c:pt idx="199">
                  <c:v>0.98677597915213755</c:v>
                </c:pt>
                <c:pt idx="200">
                  <c:v>0.79995420644305415</c:v>
                </c:pt>
                <c:pt idx="201">
                  <c:v>0.89461215345610756</c:v>
                </c:pt>
                <c:pt idx="202">
                  <c:v>0.673751381427659</c:v>
                </c:pt>
                <c:pt idx="203">
                  <c:v>0.92187982142270675</c:v>
                </c:pt>
                <c:pt idx="204">
                  <c:v>0.18993911385999296</c:v>
                </c:pt>
                <c:pt idx="205">
                  <c:v>3.1837176888916408E-2</c:v>
                </c:pt>
                <c:pt idx="206">
                  <c:v>0.41782845647367028</c:v>
                </c:pt>
                <c:pt idx="207">
                  <c:v>3.1642307346971488E-2</c:v>
                </c:pt>
                <c:pt idx="208">
                  <c:v>8.868444440055645E-2</c:v>
                </c:pt>
                <c:pt idx="209">
                  <c:v>0.22716821746012883</c:v>
                </c:pt>
                <c:pt idx="210">
                  <c:v>0.39469782378747542</c:v>
                </c:pt>
                <c:pt idx="211">
                  <c:v>0.65714604505927532</c:v>
                </c:pt>
                <c:pt idx="212">
                  <c:v>9.6250508009552926E-2</c:v>
                </c:pt>
                <c:pt idx="213">
                  <c:v>0.83586139748655464</c:v>
                </c:pt>
                <c:pt idx="214">
                  <c:v>0.14174447828496994</c:v>
                </c:pt>
                <c:pt idx="215">
                  <c:v>9.6158219857652383E-2</c:v>
                </c:pt>
                <c:pt idx="216">
                  <c:v>0.85205344979716791</c:v>
                </c:pt>
                <c:pt idx="217">
                  <c:v>0.21811896653143215</c:v>
                </c:pt>
                <c:pt idx="218">
                  <c:v>0.60201302629362385</c:v>
                </c:pt>
                <c:pt idx="219">
                  <c:v>0.28879999486721131</c:v>
                </c:pt>
                <c:pt idx="220">
                  <c:v>1.1214268460141175E-2</c:v>
                </c:pt>
                <c:pt idx="221">
                  <c:v>0.34461771336510327</c:v>
                </c:pt>
                <c:pt idx="222">
                  <c:v>0.75983474040187249</c:v>
                </c:pt>
                <c:pt idx="223">
                  <c:v>6.1908765406322841E-2</c:v>
                </c:pt>
                <c:pt idx="224">
                  <c:v>0.83576191368674757</c:v>
                </c:pt>
                <c:pt idx="225">
                  <c:v>0.90312035221059495</c:v>
                </c:pt>
                <c:pt idx="226">
                  <c:v>2.9494195213780605E-3</c:v>
                </c:pt>
                <c:pt idx="227">
                  <c:v>0.10323774374464423</c:v>
                </c:pt>
                <c:pt idx="228">
                  <c:v>1.843780000626194E-2</c:v>
                </c:pt>
                <c:pt idx="229">
                  <c:v>0.54730919113540089</c:v>
                </c:pt>
                <c:pt idx="230">
                  <c:v>0.51678522475995659</c:v>
                </c:pt>
                <c:pt idx="231">
                  <c:v>0.16201126725197246</c:v>
                </c:pt>
                <c:pt idx="232">
                  <c:v>0.23233698958354032</c:v>
                </c:pt>
                <c:pt idx="233">
                  <c:v>0.54202654577096798</c:v>
                </c:pt>
                <c:pt idx="234">
                  <c:v>0.15291139412109367</c:v>
                </c:pt>
                <c:pt idx="235">
                  <c:v>0.1272192490309999</c:v>
                </c:pt>
                <c:pt idx="236">
                  <c:v>0.52764840204041807</c:v>
                </c:pt>
                <c:pt idx="237">
                  <c:v>0.20394514595125979</c:v>
                </c:pt>
                <c:pt idx="238">
                  <c:v>0.39612582538775998</c:v>
                </c:pt>
                <c:pt idx="239">
                  <c:v>0.27174332707280635</c:v>
                </c:pt>
                <c:pt idx="240">
                  <c:v>0.39720407542779779</c:v>
                </c:pt>
                <c:pt idx="241">
                  <c:v>0.74610566875554551</c:v>
                </c:pt>
                <c:pt idx="242">
                  <c:v>0.82146920761133724</c:v>
                </c:pt>
                <c:pt idx="243">
                  <c:v>0.91286643663344758</c:v>
                </c:pt>
                <c:pt idx="244">
                  <c:v>0.78939929340965442</c:v>
                </c:pt>
                <c:pt idx="245">
                  <c:v>0.67189015670652263</c:v>
                </c:pt>
                <c:pt idx="246">
                  <c:v>0.60236721410193306</c:v>
                </c:pt>
                <c:pt idx="247">
                  <c:v>8.9553358667574523E-3</c:v>
                </c:pt>
                <c:pt idx="248">
                  <c:v>0.34265352025179963</c:v>
                </c:pt>
                <c:pt idx="249">
                  <c:v>0.9852180304690169</c:v>
                </c:pt>
                <c:pt idx="250">
                  <c:v>0.65197225571500184</c:v>
                </c:pt>
                <c:pt idx="251">
                  <c:v>0.36230506352955505</c:v>
                </c:pt>
                <c:pt idx="252">
                  <c:v>0.37307264972087162</c:v>
                </c:pt>
                <c:pt idx="253">
                  <c:v>0.79897767801346964</c:v>
                </c:pt>
                <c:pt idx="254">
                  <c:v>7.9154783752667157E-2</c:v>
                </c:pt>
                <c:pt idx="255">
                  <c:v>0.680550860600875</c:v>
                </c:pt>
                <c:pt idx="256">
                  <c:v>0.82839535719862889</c:v>
                </c:pt>
                <c:pt idx="257">
                  <c:v>0.65770340323899146</c:v>
                </c:pt>
                <c:pt idx="258">
                  <c:v>0.38606502948203891</c:v>
                </c:pt>
                <c:pt idx="259">
                  <c:v>0.25173585670005993</c:v>
                </c:pt>
                <c:pt idx="260">
                  <c:v>0.57629267670080631</c:v>
                </c:pt>
                <c:pt idx="261">
                  <c:v>0.31050354307686578</c:v>
                </c:pt>
                <c:pt idx="262">
                  <c:v>0.24968734723045771</c:v>
                </c:pt>
                <c:pt idx="263">
                  <c:v>0.48818901708431361</c:v>
                </c:pt>
                <c:pt idx="264">
                  <c:v>0.46302435977232048</c:v>
                </c:pt>
                <c:pt idx="265">
                  <c:v>0.58282850410320874</c:v>
                </c:pt>
                <c:pt idx="266">
                  <c:v>0.66849473311883645</c:v>
                </c:pt>
                <c:pt idx="267">
                  <c:v>0.33036621717376835</c:v>
                </c:pt>
                <c:pt idx="268">
                  <c:v>0.33661287598458489</c:v>
                </c:pt>
                <c:pt idx="269">
                  <c:v>0.50021234137525228</c:v>
                </c:pt>
                <c:pt idx="270">
                  <c:v>0.76989426324577193</c:v>
                </c:pt>
                <c:pt idx="271">
                  <c:v>0.67511957724938054</c:v>
                </c:pt>
                <c:pt idx="272">
                  <c:v>0.99079063574229698</c:v>
                </c:pt>
                <c:pt idx="273">
                  <c:v>0.80820369623378718</c:v>
                </c:pt>
                <c:pt idx="274">
                  <c:v>0.86545477814842942</c:v>
                </c:pt>
                <c:pt idx="275">
                  <c:v>0.99509489011639485</c:v>
                </c:pt>
                <c:pt idx="276">
                  <c:v>0.57643038178698469</c:v>
                </c:pt>
                <c:pt idx="277">
                  <c:v>0.66717022734513021</c:v>
                </c:pt>
                <c:pt idx="278">
                  <c:v>0.33402328803006864</c:v>
                </c:pt>
                <c:pt idx="279">
                  <c:v>0.61691807009604094</c:v>
                </c:pt>
                <c:pt idx="280">
                  <c:v>0.26213367290829759</c:v>
                </c:pt>
                <c:pt idx="281">
                  <c:v>0.76734121142808687</c:v>
                </c:pt>
                <c:pt idx="282">
                  <c:v>0.35229427034376637</c:v>
                </c:pt>
                <c:pt idx="283">
                  <c:v>5.9953314173518124E-2</c:v>
                </c:pt>
                <c:pt idx="284">
                  <c:v>0.84755160301887489</c:v>
                </c:pt>
                <c:pt idx="285">
                  <c:v>0.71320711477081988</c:v>
                </c:pt>
                <c:pt idx="286">
                  <c:v>0.30451597089925131</c:v>
                </c:pt>
                <c:pt idx="287">
                  <c:v>0.38970674724717058</c:v>
                </c:pt>
                <c:pt idx="288">
                  <c:v>0.12893833494283724</c:v>
                </c:pt>
                <c:pt idx="289">
                  <c:v>0.17769595387369819</c:v>
                </c:pt>
                <c:pt idx="290">
                  <c:v>0.50443484802317395</c:v>
                </c:pt>
                <c:pt idx="291">
                  <c:v>0.82609101464903067</c:v>
                </c:pt>
                <c:pt idx="292">
                  <c:v>0.75435176832122264</c:v>
                </c:pt>
                <c:pt idx="293">
                  <c:v>0.92553001311106087</c:v>
                </c:pt>
                <c:pt idx="294">
                  <c:v>0.49642287840118149</c:v>
                </c:pt>
                <c:pt idx="295">
                  <c:v>0.76109138971004142</c:v>
                </c:pt>
                <c:pt idx="296">
                  <c:v>0.51557551587540573</c:v>
                </c:pt>
                <c:pt idx="297">
                  <c:v>0.45604396907599298</c:v>
                </c:pt>
                <c:pt idx="298">
                  <c:v>0.85310416034739089</c:v>
                </c:pt>
                <c:pt idx="299">
                  <c:v>0.58672361372190851</c:v>
                </c:pt>
                <c:pt idx="300">
                  <c:v>0.8662930120799035</c:v>
                </c:pt>
                <c:pt idx="301">
                  <c:v>7.3522032489114708E-2</c:v>
                </c:pt>
                <c:pt idx="302">
                  <c:v>0.5672804076794622</c:v>
                </c:pt>
                <c:pt idx="303">
                  <c:v>6.1275382526309929E-2</c:v>
                </c:pt>
                <c:pt idx="304">
                  <c:v>0.6002853248742972</c:v>
                </c:pt>
                <c:pt idx="305">
                  <c:v>0.48925837602534528</c:v>
                </c:pt>
                <c:pt idx="306">
                  <c:v>0.39810562164712493</c:v>
                </c:pt>
                <c:pt idx="307">
                  <c:v>0.86004814253574258</c:v>
                </c:pt>
                <c:pt idx="308">
                  <c:v>0.95143997345575104</c:v>
                </c:pt>
                <c:pt idx="309">
                  <c:v>0.16874662042294375</c:v>
                </c:pt>
                <c:pt idx="310">
                  <c:v>0.41830304059976875</c:v>
                </c:pt>
                <c:pt idx="311">
                  <c:v>0.95383479322944797</c:v>
                </c:pt>
                <c:pt idx="312">
                  <c:v>0.72655614461224249</c:v>
                </c:pt>
                <c:pt idx="313">
                  <c:v>0.91008800670059864</c:v>
                </c:pt>
                <c:pt idx="314">
                  <c:v>0.52644762004950807</c:v>
                </c:pt>
                <c:pt idx="315">
                  <c:v>0.15890116854570457</c:v>
                </c:pt>
                <c:pt idx="316">
                  <c:v>0.3616138716235664</c:v>
                </c:pt>
                <c:pt idx="317">
                  <c:v>0.85328393323492835</c:v>
                </c:pt>
                <c:pt idx="318">
                  <c:v>0.14321115237592985</c:v>
                </c:pt>
                <c:pt idx="319">
                  <c:v>7.2026766140395826E-2</c:v>
                </c:pt>
                <c:pt idx="320">
                  <c:v>0.13411998571538852</c:v>
                </c:pt>
                <c:pt idx="321">
                  <c:v>0.28573202644361151</c:v>
                </c:pt>
                <c:pt idx="322">
                  <c:v>0.33568993134122993</c:v>
                </c:pt>
                <c:pt idx="323">
                  <c:v>0.54469359647073079</c:v>
                </c:pt>
                <c:pt idx="324">
                  <c:v>0.34189823154731469</c:v>
                </c:pt>
                <c:pt idx="325">
                  <c:v>0.34216063810112884</c:v>
                </c:pt>
                <c:pt idx="326">
                  <c:v>0.87240432624107578</c:v>
                </c:pt>
                <c:pt idx="327">
                  <c:v>0.89954358250331434</c:v>
                </c:pt>
                <c:pt idx="328">
                  <c:v>0.10778034123174307</c:v>
                </c:pt>
                <c:pt idx="329">
                  <c:v>0.14619090325734285</c:v>
                </c:pt>
                <c:pt idx="330">
                  <c:v>0.86247712962815049</c:v>
                </c:pt>
                <c:pt idx="331">
                  <c:v>0.59057623683074656</c:v>
                </c:pt>
                <c:pt idx="332">
                  <c:v>0.1845407345693918</c:v>
                </c:pt>
                <c:pt idx="333">
                  <c:v>0.18000194356733967</c:v>
                </c:pt>
                <c:pt idx="334">
                  <c:v>0.67685360273203987</c:v>
                </c:pt>
                <c:pt idx="335">
                  <c:v>0.57264002027469663</c:v>
                </c:pt>
                <c:pt idx="336">
                  <c:v>0.5442467768302105</c:v>
                </c:pt>
                <c:pt idx="337">
                  <c:v>0.6045660844740598</c:v>
                </c:pt>
                <c:pt idx="338">
                  <c:v>0.61536000947715563</c:v>
                </c:pt>
                <c:pt idx="339">
                  <c:v>0.78345907700036233</c:v>
                </c:pt>
                <c:pt idx="340">
                  <c:v>0.46783733892993551</c:v>
                </c:pt>
                <c:pt idx="341">
                  <c:v>0.47743517740011032</c:v>
                </c:pt>
                <c:pt idx="342">
                  <c:v>0.61564044581066579</c:v>
                </c:pt>
                <c:pt idx="343">
                  <c:v>0.99090071094020293</c:v>
                </c:pt>
                <c:pt idx="344">
                  <c:v>0.78923006271508167</c:v>
                </c:pt>
                <c:pt idx="345">
                  <c:v>0.92023724100549653</c:v>
                </c:pt>
                <c:pt idx="346">
                  <c:v>0.53332270637484658</c:v>
                </c:pt>
                <c:pt idx="347">
                  <c:v>0.58051508564603693</c:v>
                </c:pt>
                <c:pt idx="348">
                  <c:v>0.88149019296749664</c:v>
                </c:pt>
                <c:pt idx="349">
                  <c:v>0.42575411549989806</c:v>
                </c:pt>
                <c:pt idx="350">
                  <c:v>0.93561770253605314</c:v>
                </c:pt>
                <c:pt idx="351">
                  <c:v>0.11108439878578646</c:v>
                </c:pt>
                <c:pt idx="352">
                  <c:v>0.40217044141640212</c:v>
                </c:pt>
                <c:pt idx="353">
                  <c:v>0.76027974981270785</c:v>
                </c:pt>
                <c:pt idx="354">
                  <c:v>0.45684020866037767</c:v>
                </c:pt>
                <c:pt idx="355">
                  <c:v>0.95904761643540726</c:v>
                </c:pt>
                <c:pt idx="356">
                  <c:v>0.88513349091190763</c:v>
                </c:pt>
                <c:pt idx="357">
                  <c:v>0.46828193068356561</c:v>
                </c:pt>
                <c:pt idx="358">
                  <c:v>0.69205073898642833</c:v>
                </c:pt>
                <c:pt idx="359">
                  <c:v>0.35844930110158657</c:v>
                </c:pt>
                <c:pt idx="360">
                  <c:v>0.54918863432011611</c:v>
                </c:pt>
                <c:pt idx="361">
                  <c:v>0.89420052640400771</c:v>
                </c:pt>
                <c:pt idx="362">
                  <c:v>0.93475264184594464</c:v>
                </c:pt>
                <c:pt idx="363">
                  <c:v>0.16592275854727367</c:v>
                </c:pt>
                <c:pt idx="364">
                  <c:v>0.44426248210911978</c:v>
                </c:pt>
                <c:pt idx="365">
                  <c:v>0.87331480803579253</c:v>
                </c:pt>
                <c:pt idx="366">
                  <c:v>0.21313568711751396</c:v>
                </c:pt>
                <c:pt idx="367">
                  <c:v>0.79181371790670796</c:v>
                </c:pt>
                <c:pt idx="368">
                  <c:v>0.24330308941393919</c:v>
                </c:pt>
                <c:pt idx="369">
                  <c:v>0.24084854153269086</c:v>
                </c:pt>
                <c:pt idx="370">
                  <c:v>1.7350172393651442E-2</c:v>
                </c:pt>
                <c:pt idx="371">
                  <c:v>0.9454699639594869</c:v>
                </c:pt>
                <c:pt idx="372">
                  <c:v>0.5558857553821005</c:v>
                </c:pt>
                <c:pt idx="373">
                  <c:v>0.21316754240211722</c:v>
                </c:pt>
                <c:pt idx="374">
                  <c:v>0.20774170680720139</c:v>
                </c:pt>
                <c:pt idx="375">
                  <c:v>0.62783818968226823</c:v>
                </c:pt>
                <c:pt idx="376">
                  <c:v>0.46524470910593929</c:v>
                </c:pt>
                <c:pt idx="377">
                  <c:v>8.9232220904561843E-2</c:v>
                </c:pt>
                <c:pt idx="378">
                  <c:v>0.85511117501010447</c:v>
                </c:pt>
                <c:pt idx="379">
                  <c:v>0.25063816075983625</c:v>
                </c:pt>
                <c:pt idx="380">
                  <c:v>6.979373981386694E-2</c:v>
                </c:pt>
                <c:pt idx="381">
                  <c:v>6.4858121126192048E-2</c:v>
                </c:pt>
                <c:pt idx="382">
                  <c:v>0.74767593802145138</c:v>
                </c:pt>
                <c:pt idx="383">
                  <c:v>0.97112485169597607</c:v>
                </c:pt>
                <c:pt idx="384">
                  <c:v>0.4833658740760931</c:v>
                </c:pt>
                <c:pt idx="385">
                  <c:v>0.37774851734578263</c:v>
                </c:pt>
                <c:pt idx="386">
                  <c:v>9.0621638294324569E-2</c:v>
                </c:pt>
                <c:pt idx="387">
                  <c:v>0.20874764912825572</c:v>
                </c:pt>
                <c:pt idx="388">
                  <c:v>0.2546167357743796</c:v>
                </c:pt>
                <c:pt idx="389">
                  <c:v>5.8932285555796549E-2</c:v>
                </c:pt>
                <c:pt idx="390">
                  <c:v>0.57935656574595962</c:v>
                </c:pt>
                <c:pt idx="391">
                  <c:v>0.39290481205712813</c:v>
                </c:pt>
                <c:pt idx="392">
                  <c:v>0.78444825957979503</c:v>
                </c:pt>
                <c:pt idx="393">
                  <c:v>0.75005447768258116</c:v>
                </c:pt>
                <c:pt idx="394">
                  <c:v>0.68422027249937445</c:v>
                </c:pt>
                <c:pt idx="395">
                  <c:v>0.48677021886509075</c:v>
                </c:pt>
                <c:pt idx="396">
                  <c:v>0.10803386477682264</c:v>
                </c:pt>
                <c:pt idx="397">
                  <c:v>0.1801488954663778</c:v>
                </c:pt>
                <c:pt idx="398">
                  <c:v>0.34328752786532191</c:v>
                </c:pt>
                <c:pt idx="399">
                  <c:v>0.22283379708920792</c:v>
                </c:pt>
                <c:pt idx="400">
                  <c:v>0.33928698413080871</c:v>
                </c:pt>
                <c:pt idx="401">
                  <c:v>0.33103795751337117</c:v>
                </c:pt>
                <c:pt idx="402">
                  <c:v>0.33334222521608603</c:v>
                </c:pt>
                <c:pt idx="403">
                  <c:v>0.14532533120668079</c:v>
                </c:pt>
                <c:pt idx="404">
                  <c:v>0.36405080252663147</c:v>
                </c:pt>
                <c:pt idx="405">
                  <c:v>0.89068389070268739</c:v>
                </c:pt>
                <c:pt idx="406">
                  <c:v>0.25722347087179076</c:v>
                </c:pt>
                <c:pt idx="407">
                  <c:v>2.9838812140721149E-2</c:v>
                </c:pt>
                <c:pt idx="408">
                  <c:v>0.17533636628396809</c:v>
                </c:pt>
                <c:pt idx="409">
                  <c:v>0.47273968606773498</c:v>
                </c:pt>
                <c:pt idx="410">
                  <c:v>0.40704338857183175</c:v>
                </c:pt>
                <c:pt idx="411">
                  <c:v>0.33566640192962216</c:v>
                </c:pt>
                <c:pt idx="412">
                  <c:v>0.21159069751505255</c:v>
                </c:pt>
                <c:pt idx="413">
                  <c:v>0.56418084760649756</c:v>
                </c:pt>
                <c:pt idx="414">
                  <c:v>0.3829435401311504</c:v>
                </c:pt>
                <c:pt idx="415">
                  <c:v>0.86017778195413808</c:v>
                </c:pt>
                <c:pt idx="416">
                  <c:v>0.47852834381941989</c:v>
                </c:pt>
                <c:pt idx="417">
                  <c:v>0.5441740837514677</c:v>
                </c:pt>
                <c:pt idx="418">
                  <c:v>0.75531285453107788</c:v>
                </c:pt>
                <c:pt idx="419">
                  <c:v>7.5963410945836252E-3</c:v>
                </c:pt>
                <c:pt idx="420">
                  <c:v>0.97417540607787545</c:v>
                </c:pt>
                <c:pt idx="421">
                  <c:v>9.1944527503661777E-2</c:v>
                </c:pt>
                <c:pt idx="422">
                  <c:v>0.71071606542827426</c:v>
                </c:pt>
                <c:pt idx="423">
                  <c:v>0.29606371308612389</c:v>
                </c:pt>
                <c:pt idx="424">
                  <c:v>0.60305961767687633</c:v>
                </c:pt>
                <c:pt idx="425">
                  <c:v>0.5602662287187159</c:v>
                </c:pt>
                <c:pt idx="426">
                  <c:v>0.6596868017748021</c:v>
                </c:pt>
                <c:pt idx="427">
                  <c:v>0.12197552636104347</c:v>
                </c:pt>
                <c:pt idx="428">
                  <c:v>0.26477667948942807</c:v>
                </c:pt>
                <c:pt idx="429">
                  <c:v>0.538226452277206</c:v>
                </c:pt>
                <c:pt idx="430">
                  <c:v>0.21226984263306714</c:v>
                </c:pt>
                <c:pt idx="431">
                  <c:v>0.60199756846824215</c:v>
                </c:pt>
                <c:pt idx="432">
                  <c:v>6.3828129052382998E-2</c:v>
                </c:pt>
                <c:pt idx="433">
                  <c:v>0.32859242055420956</c:v>
                </c:pt>
                <c:pt idx="434">
                  <c:v>0.1261046044149936</c:v>
                </c:pt>
                <c:pt idx="435">
                  <c:v>0.78745949328452758</c:v>
                </c:pt>
                <c:pt idx="436">
                  <c:v>0.52025271418287411</c:v>
                </c:pt>
                <c:pt idx="437">
                  <c:v>0.77169168054266823</c:v>
                </c:pt>
                <c:pt idx="438">
                  <c:v>2.2872669131283052E-3</c:v>
                </c:pt>
                <c:pt idx="439">
                  <c:v>0.10277624894621062</c:v>
                </c:pt>
                <c:pt idx="440">
                  <c:v>0.89009922042258383</c:v>
                </c:pt>
                <c:pt idx="441">
                  <c:v>0.45227216144577653</c:v>
                </c:pt>
                <c:pt idx="442">
                  <c:v>0.12823158505432175</c:v>
                </c:pt>
                <c:pt idx="443">
                  <c:v>0.39335427955259072</c:v>
                </c:pt>
                <c:pt idx="444">
                  <c:v>0.81832842737688083</c:v>
                </c:pt>
                <c:pt idx="445">
                  <c:v>0.48453844568967841</c:v>
                </c:pt>
                <c:pt idx="446">
                  <c:v>0.93413632239499078</c:v>
                </c:pt>
                <c:pt idx="447">
                  <c:v>0.36327221410549515</c:v>
                </c:pt>
                <c:pt idx="448">
                  <c:v>0.53983549225490224</c:v>
                </c:pt>
                <c:pt idx="449">
                  <c:v>0.82182464188826976</c:v>
                </c:pt>
                <c:pt idx="450">
                  <c:v>2.8333829647079534E-2</c:v>
                </c:pt>
                <c:pt idx="451">
                  <c:v>0.90769389027229364</c:v>
                </c:pt>
                <c:pt idx="452">
                  <c:v>0.96486037229225308</c:v>
                </c:pt>
                <c:pt idx="453">
                  <c:v>5.3084647663107609E-2</c:v>
                </c:pt>
                <c:pt idx="454">
                  <c:v>0.84696544271390883</c:v>
                </c:pt>
                <c:pt idx="455">
                  <c:v>0.87825383342373442</c:v>
                </c:pt>
                <c:pt idx="456">
                  <c:v>0.12438909330912973</c:v>
                </c:pt>
                <c:pt idx="457">
                  <c:v>0.60262902934590912</c:v>
                </c:pt>
                <c:pt idx="458">
                  <c:v>0.75125569737216724</c:v>
                </c:pt>
                <c:pt idx="459">
                  <c:v>0.81757841535002918</c:v>
                </c:pt>
                <c:pt idx="460">
                  <c:v>0.88818155874259697</c:v>
                </c:pt>
                <c:pt idx="461">
                  <c:v>0.44250857810537658</c:v>
                </c:pt>
                <c:pt idx="462">
                  <c:v>0.60488084571276202</c:v>
                </c:pt>
                <c:pt idx="463">
                  <c:v>0.2499525492910013</c:v>
                </c:pt>
                <c:pt idx="464">
                  <c:v>0.46666211806455316</c:v>
                </c:pt>
                <c:pt idx="465">
                  <c:v>0.89861886529108659</c:v>
                </c:pt>
                <c:pt idx="466">
                  <c:v>0.38371244818298456</c:v>
                </c:pt>
                <c:pt idx="467">
                  <c:v>0.20191785969107745</c:v>
                </c:pt>
                <c:pt idx="468">
                  <c:v>0.36596578001649582</c:v>
                </c:pt>
                <c:pt idx="469">
                  <c:v>0.397377108115606</c:v>
                </c:pt>
                <c:pt idx="470">
                  <c:v>0.22164014124410325</c:v>
                </c:pt>
                <c:pt idx="471">
                  <c:v>0.21378206168613867</c:v>
                </c:pt>
                <c:pt idx="472">
                  <c:v>0.1091009259951522</c:v>
                </c:pt>
                <c:pt idx="473">
                  <c:v>0.57043118780254243</c:v>
                </c:pt>
                <c:pt idx="474">
                  <c:v>3.8534263103809585E-2</c:v>
                </c:pt>
                <c:pt idx="475">
                  <c:v>0.58876468057124609</c:v>
                </c:pt>
                <c:pt idx="476">
                  <c:v>0.87567032013704693</c:v>
                </c:pt>
                <c:pt idx="477">
                  <c:v>0.59948451997121543</c:v>
                </c:pt>
                <c:pt idx="478">
                  <c:v>0.9858441567352757</c:v>
                </c:pt>
                <c:pt idx="479">
                  <c:v>0.78148286060986283</c:v>
                </c:pt>
                <c:pt idx="480">
                  <c:v>0.91314751001085737</c:v>
                </c:pt>
                <c:pt idx="481">
                  <c:v>0.72610990628166971</c:v>
                </c:pt>
                <c:pt idx="482">
                  <c:v>0.33212217819844692</c:v>
                </c:pt>
                <c:pt idx="483">
                  <c:v>0.34541280865527491</c:v>
                </c:pt>
                <c:pt idx="484">
                  <c:v>0.14237640741124169</c:v>
                </c:pt>
                <c:pt idx="485">
                  <c:v>1.8558604059837558E-2</c:v>
                </c:pt>
                <c:pt idx="486">
                  <c:v>0.34574716349957768</c:v>
                </c:pt>
                <c:pt idx="487">
                  <c:v>2.0567452036439393E-2</c:v>
                </c:pt>
                <c:pt idx="488">
                  <c:v>0.44385662140784454</c:v>
                </c:pt>
                <c:pt idx="489">
                  <c:v>0.29189500753124153</c:v>
                </c:pt>
                <c:pt idx="490">
                  <c:v>0.21896051938326699</c:v>
                </c:pt>
                <c:pt idx="491">
                  <c:v>0.93676699311411227</c:v>
                </c:pt>
                <c:pt idx="492">
                  <c:v>0.37598748578494379</c:v>
                </c:pt>
                <c:pt idx="493">
                  <c:v>0.30604457847842548</c:v>
                </c:pt>
                <c:pt idx="494">
                  <c:v>0.6855799325071914</c:v>
                </c:pt>
                <c:pt idx="495">
                  <c:v>0.30516038482872909</c:v>
                </c:pt>
                <c:pt idx="496">
                  <c:v>0.48387179232984567</c:v>
                </c:pt>
                <c:pt idx="497">
                  <c:v>0.99435647783107806</c:v>
                </c:pt>
                <c:pt idx="498">
                  <c:v>0.74941433263630797</c:v>
                </c:pt>
                <c:pt idx="499">
                  <c:v>0.65286713520367123</c:v>
                </c:pt>
                <c:pt idx="500">
                  <c:v>0.87193308877837283</c:v>
                </c:pt>
                <c:pt idx="501">
                  <c:v>0.85451057032163091</c:v>
                </c:pt>
                <c:pt idx="502">
                  <c:v>0.45863886787200703</c:v>
                </c:pt>
                <c:pt idx="503">
                  <c:v>1.912552941023149E-2</c:v>
                </c:pt>
                <c:pt idx="504">
                  <c:v>0.36572501994412987</c:v>
                </c:pt>
                <c:pt idx="505">
                  <c:v>0.50728018764472693</c:v>
                </c:pt>
                <c:pt idx="506">
                  <c:v>0.86759485958337501</c:v>
                </c:pt>
                <c:pt idx="507">
                  <c:v>0.23494562432620758</c:v>
                </c:pt>
                <c:pt idx="508">
                  <c:v>0.25280024971733739</c:v>
                </c:pt>
                <c:pt idx="509">
                  <c:v>0.59613853853623122</c:v>
                </c:pt>
                <c:pt idx="510">
                  <c:v>0.36607481657609142</c:v>
                </c:pt>
                <c:pt idx="511">
                  <c:v>0.7295167858031828</c:v>
                </c:pt>
                <c:pt idx="512">
                  <c:v>0.21982649142475774</c:v>
                </c:pt>
                <c:pt idx="513">
                  <c:v>0.85928318169262818</c:v>
                </c:pt>
                <c:pt idx="514">
                  <c:v>0.35029937077956264</c:v>
                </c:pt>
                <c:pt idx="515">
                  <c:v>0.87362908347844404</c:v>
                </c:pt>
                <c:pt idx="516">
                  <c:v>0.39550022547838204</c:v>
                </c:pt>
                <c:pt idx="517">
                  <c:v>0.64258093148305784</c:v>
                </c:pt>
                <c:pt idx="518">
                  <c:v>0.44073161187886178</c:v>
                </c:pt>
                <c:pt idx="519">
                  <c:v>0.83717394935359035</c:v>
                </c:pt>
                <c:pt idx="520">
                  <c:v>0.4235544758941453</c:v>
                </c:pt>
                <c:pt idx="521">
                  <c:v>0.38422574289786571</c:v>
                </c:pt>
                <c:pt idx="522">
                  <c:v>0.42711613023044681</c:v>
                </c:pt>
                <c:pt idx="523">
                  <c:v>0.40382378536612518</c:v>
                </c:pt>
                <c:pt idx="524">
                  <c:v>0.32287266879008769</c:v>
                </c:pt>
                <c:pt idx="525">
                  <c:v>0.4780403033496281</c:v>
                </c:pt>
                <c:pt idx="526">
                  <c:v>0.50825050148752293</c:v>
                </c:pt>
                <c:pt idx="527">
                  <c:v>0.22352968162939657</c:v>
                </c:pt>
                <c:pt idx="528">
                  <c:v>0.45767567999311987</c:v>
                </c:pt>
                <c:pt idx="529">
                  <c:v>0.70492038130150059</c:v>
                </c:pt>
                <c:pt idx="530">
                  <c:v>0.30324296404696605</c:v>
                </c:pt>
                <c:pt idx="531">
                  <c:v>0.15325318869572491</c:v>
                </c:pt>
                <c:pt idx="532">
                  <c:v>0.19480306310213003</c:v>
                </c:pt>
              </c:numCache>
            </c:numRef>
          </c:xVal>
          <c:yVal>
            <c:numRef>
              <c:f>'6varOutput'!$C$30:$C$562</c:f>
              <c:numCache>
                <c:formatCode>General</c:formatCode>
                <c:ptCount val="533"/>
                <c:pt idx="0">
                  <c:v>37.762923965242635</c:v>
                </c:pt>
                <c:pt idx="1">
                  <c:v>4.2491175083405324</c:v>
                </c:pt>
                <c:pt idx="2">
                  <c:v>3.7297714791525323</c:v>
                </c:pt>
                <c:pt idx="3">
                  <c:v>-37.289307269365054</c:v>
                </c:pt>
                <c:pt idx="4">
                  <c:v>-1.9177485355614863</c:v>
                </c:pt>
                <c:pt idx="5">
                  <c:v>-12.661322991954421</c:v>
                </c:pt>
                <c:pt idx="6">
                  <c:v>1.020517899769402</c:v>
                </c:pt>
                <c:pt idx="7">
                  <c:v>64.624229567136808</c:v>
                </c:pt>
                <c:pt idx="8">
                  <c:v>-48.348129835165537</c:v>
                </c:pt>
                <c:pt idx="9">
                  <c:v>81.785915514584076</c:v>
                </c:pt>
                <c:pt idx="10">
                  <c:v>27.765949649140111</c:v>
                </c:pt>
                <c:pt idx="11">
                  <c:v>32.764155219423628</c:v>
                </c:pt>
                <c:pt idx="12">
                  <c:v>-14.244056542210728</c:v>
                </c:pt>
                <c:pt idx="13">
                  <c:v>-20.732205456206884</c:v>
                </c:pt>
                <c:pt idx="14">
                  <c:v>-126.67290643803562</c:v>
                </c:pt>
                <c:pt idx="15">
                  <c:v>32.159120334783211</c:v>
                </c:pt>
                <c:pt idx="16">
                  <c:v>18.536172348789933</c:v>
                </c:pt>
                <c:pt idx="17">
                  <c:v>-24.589482565114395</c:v>
                </c:pt>
                <c:pt idx="18">
                  <c:v>-21.728582470152105</c:v>
                </c:pt>
                <c:pt idx="19">
                  <c:v>41.513429369872483</c:v>
                </c:pt>
                <c:pt idx="20">
                  <c:v>-39.486186597077676</c:v>
                </c:pt>
                <c:pt idx="21">
                  <c:v>51.657412736646847</c:v>
                </c:pt>
                <c:pt idx="22">
                  <c:v>49.710719583878472</c:v>
                </c:pt>
                <c:pt idx="23">
                  <c:v>26.678067202810098</c:v>
                </c:pt>
                <c:pt idx="24">
                  <c:v>9.2304487135595537</c:v>
                </c:pt>
                <c:pt idx="25">
                  <c:v>39.4357243751233</c:v>
                </c:pt>
                <c:pt idx="26">
                  <c:v>-101.65150348135467</c:v>
                </c:pt>
                <c:pt idx="27">
                  <c:v>11.460116414328013</c:v>
                </c:pt>
                <c:pt idx="28">
                  <c:v>0.32948392396292547</c:v>
                </c:pt>
                <c:pt idx="29">
                  <c:v>24.438929792674344</c:v>
                </c:pt>
                <c:pt idx="30">
                  <c:v>52.655803558815478</c:v>
                </c:pt>
                <c:pt idx="31">
                  <c:v>18.64722446215319</c:v>
                </c:pt>
                <c:pt idx="32">
                  <c:v>46.151342707506274</c:v>
                </c:pt>
                <c:pt idx="33">
                  <c:v>7.0880746677137267</c:v>
                </c:pt>
                <c:pt idx="34">
                  <c:v>32.033983531061722</c:v>
                </c:pt>
                <c:pt idx="35">
                  <c:v>-52.191895875702812</c:v>
                </c:pt>
                <c:pt idx="36">
                  <c:v>-23.998896452563031</c:v>
                </c:pt>
                <c:pt idx="37">
                  <c:v>-13.786739038412406</c:v>
                </c:pt>
                <c:pt idx="38">
                  <c:v>134.35133266230559</c:v>
                </c:pt>
                <c:pt idx="39">
                  <c:v>97.183203493593282</c:v>
                </c:pt>
                <c:pt idx="40">
                  <c:v>94.986889867721629</c:v>
                </c:pt>
                <c:pt idx="41">
                  <c:v>50.273353728546454</c:v>
                </c:pt>
                <c:pt idx="42">
                  <c:v>12.945007757816256</c:v>
                </c:pt>
                <c:pt idx="43">
                  <c:v>-27.953855508837933</c:v>
                </c:pt>
                <c:pt idx="44">
                  <c:v>-15.574935115529115</c:v>
                </c:pt>
                <c:pt idx="45">
                  <c:v>-32.84727521908826</c:v>
                </c:pt>
                <c:pt idx="46">
                  <c:v>-36.636702175556593</c:v>
                </c:pt>
                <c:pt idx="47">
                  <c:v>-48.440279353109872</c:v>
                </c:pt>
                <c:pt idx="48">
                  <c:v>-93.708619752915865</c:v>
                </c:pt>
                <c:pt idx="49">
                  <c:v>-1.4799032860705665</c:v>
                </c:pt>
                <c:pt idx="50">
                  <c:v>22.225687375175994</c:v>
                </c:pt>
                <c:pt idx="51">
                  <c:v>42.444340393566108</c:v>
                </c:pt>
                <c:pt idx="52">
                  <c:v>-184.09030796418006</c:v>
                </c:pt>
                <c:pt idx="53">
                  <c:v>-2.7208907986573649</c:v>
                </c:pt>
                <c:pt idx="54">
                  <c:v>1.2649686800925792</c:v>
                </c:pt>
                <c:pt idx="55">
                  <c:v>35.348760990634446</c:v>
                </c:pt>
                <c:pt idx="56">
                  <c:v>0.44911098749116718</c:v>
                </c:pt>
                <c:pt idx="57">
                  <c:v>-31.034137384431006</c:v>
                </c:pt>
                <c:pt idx="58">
                  <c:v>-38.287391241663045</c:v>
                </c:pt>
                <c:pt idx="59">
                  <c:v>57.579862574922345</c:v>
                </c:pt>
                <c:pt idx="60">
                  <c:v>-0.29103040123754909</c:v>
                </c:pt>
                <c:pt idx="61">
                  <c:v>-67.562832169935291</c:v>
                </c:pt>
                <c:pt idx="62">
                  <c:v>-150.63285079428078</c:v>
                </c:pt>
                <c:pt idx="63">
                  <c:v>-12.638297972737064</c:v>
                </c:pt>
                <c:pt idx="64">
                  <c:v>-91.365674618654111</c:v>
                </c:pt>
                <c:pt idx="65">
                  <c:v>38.974076204495077</c:v>
                </c:pt>
                <c:pt idx="66">
                  <c:v>-17.151237468880481</c:v>
                </c:pt>
                <c:pt idx="67">
                  <c:v>17.817323479561082</c:v>
                </c:pt>
                <c:pt idx="68">
                  <c:v>-25.433001040600857</c:v>
                </c:pt>
                <c:pt idx="69">
                  <c:v>-12.470654679814743</c:v>
                </c:pt>
                <c:pt idx="70">
                  <c:v>49.579627061285919</c:v>
                </c:pt>
                <c:pt idx="71">
                  <c:v>-253.56500634423537</c:v>
                </c:pt>
                <c:pt idx="72">
                  <c:v>-52.469242384382596</c:v>
                </c:pt>
                <c:pt idx="73">
                  <c:v>46.454706478147273</c:v>
                </c:pt>
                <c:pt idx="74">
                  <c:v>27.714941675264754</c:v>
                </c:pt>
                <c:pt idx="75">
                  <c:v>93.276423338144468</c:v>
                </c:pt>
                <c:pt idx="76">
                  <c:v>-6.3518611615807004</c:v>
                </c:pt>
                <c:pt idx="77">
                  <c:v>18.364269951145388</c:v>
                </c:pt>
                <c:pt idx="78">
                  <c:v>74.047214786134191</c:v>
                </c:pt>
                <c:pt idx="79">
                  <c:v>41.205691160791957</c:v>
                </c:pt>
                <c:pt idx="80">
                  <c:v>8.6737127140647772</c:v>
                </c:pt>
                <c:pt idx="81">
                  <c:v>-20.541100331742655</c:v>
                </c:pt>
                <c:pt idx="82">
                  <c:v>24.436366956722395</c:v>
                </c:pt>
                <c:pt idx="83">
                  <c:v>-51.196257921693814</c:v>
                </c:pt>
                <c:pt idx="84">
                  <c:v>-5.8896789772848024</c:v>
                </c:pt>
                <c:pt idx="85">
                  <c:v>-74.651137694503177</c:v>
                </c:pt>
                <c:pt idx="86">
                  <c:v>37.323323004231497</c:v>
                </c:pt>
                <c:pt idx="87">
                  <c:v>-58.531742013738267</c:v>
                </c:pt>
                <c:pt idx="88">
                  <c:v>-2.4421837220525049</c:v>
                </c:pt>
                <c:pt idx="89">
                  <c:v>33.46422700426433</c:v>
                </c:pt>
                <c:pt idx="90">
                  <c:v>14.461576160145569</c:v>
                </c:pt>
                <c:pt idx="91">
                  <c:v>137.55024241981596</c:v>
                </c:pt>
                <c:pt idx="92">
                  <c:v>35.67265859199415</c:v>
                </c:pt>
                <c:pt idx="93">
                  <c:v>-23.711791374058748</c:v>
                </c:pt>
                <c:pt idx="94">
                  <c:v>14.337726178860748</c:v>
                </c:pt>
                <c:pt idx="95">
                  <c:v>-26.890200569442641</c:v>
                </c:pt>
                <c:pt idx="96">
                  <c:v>-103.78986899393044</c:v>
                </c:pt>
                <c:pt idx="97">
                  <c:v>-137.77369680994252</c:v>
                </c:pt>
                <c:pt idx="98">
                  <c:v>-0.56518231399923025</c:v>
                </c:pt>
                <c:pt idx="99">
                  <c:v>-89.894804927154155</c:v>
                </c:pt>
                <c:pt idx="100">
                  <c:v>87.264903995854411</c:v>
                </c:pt>
                <c:pt idx="101">
                  <c:v>39.942941988620305</c:v>
                </c:pt>
                <c:pt idx="102">
                  <c:v>15.672787674868232</c:v>
                </c:pt>
                <c:pt idx="103">
                  <c:v>2.0341958867513767</c:v>
                </c:pt>
                <c:pt idx="104">
                  <c:v>16.718817571415457</c:v>
                </c:pt>
                <c:pt idx="105">
                  <c:v>14.864768897858994</c:v>
                </c:pt>
                <c:pt idx="106">
                  <c:v>-48.933456747131004</c:v>
                </c:pt>
                <c:pt idx="107">
                  <c:v>-41.150244517948749</c:v>
                </c:pt>
                <c:pt idx="108">
                  <c:v>61.005999142038263</c:v>
                </c:pt>
                <c:pt idx="109">
                  <c:v>27.814933820022134</c:v>
                </c:pt>
                <c:pt idx="110">
                  <c:v>-28.262709226371044</c:v>
                </c:pt>
                <c:pt idx="111">
                  <c:v>25.623928067885799</c:v>
                </c:pt>
                <c:pt idx="112">
                  <c:v>32.392152104657953</c:v>
                </c:pt>
                <c:pt idx="113">
                  <c:v>38.701940539145198</c:v>
                </c:pt>
                <c:pt idx="114">
                  <c:v>-8.6066371247802635</c:v>
                </c:pt>
                <c:pt idx="115">
                  <c:v>63.994369485803645</c:v>
                </c:pt>
                <c:pt idx="116">
                  <c:v>-43.292551751842211</c:v>
                </c:pt>
                <c:pt idx="117">
                  <c:v>-0.71082538256405314</c:v>
                </c:pt>
                <c:pt idx="118">
                  <c:v>-30.972133762631074</c:v>
                </c:pt>
                <c:pt idx="119">
                  <c:v>-2.2755601067415228</c:v>
                </c:pt>
                <c:pt idx="120">
                  <c:v>93.329019834801329</c:v>
                </c:pt>
                <c:pt idx="121">
                  <c:v>-163.10806339933833</c:v>
                </c:pt>
                <c:pt idx="122">
                  <c:v>-52.312890817240032</c:v>
                </c:pt>
                <c:pt idx="123">
                  <c:v>-37.772004917217146</c:v>
                </c:pt>
                <c:pt idx="124">
                  <c:v>-35.589523876124531</c:v>
                </c:pt>
                <c:pt idx="125">
                  <c:v>-5.7280136750723614</c:v>
                </c:pt>
                <c:pt idx="126">
                  <c:v>84.236413564661689</c:v>
                </c:pt>
                <c:pt idx="127">
                  <c:v>81.44457772176429</c:v>
                </c:pt>
                <c:pt idx="128">
                  <c:v>-21.659123536896459</c:v>
                </c:pt>
                <c:pt idx="129">
                  <c:v>39.586302322606798</c:v>
                </c:pt>
                <c:pt idx="130">
                  <c:v>4.7402188986893634</c:v>
                </c:pt>
                <c:pt idx="131">
                  <c:v>53.022512523945352</c:v>
                </c:pt>
                <c:pt idx="132">
                  <c:v>-31.82288658590619</c:v>
                </c:pt>
                <c:pt idx="133">
                  <c:v>-55.979885779563347</c:v>
                </c:pt>
                <c:pt idx="134">
                  <c:v>-40.138557955751367</c:v>
                </c:pt>
                <c:pt idx="135">
                  <c:v>26.382419735717349</c:v>
                </c:pt>
                <c:pt idx="136">
                  <c:v>40.012168863528132</c:v>
                </c:pt>
                <c:pt idx="137">
                  <c:v>-11.439003558865352</c:v>
                </c:pt>
                <c:pt idx="138">
                  <c:v>-83.020978059947993</c:v>
                </c:pt>
                <c:pt idx="139">
                  <c:v>23.142589927821518</c:v>
                </c:pt>
                <c:pt idx="140">
                  <c:v>-27.13507798045066</c:v>
                </c:pt>
                <c:pt idx="141">
                  <c:v>-35.129327065000552</c:v>
                </c:pt>
                <c:pt idx="142">
                  <c:v>-47.079687820733398</c:v>
                </c:pt>
                <c:pt idx="143">
                  <c:v>-55.506866460540323</c:v>
                </c:pt>
                <c:pt idx="144">
                  <c:v>28.895605244458466</c:v>
                </c:pt>
                <c:pt idx="145">
                  <c:v>-84.114617625919436</c:v>
                </c:pt>
                <c:pt idx="146">
                  <c:v>57.515737234223025</c:v>
                </c:pt>
                <c:pt idx="147">
                  <c:v>103.97383696494853</c:v>
                </c:pt>
                <c:pt idx="148">
                  <c:v>49.898428387206422</c:v>
                </c:pt>
                <c:pt idx="149">
                  <c:v>59.567492732513529</c:v>
                </c:pt>
                <c:pt idx="150">
                  <c:v>-2.1339957571251489</c:v>
                </c:pt>
                <c:pt idx="151">
                  <c:v>-69.309254127740815</c:v>
                </c:pt>
                <c:pt idx="152">
                  <c:v>79.700508359327159</c:v>
                </c:pt>
                <c:pt idx="153">
                  <c:v>-62.861004960983564</c:v>
                </c:pt>
                <c:pt idx="154">
                  <c:v>33.019670884645848</c:v>
                </c:pt>
                <c:pt idx="155">
                  <c:v>-71.386640343727322</c:v>
                </c:pt>
                <c:pt idx="156">
                  <c:v>-54.603860953055801</c:v>
                </c:pt>
                <c:pt idx="157">
                  <c:v>23.843204378520568</c:v>
                </c:pt>
                <c:pt idx="158">
                  <c:v>35.959893624274628</c:v>
                </c:pt>
                <c:pt idx="159">
                  <c:v>47.423947127172823</c:v>
                </c:pt>
                <c:pt idx="160">
                  <c:v>38.455598913404629</c:v>
                </c:pt>
                <c:pt idx="161">
                  <c:v>-42.322344365882827</c:v>
                </c:pt>
                <c:pt idx="162">
                  <c:v>7.636680552541975</c:v>
                </c:pt>
                <c:pt idx="163">
                  <c:v>46.655146768091754</c:v>
                </c:pt>
                <c:pt idx="164">
                  <c:v>-55.54160804744788</c:v>
                </c:pt>
                <c:pt idx="165">
                  <c:v>109.0098285303834</c:v>
                </c:pt>
                <c:pt idx="166">
                  <c:v>-69.28817205180053</c:v>
                </c:pt>
                <c:pt idx="167">
                  <c:v>75.585655429975077</c:v>
                </c:pt>
                <c:pt idx="168">
                  <c:v>20.765032474358122</c:v>
                </c:pt>
                <c:pt idx="169">
                  <c:v>52.282222388558694</c:v>
                </c:pt>
                <c:pt idx="170">
                  <c:v>-18.535966966476963</c:v>
                </c:pt>
                <c:pt idx="171">
                  <c:v>23.979870733881171</c:v>
                </c:pt>
                <c:pt idx="172">
                  <c:v>-78.953613307359774</c:v>
                </c:pt>
                <c:pt idx="173">
                  <c:v>67.226396809613561</c:v>
                </c:pt>
                <c:pt idx="174">
                  <c:v>37.027375792528346</c:v>
                </c:pt>
                <c:pt idx="175">
                  <c:v>78.495119582468305</c:v>
                </c:pt>
                <c:pt idx="176">
                  <c:v>24.710523879947004</c:v>
                </c:pt>
                <c:pt idx="177">
                  <c:v>9.378064373507641</c:v>
                </c:pt>
                <c:pt idx="178">
                  <c:v>6.4963954734018898</c:v>
                </c:pt>
                <c:pt idx="179">
                  <c:v>-168.17594239396408</c:v>
                </c:pt>
                <c:pt idx="180">
                  <c:v>32.516689246375108</c:v>
                </c:pt>
                <c:pt idx="181">
                  <c:v>55.284851800674005</c:v>
                </c:pt>
                <c:pt idx="182">
                  <c:v>-52.110810761823132</c:v>
                </c:pt>
                <c:pt idx="183">
                  <c:v>0.20125203266456992</c:v>
                </c:pt>
                <c:pt idx="184">
                  <c:v>101.40302700548477</c:v>
                </c:pt>
                <c:pt idx="185">
                  <c:v>28.035035604072391</c:v>
                </c:pt>
                <c:pt idx="186">
                  <c:v>-40.998899985715752</c:v>
                </c:pt>
                <c:pt idx="187">
                  <c:v>59.201286321570251</c:v>
                </c:pt>
                <c:pt idx="188">
                  <c:v>26.435661887818696</c:v>
                </c:pt>
                <c:pt idx="189">
                  <c:v>-48.883026889051052</c:v>
                </c:pt>
                <c:pt idx="190">
                  <c:v>68.128408324111433</c:v>
                </c:pt>
                <c:pt idx="191">
                  <c:v>-89.38925147006421</c:v>
                </c:pt>
                <c:pt idx="192">
                  <c:v>-17.122823373782239</c:v>
                </c:pt>
                <c:pt idx="193">
                  <c:v>25.670672528964815</c:v>
                </c:pt>
                <c:pt idx="194">
                  <c:v>24.778583138610657</c:v>
                </c:pt>
                <c:pt idx="195">
                  <c:v>-109.54106268209148</c:v>
                </c:pt>
                <c:pt idx="196">
                  <c:v>-30.371468642769287</c:v>
                </c:pt>
                <c:pt idx="197">
                  <c:v>33.296700376829904</c:v>
                </c:pt>
                <c:pt idx="198">
                  <c:v>-8.4219288655904165</c:v>
                </c:pt>
                <c:pt idx="199">
                  <c:v>76.444939973786177</c:v>
                </c:pt>
                <c:pt idx="200">
                  <c:v>43.385323018935651</c:v>
                </c:pt>
                <c:pt idx="201">
                  <c:v>-11.686536512811472</c:v>
                </c:pt>
                <c:pt idx="202">
                  <c:v>83.396304932919065</c:v>
                </c:pt>
                <c:pt idx="203">
                  <c:v>34.72541810240773</c:v>
                </c:pt>
                <c:pt idx="204">
                  <c:v>69.236131298186592</c:v>
                </c:pt>
                <c:pt idx="205">
                  <c:v>-17.32272075728747</c:v>
                </c:pt>
                <c:pt idx="206">
                  <c:v>73.613271210148696</c:v>
                </c:pt>
                <c:pt idx="207">
                  <c:v>13.43338057234223</c:v>
                </c:pt>
                <c:pt idx="208">
                  <c:v>60.539073837798014</c:v>
                </c:pt>
                <c:pt idx="209">
                  <c:v>-82.958825194492874</c:v>
                </c:pt>
                <c:pt idx="210">
                  <c:v>-29.566585901405915</c:v>
                </c:pt>
                <c:pt idx="211">
                  <c:v>100.07504427324534</c:v>
                </c:pt>
                <c:pt idx="212">
                  <c:v>79.422860129752053</c:v>
                </c:pt>
                <c:pt idx="213">
                  <c:v>-126.86699563506295</c:v>
                </c:pt>
                <c:pt idx="214">
                  <c:v>-70.759300179494858</c:v>
                </c:pt>
                <c:pt idx="215">
                  <c:v>42.999671133585935</c:v>
                </c:pt>
                <c:pt idx="216">
                  <c:v>18.981696009892175</c:v>
                </c:pt>
                <c:pt idx="217">
                  <c:v>58.105746347542208</c:v>
                </c:pt>
                <c:pt idx="218">
                  <c:v>-24.85857930042971</c:v>
                </c:pt>
                <c:pt idx="219">
                  <c:v>3.6895547857752717</c:v>
                </c:pt>
                <c:pt idx="220">
                  <c:v>-17.210958924567649</c:v>
                </c:pt>
                <c:pt idx="221">
                  <c:v>-2.2164507438476448</c:v>
                </c:pt>
                <c:pt idx="222">
                  <c:v>-25.893251459807288</c:v>
                </c:pt>
                <c:pt idx="223">
                  <c:v>39.996491812597469</c:v>
                </c:pt>
                <c:pt idx="224">
                  <c:v>12.317078541787851</c:v>
                </c:pt>
                <c:pt idx="225">
                  <c:v>-18.545963821207124</c:v>
                </c:pt>
                <c:pt idx="226">
                  <c:v>-89.761590041794989</c:v>
                </c:pt>
                <c:pt idx="227">
                  <c:v>0.82454831160998765</c:v>
                </c:pt>
                <c:pt idx="228">
                  <c:v>31.990616334598371</c:v>
                </c:pt>
                <c:pt idx="229">
                  <c:v>22.538705461936615</c:v>
                </c:pt>
                <c:pt idx="230">
                  <c:v>-74.955827490202637</c:v>
                </c:pt>
                <c:pt idx="231">
                  <c:v>75.403862266091664</c:v>
                </c:pt>
                <c:pt idx="232">
                  <c:v>-68.743371950490655</c:v>
                </c:pt>
                <c:pt idx="233">
                  <c:v>-3.91700116682523</c:v>
                </c:pt>
                <c:pt idx="234">
                  <c:v>25.571633259865848</c:v>
                </c:pt>
                <c:pt idx="235">
                  <c:v>8.2869081556659694</c:v>
                </c:pt>
                <c:pt idx="236">
                  <c:v>0.51970425441459156</c:v>
                </c:pt>
                <c:pt idx="237">
                  <c:v>12.270121228523749</c:v>
                </c:pt>
                <c:pt idx="238">
                  <c:v>20.455272959886997</c:v>
                </c:pt>
                <c:pt idx="239">
                  <c:v>-171.63927756719636</c:v>
                </c:pt>
                <c:pt idx="240">
                  <c:v>4.0301674634372375</c:v>
                </c:pt>
                <c:pt idx="241">
                  <c:v>-43.581440744271731</c:v>
                </c:pt>
                <c:pt idx="242">
                  <c:v>-253.04569337341718</c:v>
                </c:pt>
                <c:pt idx="243">
                  <c:v>-39.130748958125423</c:v>
                </c:pt>
                <c:pt idx="244">
                  <c:v>-174.49415781530593</c:v>
                </c:pt>
                <c:pt idx="245">
                  <c:v>6.8286751086968707</c:v>
                </c:pt>
                <c:pt idx="246">
                  <c:v>63.63124792442477</c:v>
                </c:pt>
                <c:pt idx="247">
                  <c:v>-2.0047562112349624</c:v>
                </c:pt>
                <c:pt idx="248">
                  <c:v>-32.879026211568998</c:v>
                </c:pt>
                <c:pt idx="249">
                  <c:v>83.51436837780011</c:v>
                </c:pt>
                <c:pt idx="250">
                  <c:v>83.54519402034407</c:v>
                </c:pt>
                <c:pt idx="251">
                  <c:v>65.657929572229932</c:v>
                </c:pt>
                <c:pt idx="252">
                  <c:v>65.488335142040796</c:v>
                </c:pt>
                <c:pt idx="253">
                  <c:v>59.895206565970739</c:v>
                </c:pt>
                <c:pt idx="254">
                  <c:v>23.255174178816787</c:v>
                </c:pt>
                <c:pt idx="255">
                  <c:v>65.004355754041399</c:v>
                </c:pt>
                <c:pt idx="256">
                  <c:v>-59.631009106272359</c:v>
                </c:pt>
                <c:pt idx="257">
                  <c:v>31.656594433334931</c:v>
                </c:pt>
                <c:pt idx="258">
                  <c:v>52.300066870304818</c:v>
                </c:pt>
                <c:pt idx="259">
                  <c:v>0.56134478713784119</c:v>
                </c:pt>
                <c:pt idx="260">
                  <c:v>-44.387326010945571</c:v>
                </c:pt>
                <c:pt idx="261">
                  <c:v>-81.420007227031192</c:v>
                </c:pt>
                <c:pt idx="262">
                  <c:v>52.028279063008767</c:v>
                </c:pt>
                <c:pt idx="263">
                  <c:v>64.541674352231212</c:v>
                </c:pt>
                <c:pt idx="264">
                  <c:v>19.556789211284013</c:v>
                </c:pt>
                <c:pt idx="265">
                  <c:v>50.100925963780128</c:v>
                </c:pt>
                <c:pt idx="266">
                  <c:v>-48.769878121735019</c:v>
                </c:pt>
                <c:pt idx="267">
                  <c:v>-66.40716441452264</c:v>
                </c:pt>
                <c:pt idx="268">
                  <c:v>-63.344408165812638</c:v>
                </c:pt>
                <c:pt idx="269">
                  <c:v>-4.2247420094702193</c:v>
                </c:pt>
                <c:pt idx="270">
                  <c:v>6.4317014844689311</c:v>
                </c:pt>
                <c:pt idx="271">
                  <c:v>7.5704231715963033</c:v>
                </c:pt>
                <c:pt idx="272">
                  <c:v>-5.9395110905518322</c:v>
                </c:pt>
                <c:pt idx="273">
                  <c:v>-16.000340230628581</c:v>
                </c:pt>
                <c:pt idx="274">
                  <c:v>10.631262660054063</c:v>
                </c:pt>
                <c:pt idx="275">
                  <c:v>-46.276115169079958</c:v>
                </c:pt>
                <c:pt idx="276">
                  <c:v>9.9584565636494062</c:v>
                </c:pt>
                <c:pt idx="277">
                  <c:v>-24.614043558959338</c:v>
                </c:pt>
                <c:pt idx="278">
                  <c:v>-21.752189111598682</c:v>
                </c:pt>
                <c:pt idx="279">
                  <c:v>142.25299410953221</c:v>
                </c:pt>
                <c:pt idx="280">
                  <c:v>-32.991866902472566</c:v>
                </c:pt>
                <c:pt idx="281">
                  <c:v>82.525413799363605</c:v>
                </c:pt>
                <c:pt idx="282">
                  <c:v>-72.364718129529365</c:v>
                </c:pt>
                <c:pt idx="283">
                  <c:v>27.290026849507967</c:v>
                </c:pt>
                <c:pt idx="284">
                  <c:v>-37.173315426511181</c:v>
                </c:pt>
                <c:pt idx="285">
                  <c:v>-9.468295826513895E-2</c:v>
                </c:pt>
                <c:pt idx="286">
                  <c:v>-130.26246131170024</c:v>
                </c:pt>
                <c:pt idx="287">
                  <c:v>-48.179069597249509</c:v>
                </c:pt>
                <c:pt idx="288">
                  <c:v>10.86927385955255</c:v>
                </c:pt>
                <c:pt idx="289">
                  <c:v>47.817443851740336</c:v>
                </c:pt>
                <c:pt idx="290">
                  <c:v>-57.696933345580192</c:v>
                </c:pt>
                <c:pt idx="291">
                  <c:v>-16.951295514594449</c:v>
                </c:pt>
                <c:pt idx="292">
                  <c:v>112.88141723458671</c:v>
                </c:pt>
                <c:pt idx="293">
                  <c:v>-13.306769242227119</c:v>
                </c:pt>
                <c:pt idx="294">
                  <c:v>-7.3890227496374337</c:v>
                </c:pt>
                <c:pt idx="295">
                  <c:v>15.202346182669316</c:v>
                </c:pt>
                <c:pt idx="296">
                  <c:v>-16.990541160019347</c:v>
                </c:pt>
                <c:pt idx="297">
                  <c:v>-75.236554870931741</c:v>
                </c:pt>
                <c:pt idx="298">
                  <c:v>55.053777575917366</c:v>
                </c:pt>
                <c:pt idx="299">
                  <c:v>53.834484726266055</c:v>
                </c:pt>
                <c:pt idx="300">
                  <c:v>79.513272761102144</c:v>
                </c:pt>
                <c:pt idx="301">
                  <c:v>62.565083773954484</c:v>
                </c:pt>
                <c:pt idx="302">
                  <c:v>-24.401401595603375</c:v>
                </c:pt>
                <c:pt idx="303">
                  <c:v>10.016944569912994</c:v>
                </c:pt>
                <c:pt idx="304">
                  <c:v>-16.984003422518754</c:v>
                </c:pt>
                <c:pt idx="305">
                  <c:v>56.685365373702098</c:v>
                </c:pt>
                <c:pt idx="306">
                  <c:v>-22.703967060600235</c:v>
                </c:pt>
                <c:pt idx="307">
                  <c:v>53.375884904023451</c:v>
                </c:pt>
                <c:pt idx="308">
                  <c:v>22.168304697160011</c:v>
                </c:pt>
                <c:pt idx="309">
                  <c:v>-153.68401889484744</c:v>
                </c:pt>
                <c:pt idx="310">
                  <c:v>3.7868936721451973E-2</c:v>
                </c:pt>
                <c:pt idx="311">
                  <c:v>47.363039628094157</c:v>
                </c:pt>
                <c:pt idx="312">
                  <c:v>32.390050220222975</c:v>
                </c:pt>
                <c:pt idx="313">
                  <c:v>0.4887076138509201</c:v>
                </c:pt>
                <c:pt idx="314">
                  <c:v>-48.187880135978958</c:v>
                </c:pt>
                <c:pt idx="315">
                  <c:v>-38.028468604625914</c:v>
                </c:pt>
                <c:pt idx="316">
                  <c:v>-211.96315665205179</c:v>
                </c:pt>
                <c:pt idx="317">
                  <c:v>23.558066800464758</c:v>
                </c:pt>
                <c:pt idx="318">
                  <c:v>31.388061305055771</c:v>
                </c:pt>
                <c:pt idx="319">
                  <c:v>48.119150292925724</c:v>
                </c:pt>
                <c:pt idx="320">
                  <c:v>-28.425142077397368</c:v>
                </c:pt>
                <c:pt idx="321">
                  <c:v>-71.047241603528164</c:v>
                </c:pt>
                <c:pt idx="322">
                  <c:v>22.399021799722505</c:v>
                </c:pt>
                <c:pt idx="323">
                  <c:v>-14.318569554133546</c:v>
                </c:pt>
                <c:pt idx="324">
                  <c:v>-12.582628356054101</c:v>
                </c:pt>
                <c:pt idx="325">
                  <c:v>45.237587957568394</c:v>
                </c:pt>
                <c:pt idx="326">
                  <c:v>-54.67232285668365</c:v>
                </c:pt>
                <c:pt idx="327">
                  <c:v>-29.807993765582751</c:v>
                </c:pt>
                <c:pt idx="328">
                  <c:v>47.829290710423265</c:v>
                </c:pt>
                <c:pt idx="329">
                  <c:v>-37.085867187735857</c:v>
                </c:pt>
                <c:pt idx="330">
                  <c:v>17.171994955106584</c:v>
                </c:pt>
                <c:pt idx="331">
                  <c:v>-27.254098790771195</c:v>
                </c:pt>
                <c:pt idx="332">
                  <c:v>65.279074723843678</c:v>
                </c:pt>
                <c:pt idx="333">
                  <c:v>-46.953989894569759</c:v>
                </c:pt>
                <c:pt idx="334">
                  <c:v>-6.882149388267635</c:v>
                </c:pt>
                <c:pt idx="335">
                  <c:v>53.753183017079436</c:v>
                </c:pt>
                <c:pt idx="336">
                  <c:v>14.523702306102905</c:v>
                </c:pt>
                <c:pt idx="337">
                  <c:v>3.0634261349573535</c:v>
                </c:pt>
                <c:pt idx="338">
                  <c:v>-29.176205514493859</c:v>
                </c:pt>
                <c:pt idx="339">
                  <c:v>9.6230179099916313</c:v>
                </c:pt>
                <c:pt idx="340">
                  <c:v>27.576287854545399</c:v>
                </c:pt>
                <c:pt idx="341">
                  <c:v>-74.150466126312494</c:v>
                </c:pt>
                <c:pt idx="342">
                  <c:v>8.5811596643607118</c:v>
                </c:pt>
                <c:pt idx="343">
                  <c:v>14.57666983585159</c:v>
                </c:pt>
                <c:pt idx="344">
                  <c:v>-57.274536149249343</c:v>
                </c:pt>
                <c:pt idx="345">
                  <c:v>-5.9236315393227414</c:v>
                </c:pt>
                <c:pt idx="346">
                  <c:v>-78.429420010436843</c:v>
                </c:pt>
                <c:pt idx="347">
                  <c:v>13.656998608981894</c:v>
                </c:pt>
                <c:pt idx="348">
                  <c:v>87.344305223857873</c:v>
                </c:pt>
                <c:pt idx="349">
                  <c:v>-35.069835949105027</c:v>
                </c:pt>
                <c:pt idx="350">
                  <c:v>-16.605409172894269</c:v>
                </c:pt>
                <c:pt idx="351">
                  <c:v>28.002821357984203</c:v>
                </c:pt>
                <c:pt idx="352">
                  <c:v>-16.630221079860803</c:v>
                </c:pt>
                <c:pt idx="353">
                  <c:v>-12.653270448502553</c:v>
                </c:pt>
                <c:pt idx="354">
                  <c:v>11.698314220022894</c:v>
                </c:pt>
                <c:pt idx="355">
                  <c:v>-8.2601056610519663</c:v>
                </c:pt>
                <c:pt idx="356">
                  <c:v>-53.273220284028412</c:v>
                </c:pt>
                <c:pt idx="357">
                  <c:v>60.427148279130506</c:v>
                </c:pt>
                <c:pt idx="358">
                  <c:v>-20.657158502173388</c:v>
                </c:pt>
                <c:pt idx="359">
                  <c:v>-0.69667501200433435</c:v>
                </c:pt>
                <c:pt idx="360">
                  <c:v>15.865085302157013</c:v>
                </c:pt>
                <c:pt idx="361">
                  <c:v>-63.274256101647097</c:v>
                </c:pt>
                <c:pt idx="362">
                  <c:v>29.880294898521242</c:v>
                </c:pt>
                <c:pt idx="363">
                  <c:v>11.391670471022735</c:v>
                </c:pt>
                <c:pt idx="364">
                  <c:v>33.107487118134486</c:v>
                </c:pt>
                <c:pt idx="365">
                  <c:v>-16.082392385078265</c:v>
                </c:pt>
                <c:pt idx="366">
                  <c:v>2.058229732421978</c:v>
                </c:pt>
                <c:pt idx="367">
                  <c:v>-44.971686604912975</c:v>
                </c:pt>
                <c:pt idx="368">
                  <c:v>-23.60233769126512</c:v>
                </c:pt>
                <c:pt idx="369">
                  <c:v>127.15818879870949</c:v>
                </c:pt>
                <c:pt idx="370">
                  <c:v>13.293002035771906</c:v>
                </c:pt>
                <c:pt idx="371">
                  <c:v>-26.192423973203631</c:v>
                </c:pt>
                <c:pt idx="372">
                  <c:v>31.845252174681491</c:v>
                </c:pt>
                <c:pt idx="373">
                  <c:v>41.266580449873345</c:v>
                </c:pt>
                <c:pt idx="374">
                  <c:v>47.039947973225253</c:v>
                </c:pt>
                <c:pt idx="375">
                  <c:v>18.145597842780944</c:v>
                </c:pt>
                <c:pt idx="376">
                  <c:v>29.022569022283051</c:v>
                </c:pt>
                <c:pt idx="377">
                  <c:v>-73.852596852696252</c:v>
                </c:pt>
                <c:pt idx="378">
                  <c:v>76.636740823582386</c:v>
                </c:pt>
                <c:pt idx="379">
                  <c:v>-25.687651111296873</c:v>
                </c:pt>
                <c:pt idx="380">
                  <c:v>34.288917358556091</c:v>
                </c:pt>
                <c:pt idx="381">
                  <c:v>8.0421030042800794</c:v>
                </c:pt>
                <c:pt idx="382">
                  <c:v>18.039866654727803</c:v>
                </c:pt>
                <c:pt idx="383">
                  <c:v>14.65669947486208</c:v>
                </c:pt>
                <c:pt idx="384">
                  <c:v>-71.03017980900222</c:v>
                </c:pt>
                <c:pt idx="385">
                  <c:v>45.891316912892307</c:v>
                </c:pt>
                <c:pt idx="386">
                  <c:v>-38.395363784421079</c:v>
                </c:pt>
                <c:pt idx="387">
                  <c:v>-62.479024581567955</c:v>
                </c:pt>
                <c:pt idx="388">
                  <c:v>37.379520587156094</c:v>
                </c:pt>
                <c:pt idx="389">
                  <c:v>12.421066763730323</c:v>
                </c:pt>
                <c:pt idx="390">
                  <c:v>24.22312859363069</c:v>
                </c:pt>
                <c:pt idx="391">
                  <c:v>122.49065004418708</c:v>
                </c:pt>
                <c:pt idx="392">
                  <c:v>-40.17719294592257</c:v>
                </c:pt>
                <c:pt idx="393">
                  <c:v>-5.6781180001544271</c:v>
                </c:pt>
                <c:pt idx="394">
                  <c:v>15.593560532292486</c:v>
                </c:pt>
                <c:pt idx="395">
                  <c:v>-40.824971842439709</c:v>
                </c:pt>
                <c:pt idx="396">
                  <c:v>-52.867261103556757</c:v>
                </c:pt>
                <c:pt idx="397">
                  <c:v>14.244526753765513</c:v>
                </c:pt>
                <c:pt idx="398">
                  <c:v>11.027204055732682</c:v>
                </c:pt>
                <c:pt idx="399">
                  <c:v>115.9303020209627</c:v>
                </c:pt>
                <c:pt idx="400">
                  <c:v>7.5834321172767432</c:v>
                </c:pt>
                <c:pt idx="401">
                  <c:v>-14.51183833973846</c:v>
                </c:pt>
                <c:pt idx="402">
                  <c:v>-1.3532876467077131</c:v>
                </c:pt>
                <c:pt idx="403">
                  <c:v>-5.5508445274638234</c:v>
                </c:pt>
                <c:pt idx="404">
                  <c:v>-27.214368715323644</c:v>
                </c:pt>
                <c:pt idx="405">
                  <c:v>91.641919302064025</c:v>
                </c:pt>
                <c:pt idx="406">
                  <c:v>-13.824210344251469</c:v>
                </c:pt>
                <c:pt idx="407">
                  <c:v>56.74524401955</c:v>
                </c:pt>
                <c:pt idx="408">
                  <c:v>-19.367552327390058</c:v>
                </c:pt>
                <c:pt idx="409">
                  <c:v>48.786614771201585</c:v>
                </c:pt>
                <c:pt idx="410">
                  <c:v>-63.859010139159409</c:v>
                </c:pt>
                <c:pt idx="411">
                  <c:v>86.452955466874528</c:v>
                </c:pt>
                <c:pt idx="412">
                  <c:v>-35.484225872170327</c:v>
                </c:pt>
                <c:pt idx="413">
                  <c:v>-5.8189201692732695</c:v>
                </c:pt>
                <c:pt idx="414">
                  <c:v>-31.452538398820707</c:v>
                </c:pt>
                <c:pt idx="415">
                  <c:v>11.991715816542182</c:v>
                </c:pt>
                <c:pt idx="416">
                  <c:v>2.4527146159086897</c:v>
                </c:pt>
                <c:pt idx="417">
                  <c:v>-7.8418832200870838</c:v>
                </c:pt>
                <c:pt idx="418">
                  <c:v>-2.2086578236123842</c:v>
                </c:pt>
                <c:pt idx="419">
                  <c:v>9.2878789813421463</c:v>
                </c:pt>
                <c:pt idx="420">
                  <c:v>-36.537070978079328</c:v>
                </c:pt>
                <c:pt idx="421">
                  <c:v>-2.8285267613509859</c:v>
                </c:pt>
                <c:pt idx="422">
                  <c:v>-98.725472696688485</c:v>
                </c:pt>
                <c:pt idx="423">
                  <c:v>-49.00076372556714</c:v>
                </c:pt>
                <c:pt idx="424">
                  <c:v>-24.593345512949782</c:v>
                </c:pt>
                <c:pt idx="425">
                  <c:v>-44.433039269606752</c:v>
                </c:pt>
                <c:pt idx="426">
                  <c:v>-16.224368991939173</c:v>
                </c:pt>
                <c:pt idx="427">
                  <c:v>-17.352378826756194</c:v>
                </c:pt>
                <c:pt idx="428">
                  <c:v>10.241766401142513</c:v>
                </c:pt>
                <c:pt idx="429">
                  <c:v>-147.87637239723563</c:v>
                </c:pt>
                <c:pt idx="430">
                  <c:v>-48.526148491626145</c:v>
                </c:pt>
                <c:pt idx="431">
                  <c:v>5.1580710661157809</c:v>
                </c:pt>
                <c:pt idx="432">
                  <c:v>33.640392712713037</c:v>
                </c:pt>
                <c:pt idx="433">
                  <c:v>-21.04717845209484</c:v>
                </c:pt>
                <c:pt idx="434">
                  <c:v>32.697693785184583</c:v>
                </c:pt>
                <c:pt idx="435">
                  <c:v>-50.807277836091998</c:v>
                </c:pt>
                <c:pt idx="436">
                  <c:v>-56.645359317491057</c:v>
                </c:pt>
                <c:pt idx="437">
                  <c:v>70.514168571553682</c:v>
                </c:pt>
                <c:pt idx="438">
                  <c:v>338.52663201963628</c:v>
                </c:pt>
                <c:pt idx="439">
                  <c:v>23.63273103380584</c:v>
                </c:pt>
                <c:pt idx="440">
                  <c:v>-9.019614428226987</c:v>
                </c:pt>
                <c:pt idx="441">
                  <c:v>11.593518751165448</c:v>
                </c:pt>
                <c:pt idx="442">
                  <c:v>1.3196544722732142</c:v>
                </c:pt>
                <c:pt idx="443">
                  <c:v>46.194602887999963</c:v>
                </c:pt>
                <c:pt idx="444">
                  <c:v>115.83718452687367</c:v>
                </c:pt>
                <c:pt idx="445">
                  <c:v>-1.4219236263568291</c:v>
                </c:pt>
                <c:pt idx="446">
                  <c:v>-71.889461384115975</c:v>
                </c:pt>
                <c:pt idx="447">
                  <c:v>-57.059232013092696</c:v>
                </c:pt>
                <c:pt idx="448">
                  <c:v>-56.633423305045199</c:v>
                </c:pt>
                <c:pt idx="449">
                  <c:v>-118.80577553925582</c:v>
                </c:pt>
                <c:pt idx="450">
                  <c:v>24.036295149412581</c:v>
                </c:pt>
                <c:pt idx="451">
                  <c:v>-32.974156200810512</c:v>
                </c:pt>
                <c:pt idx="452">
                  <c:v>59.4300322111078</c:v>
                </c:pt>
                <c:pt idx="453">
                  <c:v>-33.468478087302401</c:v>
                </c:pt>
                <c:pt idx="454">
                  <c:v>-2.069291872283884</c:v>
                </c:pt>
                <c:pt idx="455">
                  <c:v>44.756807935670395</c:v>
                </c:pt>
                <c:pt idx="456">
                  <c:v>-26.567062844609154</c:v>
                </c:pt>
                <c:pt idx="457">
                  <c:v>107.99188567332749</c:v>
                </c:pt>
                <c:pt idx="458">
                  <c:v>-58.325469845388625</c:v>
                </c:pt>
                <c:pt idx="459">
                  <c:v>-74.915952031772576</c:v>
                </c:pt>
                <c:pt idx="460">
                  <c:v>-43.524536674999354</c:v>
                </c:pt>
                <c:pt idx="461">
                  <c:v>-36.582939737623065</c:v>
                </c:pt>
                <c:pt idx="462">
                  <c:v>-48.051705899370063</c:v>
                </c:pt>
                <c:pt idx="463">
                  <c:v>-76.1454100894764</c:v>
                </c:pt>
                <c:pt idx="464">
                  <c:v>4.1801289044399255</c:v>
                </c:pt>
                <c:pt idx="465">
                  <c:v>43.329510471135791</c:v>
                </c:pt>
                <c:pt idx="466">
                  <c:v>-48.315216285160204</c:v>
                </c:pt>
                <c:pt idx="467">
                  <c:v>133.29236986173578</c:v>
                </c:pt>
                <c:pt idx="468">
                  <c:v>7.0139309612311536</c:v>
                </c:pt>
                <c:pt idx="469">
                  <c:v>10.257370027170509</c:v>
                </c:pt>
                <c:pt idx="470">
                  <c:v>25.421241057160159</c:v>
                </c:pt>
                <c:pt idx="471">
                  <c:v>35.084746710664831</c:v>
                </c:pt>
                <c:pt idx="472">
                  <c:v>69.403802870919208</c:v>
                </c:pt>
                <c:pt idx="473">
                  <c:v>1.4154864581159927</c:v>
                </c:pt>
                <c:pt idx="474">
                  <c:v>16.583940292919351</c:v>
                </c:pt>
                <c:pt idx="475">
                  <c:v>-29.553617585248276</c:v>
                </c:pt>
                <c:pt idx="476">
                  <c:v>-102.14907225010506</c:v>
                </c:pt>
                <c:pt idx="477">
                  <c:v>93.607250201026091</c:v>
                </c:pt>
                <c:pt idx="478">
                  <c:v>-60.086043095807327</c:v>
                </c:pt>
                <c:pt idx="479">
                  <c:v>5.5609393751335574</c:v>
                </c:pt>
                <c:pt idx="480">
                  <c:v>44.977621774903355</c:v>
                </c:pt>
                <c:pt idx="481">
                  <c:v>130.00410116124931</c:v>
                </c:pt>
                <c:pt idx="482">
                  <c:v>21.305656465955735</c:v>
                </c:pt>
                <c:pt idx="483">
                  <c:v>-60.207058406834221</c:v>
                </c:pt>
                <c:pt idx="484">
                  <c:v>-110.08149813054797</c:v>
                </c:pt>
                <c:pt idx="485">
                  <c:v>31.209154347809772</c:v>
                </c:pt>
                <c:pt idx="486">
                  <c:v>62.635868034503801</c:v>
                </c:pt>
                <c:pt idx="487">
                  <c:v>23.772924312172563</c:v>
                </c:pt>
                <c:pt idx="488">
                  <c:v>-2.332094214483277</c:v>
                </c:pt>
                <c:pt idx="489">
                  <c:v>-6.8848616047548603</c:v>
                </c:pt>
                <c:pt idx="490">
                  <c:v>15.101946979089234</c:v>
                </c:pt>
                <c:pt idx="491">
                  <c:v>71.137898303491738</c:v>
                </c:pt>
                <c:pt idx="492">
                  <c:v>91.152021594293274</c:v>
                </c:pt>
                <c:pt idx="493">
                  <c:v>-37.368269967696961</c:v>
                </c:pt>
                <c:pt idx="494">
                  <c:v>-19.661691618807708</c:v>
                </c:pt>
                <c:pt idx="495">
                  <c:v>43.333652720443297</c:v>
                </c:pt>
                <c:pt idx="496">
                  <c:v>4.5599121497207307</c:v>
                </c:pt>
                <c:pt idx="497">
                  <c:v>35.106696253022164</c:v>
                </c:pt>
                <c:pt idx="498">
                  <c:v>18.564004387749947</c:v>
                </c:pt>
                <c:pt idx="499">
                  <c:v>-44.885264991996792</c:v>
                </c:pt>
                <c:pt idx="500">
                  <c:v>-6.8914741007095017</c:v>
                </c:pt>
                <c:pt idx="501">
                  <c:v>15.005349374190246</c:v>
                </c:pt>
                <c:pt idx="502">
                  <c:v>-55.14548858601961</c:v>
                </c:pt>
                <c:pt idx="503">
                  <c:v>-0.66996732103007162</c:v>
                </c:pt>
                <c:pt idx="504">
                  <c:v>-51.290519568942045</c:v>
                </c:pt>
                <c:pt idx="505">
                  <c:v>-195.88284063225524</c:v>
                </c:pt>
                <c:pt idx="506">
                  <c:v>-16.190329893600392</c:v>
                </c:pt>
                <c:pt idx="507">
                  <c:v>-27.431127756925207</c:v>
                </c:pt>
                <c:pt idx="508">
                  <c:v>-194.33212209897556</c:v>
                </c:pt>
                <c:pt idx="509">
                  <c:v>-9.1546111618708892</c:v>
                </c:pt>
                <c:pt idx="510">
                  <c:v>25.326162590499735</c:v>
                </c:pt>
                <c:pt idx="511">
                  <c:v>-4.5319325067400769</c:v>
                </c:pt>
                <c:pt idx="512">
                  <c:v>50.409655000821431</c:v>
                </c:pt>
                <c:pt idx="513">
                  <c:v>-54.531657968013405</c:v>
                </c:pt>
                <c:pt idx="514">
                  <c:v>-123.55494203769308</c:v>
                </c:pt>
                <c:pt idx="515">
                  <c:v>-44.347624160940995</c:v>
                </c:pt>
                <c:pt idx="516">
                  <c:v>-70.633510477246091</c:v>
                </c:pt>
                <c:pt idx="517">
                  <c:v>27.347703446070227</c:v>
                </c:pt>
                <c:pt idx="518">
                  <c:v>78.504929696479394</c:v>
                </c:pt>
                <c:pt idx="519">
                  <c:v>22.703457820388167</c:v>
                </c:pt>
                <c:pt idx="520">
                  <c:v>-65.760669507667217</c:v>
                </c:pt>
                <c:pt idx="521">
                  <c:v>90.222533789164117</c:v>
                </c:pt>
                <c:pt idx="522">
                  <c:v>25.645971922518584</c:v>
                </c:pt>
                <c:pt idx="523">
                  <c:v>8.3969033946596028</c:v>
                </c:pt>
                <c:pt idx="524">
                  <c:v>318.51523656478935</c:v>
                </c:pt>
                <c:pt idx="525">
                  <c:v>-1.1120458003401836</c:v>
                </c:pt>
                <c:pt idx="526">
                  <c:v>23.054375331921392</c:v>
                </c:pt>
                <c:pt idx="527">
                  <c:v>-6.7278388998872742</c:v>
                </c:pt>
                <c:pt idx="528">
                  <c:v>76.231636426297655</c:v>
                </c:pt>
                <c:pt idx="529">
                  <c:v>-25.118409795163643</c:v>
                </c:pt>
                <c:pt idx="530">
                  <c:v>-157.13777291251245</c:v>
                </c:pt>
                <c:pt idx="531">
                  <c:v>92.427423380318942</c:v>
                </c:pt>
                <c:pt idx="532">
                  <c:v>-31.601993410695059</c:v>
                </c:pt>
              </c:numCache>
            </c:numRef>
          </c:yVal>
          <c:smooth val="0"/>
        </c:ser>
        <c:dLbls>
          <c:showLegendKey val="0"/>
          <c:showVal val="0"/>
          <c:showCatName val="0"/>
          <c:showSerName val="0"/>
          <c:showPercent val="0"/>
          <c:showBubbleSize val="0"/>
        </c:dLbls>
        <c:axId val="545730128"/>
        <c:axId val="536367040"/>
      </c:scatterChart>
      <c:valAx>
        <c:axId val="545730128"/>
        <c:scaling>
          <c:orientation val="minMax"/>
        </c:scaling>
        <c:delete val="0"/>
        <c:axPos val="b"/>
        <c:title>
          <c:tx>
            <c:rich>
              <a:bodyPr/>
              <a:lstStyle/>
              <a:p>
                <a:pPr>
                  <a:defRPr/>
                </a:pPr>
                <a:r>
                  <a:rPr lang="en-US"/>
                  <a:t>rand1</a:t>
                </a:r>
              </a:p>
            </c:rich>
          </c:tx>
          <c:layout/>
          <c:overlay val="0"/>
        </c:title>
        <c:numFmt formatCode="General" sourceLinked="1"/>
        <c:majorTickMark val="out"/>
        <c:minorTickMark val="none"/>
        <c:tickLblPos val="nextTo"/>
        <c:crossAx val="536367040"/>
        <c:crosses val="autoZero"/>
        <c:crossBetween val="midCat"/>
      </c:valAx>
      <c:valAx>
        <c:axId val="536367040"/>
        <c:scaling>
          <c:orientation val="minMax"/>
        </c:scaling>
        <c:delete val="0"/>
        <c:axPos val="l"/>
        <c:title>
          <c:tx>
            <c:rich>
              <a:bodyPr/>
              <a:lstStyle/>
              <a:p>
                <a:pPr>
                  <a:defRPr/>
                </a:pPr>
                <a:r>
                  <a:rPr lang="en-US"/>
                  <a:t>Residuals</a:t>
                </a:r>
              </a:p>
            </c:rich>
          </c:tx>
          <c:layout/>
          <c:overlay val="0"/>
        </c:title>
        <c:numFmt formatCode="General" sourceLinked="1"/>
        <c:majorTickMark val="out"/>
        <c:minorTickMark val="none"/>
        <c:tickLblPos val="nextTo"/>
        <c:crossAx val="545730128"/>
        <c:crosses val="autoZero"/>
        <c:crossBetween val="midCat"/>
      </c:valAx>
    </c:plotArea>
    <c:plotVisOnly val="1"/>
    <c:dispBlanksAs val="gap"/>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rand2  Residual Plot</a:t>
            </a:r>
          </a:p>
        </c:rich>
      </c:tx>
      <c:layout/>
      <c:overlay val="0"/>
    </c:title>
    <c:autoTitleDeleted val="0"/>
    <c:plotArea>
      <c:layout/>
      <c:scatterChart>
        <c:scatterStyle val="lineMarker"/>
        <c:varyColors val="0"/>
        <c:ser>
          <c:idx val="0"/>
          <c:order val="0"/>
          <c:spPr>
            <a:ln w="28575">
              <a:noFill/>
            </a:ln>
          </c:spPr>
          <c:xVal>
            <c:numRef>
              <c:f>schooldistricts!$B$4:$B$536</c:f>
              <c:numCache>
                <c:formatCode>General</c:formatCode>
                <c:ptCount val="533"/>
                <c:pt idx="0">
                  <c:v>0.14751230566439</c:v>
                </c:pt>
                <c:pt idx="1">
                  <c:v>1.8687889038830674E-2</c:v>
                </c:pt>
                <c:pt idx="2">
                  <c:v>0.67924422950141417</c:v>
                </c:pt>
                <c:pt idx="3">
                  <c:v>0.43607733940811921</c:v>
                </c:pt>
                <c:pt idx="4">
                  <c:v>0.49994705607740941</c:v>
                </c:pt>
                <c:pt idx="5">
                  <c:v>0.96876113711438439</c:v>
                </c:pt>
                <c:pt idx="6">
                  <c:v>0.52302353102335131</c:v>
                </c:pt>
                <c:pt idx="7">
                  <c:v>0.5361006984081651</c:v>
                </c:pt>
                <c:pt idx="8">
                  <c:v>0.16274901596460178</c:v>
                </c:pt>
                <c:pt idx="9">
                  <c:v>5.4024804365190748E-2</c:v>
                </c:pt>
                <c:pt idx="10">
                  <c:v>0.28196465318427177</c:v>
                </c:pt>
                <c:pt idx="11">
                  <c:v>0.56687396364044251</c:v>
                </c:pt>
                <c:pt idx="12">
                  <c:v>0.45045109239278447</c:v>
                </c:pt>
                <c:pt idx="13">
                  <c:v>6.7553770061555829E-3</c:v>
                </c:pt>
                <c:pt idx="14">
                  <c:v>0.65685104466872934</c:v>
                </c:pt>
                <c:pt idx="15">
                  <c:v>0.26634280410622202</c:v>
                </c:pt>
                <c:pt idx="16">
                  <c:v>7.422194191674325E-2</c:v>
                </c:pt>
                <c:pt idx="17">
                  <c:v>0.1063177312839203</c:v>
                </c:pt>
                <c:pt idx="18">
                  <c:v>0.80881883124262277</c:v>
                </c:pt>
                <c:pt idx="19">
                  <c:v>0.15663572780719603</c:v>
                </c:pt>
                <c:pt idx="20">
                  <c:v>0.75873062486077059</c:v>
                </c:pt>
                <c:pt idx="21">
                  <c:v>0.88134814888578372</c:v>
                </c:pt>
                <c:pt idx="22">
                  <c:v>0.70804430775206117</c:v>
                </c:pt>
                <c:pt idx="23">
                  <c:v>1.0523696299853391E-2</c:v>
                </c:pt>
                <c:pt idx="24">
                  <c:v>0.23663204776579116</c:v>
                </c:pt>
                <c:pt idx="25">
                  <c:v>0.35688975775637588</c:v>
                </c:pt>
                <c:pt idx="26">
                  <c:v>0.92214655656904299</c:v>
                </c:pt>
                <c:pt idx="27">
                  <c:v>0.2826236832920398</c:v>
                </c:pt>
                <c:pt idx="28">
                  <c:v>0.64264156633750891</c:v>
                </c:pt>
                <c:pt idx="29">
                  <c:v>0.15879826756902404</c:v>
                </c:pt>
                <c:pt idx="30">
                  <c:v>0.36518420454522604</c:v>
                </c:pt>
                <c:pt idx="31">
                  <c:v>0.69031147902587842</c:v>
                </c:pt>
                <c:pt idx="32">
                  <c:v>0.93478766046850126</c:v>
                </c:pt>
                <c:pt idx="33">
                  <c:v>4.8687171929869599E-2</c:v>
                </c:pt>
                <c:pt idx="34">
                  <c:v>0.98340982208085415</c:v>
                </c:pt>
                <c:pt idx="35">
                  <c:v>0.4727174168953141</c:v>
                </c:pt>
                <c:pt idx="36">
                  <c:v>0.5740088126496351</c:v>
                </c:pt>
                <c:pt idx="37">
                  <c:v>0.8079452904271579</c:v>
                </c:pt>
                <c:pt idx="38">
                  <c:v>0.15105396980828856</c:v>
                </c:pt>
                <c:pt idx="39">
                  <c:v>0.48094919870873021</c:v>
                </c:pt>
                <c:pt idx="40">
                  <c:v>0.89378949733229485</c:v>
                </c:pt>
                <c:pt idx="41">
                  <c:v>0.71338591812124907</c:v>
                </c:pt>
                <c:pt idx="42">
                  <c:v>0.772809536733291</c:v>
                </c:pt>
                <c:pt idx="43">
                  <c:v>0.61447368557097781</c:v>
                </c:pt>
                <c:pt idx="44">
                  <c:v>0.4565780375462829</c:v>
                </c:pt>
                <c:pt idx="45">
                  <c:v>0.46770601814412449</c:v>
                </c:pt>
                <c:pt idx="46">
                  <c:v>0.39115445560639117</c:v>
                </c:pt>
                <c:pt idx="47">
                  <c:v>0.52026402459478127</c:v>
                </c:pt>
                <c:pt idx="48">
                  <c:v>0.84179798054381527</c:v>
                </c:pt>
                <c:pt idx="49">
                  <c:v>0.54220380606343543</c:v>
                </c:pt>
                <c:pt idx="50">
                  <c:v>0.79296497855929371</c:v>
                </c:pt>
                <c:pt idx="51">
                  <c:v>0.74364590935137886</c:v>
                </c:pt>
                <c:pt idx="52">
                  <c:v>0.52179831645322727</c:v>
                </c:pt>
                <c:pt idx="53">
                  <c:v>0.69676777294205505</c:v>
                </c:pt>
                <c:pt idx="54">
                  <c:v>0.38932195687203186</c:v>
                </c:pt>
                <c:pt idx="55">
                  <c:v>9.481666988789339E-2</c:v>
                </c:pt>
                <c:pt idx="56">
                  <c:v>0.21237174177983309</c:v>
                </c:pt>
                <c:pt idx="57">
                  <c:v>0.50180251627938699</c:v>
                </c:pt>
                <c:pt idx="58">
                  <c:v>3.1324489425392787E-2</c:v>
                </c:pt>
                <c:pt idx="59">
                  <c:v>0.48768316937020872</c:v>
                </c:pt>
                <c:pt idx="60">
                  <c:v>0.81401241012339043</c:v>
                </c:pt>
                <c:pt idx="61">
                  <c:v>1.427104299103743E-2</c:v>
                </c:pt>
                <c:pt idx="62">
                  <c:v>0.52454650811964831</c:v>
                </c:pt>
                <c:pt idx="63">
                  <c:v>0.16102360738832278</c:v>
                </c:pt>
                <c:pt idx="64">
                  <c:v>0.7692334122275023</c:v>
                </c:pt>
                <c:pt idx="65">
                  <c:v>0.80975024097752424</c:v>
                </c:pt>
                <c:pt idx="66">
                  <c:v>3.120132714781243E-2</c:v>
                </c:pt>
                <c:pt idx="67">
                  <c:v>5.4325141589311565E-2</c:v>
                </c:pt>
                <c:pt idx="68">
                  <c:v>0.26273805083489232</c:v>
                </c:pt>
                <c:pt idx="69">
                  <c:v>0.63638013645906877</c:v>
                </c:pt>
                <c:pt idx="70">
                  <c:v>0.69007281121025354</c:v>
                </c:pt>
                <c:pt idx="71">
                  <c:v>0.59510346314215301</c:v>
                </c:pt>
                <c:pt idx="72">
                  <c:v>0.76575123540481427</c:v>
                </c:pt>
                <c:pt idx="73">
                  <c:v>0.75460421551616919</c:v>
                </c:pt>
                <c:pt idx="74">
                  <c:v>9.7601888770100231E-2</c:v>
                </c:pt>
                <c:pt idx="75">
                  <c:v>0.64010300320157099</c:v>
                </c:pt>
                <c:pt idx="76">
                  <c:v>0.35067814989116886</c:v>
                </c:pt>
                <c:pt idx="77">
                  <c:v>0.78027040224659305</c:v>
                </c:pt>
                <c:pt idx="78">
                  <c:v>0.89835501362511838</c:v>
                </c:pt>
                <c:pt idx="79">
                  <c:v>0.58786233504765795</c:v>
                </c:pt>
                <c:pt idx="80">
                  <c:v>0.84242179137926643</c:v>
                </c:pt>
                <c:pt idx="81">
                  <c:v>0.7802906950738363</c:v>
                </c:pt>
                <c:pt idx="82">
                  <c:v>0.52254484755780073</c:v>
                </c:pt>
                <c:pt idx="83">
                  <c:v>0.96367826385537703</c:v>
                </c:pt>
                <c:pt idx="84">
                  <c:v>0.84118794630148963</c:v>
                </c:pt>
                <c:pt idx="85">
                  <c:v>0.4617296392639445</c:v>
                </c:pt>
                <c:pt idx="86">
                  <c:v>1.4339338063458995E-2</c:v>
                </c:pt>
                <c:pt idx="87">
                  <c:v>0.13829819527991027</c:v>
                </c:pt>
                <c:pt idx="88">
                  <c:v>0.4201132569659507</c:v>
                </c:pt>
                <c:pt idx="89">
                  <c:v>0.26843956876415143</c:v>
                </c:pt>
                <c:pt idx="90">
                  <c:v>0.94407354765437723</c:v>
                </c:pt>
                <c:pt idx="91">
                  <c:v>6.6164943997965464E-2</c:v>
                </c:pt>
                <c:pt idx="92">
                  <c:v>0.99839614157535128</c:v>
                </c:pt>
                <c:pt idx="93">
                  <c:v>0.91099921735295331</c:v>
                </c:pt>
                <c:pt idx="94">
                  <c:v>0.3678829815273631</c:v>
                </c:pt>
                <c:pt idx="95">
                  <c:v>0.12241420671100267</c:v>
                </c:pt>
                <c:pt idx="96">
                  <c:v>8.4277372229556335E-2</c:v>
                </c:pt>
                <c:pt idx="97">
                  <c:v>0.76268646059831191</c:v>
                </c:pt>
                <c:pt idx="98">
                  <c:v>7.590677965584236E-2</c:v>
                </c:pt>
                <c:pt idx="99">
                  <c:v>6.6741172848572838E-2</c:v>
                </c:pt>
                <c:pt idx="100">
                  <c:v>0.9501479981407942</c:v>
                </c:pt>
                <c:pt idx="101">
                  <c:v>0.37474297062870054</c:v>
                </c:pt>
                <c:pt idx="102">
                  <c:v>0.92329358354325497</c:v>
                </c:pt>
                <c:pt idx="103">
                  <c:v>0.13101933914857256</c:v>
                </c:pt>
                <c:pt idx="104">
                  <c:v>0.63203800240127206</c:v>
                </c:pt>
                <c:pt idx="105">
                  <c:v>0.61306538238348562</c:v>
                </c:pt>
                <c:pt idx="106">
                  <c:v>0.94081695449687364</c:v>
                </c:pt>
                <c:pt idx="107">
                  <c:v>0.62546103220641769</c:v>
                </c:pt>
                <c:pt idx="108">
                  <c:v>0.17165913697895385</c:v>
                </c:pt>
                <c:pt idx="109">
                  <c:v>0.98139923024668929</c:v>
                </c:pt>
                <c:pt idx="110">
                  <c:v>0.27787939485344815</c:v>
                </c:pt>
                <c:pt idx="111">
                  <c:v>0.29519499028824558</c:v>
                </c:pt>
                <c:pt idx="112">
                  <c:v>0.22634895640046815</c:v>
                </c:pt>
                <c:pt idx="113">
                  <c:v>6.9427493845117927E-2</c:v>
                </c:pt>
                <c:pt idx="114">
                  <c:v>0.97940042905423397</c:v>
                </c:pt>
                <c:pt idx="115">
                  <c:v>0.48177930151746373</c:v>
                </c:pt>
                <c:pt idx="116">
                  <c:v>0.73634928459714</c:v>
                </c:pt>
                <c:pt idx="117">
                  <c:v>5.088400567132445E-2</c:v>
                </c:pt>
                <c:pt idx="118">
                  <c:v>0.20032253744208972</c:v>
                </c:pt>
                <c:pt idx="119">
                  <c:v>0.10100047253782973</c:v>
                </c:pt>
                <c:pt idx="120">
                  <c:v>0.39601641001315291</c:v>
                </c:pt>
                <c:pt idx="121">
                  <c:v>0.4583657657282677</c:v>
                </c:pt>
                <c:pt idx="122">
                  <c:v>0.77942241983019622</c:v>
                </c:pt>
                <c:pt idx="123">
                  <c:v>0.93215605361086207</c:v>
                </c:pt>
                <c:pt idx="124">
                  <c:v>0.43408420611984322</c:v>
                </c:pt>
                <c:pt idx="125">
                  <c:v>0.70819578660238591</c:v>
                </c:pt>
                <c:pt idx="126">
                  <c:v>0.78056885647947172</c:v>
                </c:pt>
                <c:pt idx="127">
                  <c:v>0.79447013515067011</c:v>
                </c:pt>
                <c:pt idx="128">
                  <c:v>0.41268364060662677</c:v>
                </c:pt>
                <c:pt idx="129">
                  <c:v>0.21389792349456105</c:v>
                </c:pt>
                <c:pt idx="130">
                  <c:v>0.30297349604276558</c:v>
                </c:pt>
                <c:pt idx="131">
                  <c:v>0.80611675298103813</c:v>
                </c:pt>
                <c:pt idx="132">
                  <c:v>0.5978055118368395</c:v>
                </c:pt>
                <c:pt idx="133">
                  <c:v>0.92908107338717694</c:v>
                </c:pt>
                <c:pt idx="134">
                  <c:v>0.85010960801063051</c:v>
                </c:pt>
                <c:pt idx="135">
                  <c:v>0.42612050091744136</c:v>
                </c:pt>
                <c:pt idx="136">
                  <c:v>0.3337888107319702</c:v>
                </c:pt>
                <c:pt idx="137">
                  <c:v>0.46052289186523132</c:v>
                </c:pt>
                <c:pt idx="138">
                  <c:v>0.74649065743233334</c:v>
                </c:pt>
                <c:pt idx="139">
                  <c:v>0.31924581602516111</c:v>
                </c:pt>
                <c:pt idx="140">
                  <c:v>0.5193871959195967</c:v>
                </c:pt>
                <c:pt idx="141">
                  <c:v>0.80682320964721643</c:v>
                </c:pt>
                <c:pt idx="142">
                  <c:v>0.31164587100105301</c:v>
                </c:pt>
                <c:pt idx="143">
                  <c:v>0.18589997891146348</c:v>
                </c:pt>
                <c:pt idx="144">
                  <c:v>0.55075820832323652</c:v>
                </c:pt>
                <c:pt idx="145">
                  <c:v>0.6146905111235369</c:v>
                </c:pt>
                <c:pt idx="146">
                  <c:v>0.86900121747162618</c:v>
                </c:pt>
                <c:pt idx="147">
                  <c:v>0.28638017308776742</c:v>
                </c:pt>
                <c:pt idx="148">
                  <c:v>0.23817590911491593</c:v>
                </c:pt>
                <c:pt idx="149">
                  <c:v>0.86138986313086119</c:v>
                </c:pt>
                <c:pt idx="150">
                  <c:v>0.58386419850744198</c:v>
                </c:pt>
                <c:pt idx="151">
                  <c:v>0.21145879709672444</c:v>
                </c:pt>
                <c:pt idx="152">
                  <c:v>0.43953758889276506</c:v>
                </c:pt>
                <c:pt idx="153">
                  <c:v>0.53617045037998157</c:v>
                </c:pt>
                <c:pt idx="154">
                  <c:v>0.91038489551223967</c:v>
                </c:pt>
                <c:pt idx="155">
                  <c:v>0.92126015433552033</c:v>
                </c:pt>
                <c:pt idx="156">
                  <c:v>0.52570623901766766</c:v>
                </c:pt>
                <c:pt idx="157">
                  <c:v>0.43636705453048119</c:v>
                </c:pt>
                <c:pt idx="158">
                  <c:v>0.6246976263851538</c:v>
                </c:pt>
                <c:pt idx="159">
                  <c:v>0.76111194743294808</c:v>
                </c:pt>
                <c:pt idx="160">
                  <c:v>0.78926887243619659</c:v>
                </c:pt>
                <c:pt idx="161">
                  <c:v>0.79944259831268905</c:v>
                </c:pt>
                <c:pt idx="162">
                  <c:v>0.9762612921616528</c:v>
                </c:pt>
                <c:pt idx="163">
                  <c:v>0.55579039635828043</c:v>
                </c:pt>
                <c:pt idx="164">
                  <c:v>0.17793689443459215</c:v>
                </c:pt>
                <c:pt idx="165">
                  <c:v>0.53488571193939682</c:v>
                </c:pt>
                <c:pt idx="166">
                  <c:v>0.1782635581324099</c:v>
                </c:pt>
                <c:pt idx="167">
                  <c:v>0.17502911101401863</c:v>
                </c:pt>
                <c:pt idx="168">
                  <c:v>0.22762556093882247</c:v>
                </c:pt>
                <c:pt idx="169">
                  <c:v>0.45046733576844045</c:v>
                </c:pt>
                <c:pt idx="170">
                  <c:v>0.67684745654766376</c:v>
                </c:pt>
                <c:pt idx="171">
                  <c:v>0.6119009365476642</c:v>
                </c:pt>
                <c:pt idx="172">
                  <c:v>5.8595739888541498E-2</c:v>
                </c:pt>
                <c:pt idx="173">
                  <c:v>0.75468038736033882</c:v>
                </c:pt>
                <c:pt idx="174">
                  <c:v>0.49882057237135591</c:v>
                </c:pt>
                <c:pt idx="175">
                  <c:v>0.31877329061197435</c:v>
                </c:pt>
                <c:pt idx="176">
                  <c:v>0.23781626231972186</c:v>
                </c:pt>
                <c:pt idx="177">
                  <c:v>0.97931721941760319</c:v>
                </c:pt>
                <c:pt idx="178">
                  <c:v>0.14646601193780195</c:v>
                </c:pt>
                <c:pt idx="179">
                  <c:v>0.6832035876024658</c:v>
                </c:pt>
                <c:pt idx="180">
                  <c:v>0.97687860891969869</c:v>
                </c:pt>
                <c:pt idx="181">
                  <c:v>0.26582889836790069</c:v>
                </c:pt>
                <c:pt idx="182">
                  <c:v>0.69216738664528299</c:v>
                </c:pt>
                <c:pt idx="183">
                  <c:v>7.1739263548815213E-2</c:v>
                </c:pt>
                <c:pt idx="184">
                  <c:v>0.7908654968093386</c:v>
                </c:pt>
                <c:pt idx="185">
                  <c:v>0.10330079670951886</c:v>
                </c:pt>
                <c:pt idx="186">
                  <c:v>0.45314272610465112</c:v>
                </c:pt>
                <c:pt idx="187">
                  <c:v>0.81056773677738669</c:v>
                </c:pt>
                <c:pt idx="188">
                  <c:v>7.0406312366015245E-2</c:v>
                </c:pt>
                <c:pt idx="189">
                  <c:v>0.99829566370700606</c:v>
                </c:pt>
                <c:pt idx="190">
                  <c:v>0.61287827941667783</c:v>
                </c:pt>
                <c:pt idx="191">
                  <c:v>0.61609415731362727</c:v>
                </c:pt>
                <c:pt idx="192">
                  <c:v>0.99704255902021066</c:v>
                </c:pt>
                <c:pt idx="193">
                  <c:v>0.42229740282709005</c:v>
                </c:pt>
                <c:pt idx="194">
                  <c:v>0.52916620855796426</c:v>
                </c:pt>
                <c:pt idx="195">
                  <c:v>0.39439152646101272</c:v>
                </c:pt>
                <c:pt idx="196">
                  <c:v>0.61835766274687265</c:v>
                </c:pt>
                <c:pt idx="197">
                  <c:v>0.37071286412419824</c:v>
                </c:pt>
                <c:pt idx="198">
                  <c:v>0.37151127683511764</c:v>
                </c:pt>
                <c:pt idx="199">
                  <c:v>0.99059518167013638</c:v>
                </c:pt>
                <c:pt idx="200">
                  <c:v>0.71752302289296965</c:v>
                </c:pt>
                <c:pt idx="201">
                  <c:v>0.27918987332564693</c:v>
                </c:pt>
                <c:pt idx="202">
                  <c:v>0.49993174410271557</c:v>
                </c:pt>
                <c:pt idx="203">
                  <c:v>0.72599741066869761</c:v>
                </c:pt>
                <c:pt idx="204">
                  <c:v>0.3542314482277934</c:v>
                </c:pt>
                <c:pt idx="205">
                  <c:v>0.31935778504928469</c:v>
                </c:pt>
                <c:pt idx="206">
                  <c:v>0.189946488173244</c:v>
                </c:pt>
                <c:pt idx="207">
                  <c:v>0.59344588588574321</c:v>
                </c:pt>
                <c:pt idx="208">
                  <c:v>0.39774063682066663</c:v>
                </c:pt>
                <c:pt idx="209">
                  <c:v>0.46472524942107973</c:v>
                </c:pt>
                <c:pt idx="210">
                  <c:v>0.40826164504870066</c:v>
                </c:pt>
                <c:pt idx="211">
                  <c:v>0.39446561726195628</c:v>
                </c:pt>
                <c:pt idx="212">
                  <c:v>0.17734313510028077</c:v>
                </c:pt>
                <c:pt idx="213">
                  <c:v>0.90781317175906462</c:v>
                </c:pt>
                <c:pt idx="214">
                  <c:v>0.95895209185801045</c:v>
                </c:pt>
                <c:pt idx="215">
                  <c:v>8.8303028223503888E-2</c:v>
                </c:pt>
                <c:pt idx="216">
                  <c:v>0.92145828287779641</c:v>
                </c:pt>
                <c:pt idx="217">
                  <c:v>0.85130340627394652</c:v>
                </c:pt>
                <c:pt idx="218">
                  <c:v>0.45692546734758732</c:v>
                </c:pt>
                <c:pt idx="219">
                  <c:v>0.557692239529471</c:v>
                </c:pt>
                <c:pt idx="220">
                  <c:v>1.7181278762098406E-2</c:v>
                </c:pt>
                <c:pt idx="221">
                  <c:v>4.1710109871168632E-2</c:v>
                </c:pt>
                <c:pt idx="222">
                  <c:v>0.42466835287674454</c:v>
                </c:pt>
                <c:pt idx="223">
                  <c:v>0.15912059177984761</c:v>
                </c:pt>
                <c:pt idx="224">
                  <c:v>0.93193902464895628</c:v>
                </c:pt>
                <c:pt idx="225">
                  <c:v>0.13872659708811852</c:v>
                </c:pt>
                <c:pt idx="226">
                  <c:v>0.66656705595771137</c:v>
                </c:pt>
                <c:pt idx="227">
                  <c:v>0.49879344147180404</c:v>
                </c:pt>
                <c:pt idx="228">
                  <c:v>0.77936729408636551</c:v>
                </c:pt>
                <c:pt idx="229">
                  <c:v>0.87364907848559081</c:v>
                </c:pt>
                <c:pt idx="230">
                  <c:v>3.110573527595728E-2</c:v>
                </c:pt>
                <c:pt idx="231">
                  <c:v>0.24158668285422336</c:v>
                </c:pt>
                <c:pt idx="232">
                  <c:v>0.55105874005352051</c:v>
                </c:pt>
                <c:pt idx="233">
                  <c:v>0.56049375790274369</c:v>
                </c:pt>
                <c:pt idx="234">
                  <c:v>0.36723223450639875</c:v>
                </c:pt>
                <c:pt idx="235">
                  <c:v>0.96137409801900098</c:v>
                </c:pt>
                <c:pt idx="236">
                  <c:v>0.41878676336412424</c:v>
                </c:pt>
                <c:pt idx="237">
                  <c:v>0.8255992754172623</c:v>
                </c:pt>
                <c:pt idx="238">
                  <c:v>0.60228310630005233</c:v>
                </c:pt>
                <c:pt idx="239">
                  <c:v>0.81065910084232295</c:v>
                </c:pt>
                <c:pt idx="240">
                  <c:v>0.3739385583712761</c:v>
                </c:pt>
                <c:pt idx="241">
                  <c:v>0.84941021518591231</c:v>
                </c:pt>
                <c:pt idx="242">
                  <c:v>0.4305309559546715</c:v>
                </c:pt>
                <c:pt idx="243">
                  <c:v>0.82935905103403873</c:v>
                </c:pt>
                <c:pt idx="244">
                  <c:v>0.28431332260086817</c:v>
                </c:pt>
                <c:pt idx="245">
                  <c:v>0.78869467907580992</c:v>
                </c:pt>
                <c:pt idx="246">
                  <c:v>0.3336172907299626</c:v>
                </c:pt>
                <c:pt idx="247">
                  <c:v>0.32857973782737859</c:v>
                </c:pt>
                <c:pt idx="248">
                  <c:v>0.26174509350566344</c:v>
                </c:pt>
                <c:pt idx="249">
                  <c:v>0.25831522717592392</c:v>
                </c:pt>
                <c:pt idx="250">
                  <c:v>0.64898026952611199</c:v>
                </c:pt>
                <c:pt idx="251">
                  <c:v>0.58025065655643582</c:v>
                </c:pt>
                <c:pt idx="252">
                  <c:v>0.25992068881516706</c:v>
                </c:pt>
                <c:pt idx="253">
                  <c:v>0.40946525080433094</c:v>
                </c:pt>
                <c:pt idx="254">
                  <c:v>0.84980026285122601</c:v>
                </c:pt>
                <c:pt idx="255">
                  <c:v>0.24765767138195327</c:v>
                </c:pt>
                <c:pt idx="256">
                  <c:v>0.10907866074823591</c:v>
                </c:pt>
                <c:pt idx="257">
                  <c:v>0.95769312572574539</c:v>
                </c:pt>
                <c:pt idx="258">
                  <c:v>1.9443726857328092E-2</c:v>
                </c:pt>
                <c:pt idx="259">
                  <c:v>0.68006322965578447</c:v>
                </c:pt>
                <c:pt idx="260">
                  <c:v>0.21841734580520755</c:v>
                </c:pt>
                <c:pt idx="261">
                  <c:v>0.77227743647734048</c:v>
                </c:pt>
                <c:pt idx="262">
                  <c:v>0.9624717308710139</c:v>
                </c:pt>
                <c:pt idx="263">
                  <c:v>0.25527530051031055</c:v>
                </c:pt>
                <c:pt idx="264">
                  <c:v>8.9966640271796128E-2</c:v>
                </c:pt>
                <c:pt idx="265">
                  <c:v>0.60048005113653813</c:v>
                </c:pt>
                <c:pt idx="266">
                  <c:v>6.2653500691696173E-3</c:v>
                </c:pt>
                <c:pt idx="267">
                  <c:v>0.21286271644193522</c:v>
                </c:pt>
                <c:pt idx="268">
                  <c:v>0.39855229682892324</c:v>
                </c:pt>
                <c:pt idx="269">
                  <c:v>0.7136147902888087</c:v>
                </c:pt>
                <c:pt idx="270">
                  <c:v>0.83282654293440805</c:v>
                </c:pt>
                <c:pt idx="271">
                  <c:v>0.45395679777193954</c:v>
                </c:pt>
                <c:pt idx="272">
                  <c:v>0.4820914402567561</c:v>
                </c:pt>
                <c:pt idx="273">
                  <c:v>0.33080895327190318</c:v>
                </c:pt>
                <c:pt idx="274">
                  <c:v>0.46704964204208521</c:v>
                </c:pt>
                <c:pt idx="275">
                  <c:v>0.68685418269913256</c:v>
                </c:pt>
                <c:pt idx="276">
                  <c:v>0.64261104541137692</c:v>
                </c:pt>
                <c:pt idx="277">
                  <c:v>0.5017151788460491</c:v>
                </c:pt>
                <c:pt idx="278">
                  <c:v>5.8002051651749875E-2</c:v>
                </c:pt>
                <c:pt idx="279">
                  <c:v>0.47545162102996152</c:v>
                </c:pt>
                <c:pt idx="280">
                  <c:v>8.3211574371575114E-2</c:v>
                </c:pt>
                <c:pt idx="281">
                  <c:v>0.42684445852680342</c:v>
                </c:pt>
                <c:pt idx="282">
                  <c:v>0.72732269595743337</c:v>
                </c:pt>
                <c:pt idx="283">
                  <c:v>0.53130084242949638</c:v>
                </c:pt>
                <c:pt idx="284">
                  <c:v>0.47370698692589785</c:v>
                </c:pt>
                <c:pt idx="285">
                  <c:v>5.5268444218715462E-2</c:v>
                </c:pt>
                <c:pt idx="286">
                  <c:v>0.91024914791340106</c:v>
                </c:pt>
                <c:pt idx="287">
                  <c:v>9.6846787850825122E-2</c:v>
                </c:pt>
                <c:pt idx="288">
                  <c:v>0.81380911844695347</c:v>
                </c:pt>
                <c:pt idx="289">
                  <c:v>0.91899422545926657</c:v>
                </c:pt>
                <c:pt idx="290">
                  <c:v>2.9622473602336719E-2</c:v>
                </c:pt>
                <c:pt idx="291">
                  <c:v>0.82095283361959559</c:v>
                </c:pt>
                <c:pt idx="292">
                  <c:v>0.84984842010524342</c:v>
                </c:pt>
                <c:pt idx="293">
                  <c:v>5.264714657467473E-2</c:v>
                </c:pt>
                <c:pt idx="294">
                  <c:v>0.27063643856101249</c:v>
                </c:pt>
                <c:pt idx="295">
                  <c:v>0.8864552457989342</c:v>
                </c:pt>
                <c:pt idx="296">
                  <c:v>0.98856155497741005</c:v>
                </c:pt>
                <c:pt idx="297">
                  <c:v>2.3086513006622122E-2</c:v>
                </c:pt>
                <c:pt idx="298">
                  <c:v>0.65908608548842407</c:v>
                </c:pt>
                <c:pt idx="299">
                  <c:v>0.17373520087069805</c:v>
                </c:pt>
                <c:pt idx="300">
                  <c:v>0.41761651056342386</c:v>
                </c:pt>
                <c:pt idx="301">
                  <c:v>0.30658964056318472</c:v>
                </c:pt>
                <c:pt idx="302">
                  <c:v>0.90320991128634909</c:v>
                </c:pt>
                <c:pt idx="303">
                  <c:v>0.17375428982222607</c:v>
                </c:pt>
                <c:pt idx="304">
                  <c:v>0.34013619298614495</c:v>
                </c:pt>
                <c:pt idx="305">
                  <c:v>0.67944598816553647</c:v>
                </c:pt>
                <c:pt idx="306">
                  <c:v>0.92881938408344222</c:v>
                </c:pt>
                <c:pt idx="307">
                  <c:v>0.23583068859497869</c:v>
                </c:pt>
                <c:pt idx="308">
                  <c:v>0.47009878660555893</c:v>
                </c:pt>
                <c:pt idx="309">
                  <c:v>0.16727471911351022</c:v>
                </c:pt>
                <c:pt idx="310">
                  <c:v>0.54888593683636511</c:v>
                </c:pt>
                <c:pt idx="311">
                  <c:v>0.26283103560772614</c:v>
                </c:pt>
                <c:pt idx="312">
                  <c:v>0.15256947918292674</c:v>
                </c:pt>
                <c:pt idx="313">
                  <c:v>0.41945430272048556</c:v>
                </c:pt>
                <c:pt idx="314">
                  <c:v>0.69947841139158684</c:v>
                </c:pt>
                <c:pt idx="315">
                  <c:v>0.74358853692449811</c:v>
                </c:pt>
                <c:pt idx="316">
                  <c:v>0.84163828542286045</c:v>
                </c:pt>
                <c:pt idx="317">
                  <c:v>0.45404298324434023</c:v>
                </c:pt>
                <c:pt idx="318">
                  <c:v>0.89936943609776732</c:v>
                </c:pt>
                <c:pt idx="319">
                  <c:v>0.65792696686166874</c:v>
                </c:pt>
                <c:pt idx="320">
                  <c:v>0.42217198191500027</c:v>
                </c:pt>
                <c:pt idx="321">
                  <c:v>0.42100690013844899</c:v>
                </c:pt>
                <c:pt idx="322">
                  <c:v>0.33652010721087733</c:v>
                </c:pt>
                <c:pt idx="323">
                  <c:v>0.93178099128088054</c:v>
                </c:pt>
                <c:pt idx="324">
                  <c:v>0.69574735681758559</c:v>
                </c:pt>
                <c:pt idx="325">
                  <c:v>0.80803627996787564</c:v>
                </c:pt>
                <c:pt idx="326">
                  <c:v>0.70985711522380057</c:v>
                </c:pt>
                <c:pt idx="327">
                  <c:v>0.71147835177168028</c:v>
                </c:pt>
                <c:pt idx="328">
                  <c:v>0.30107505880189855</c:v>
                </c:pt>
                <c:pt idx="329">
                  <c:v>0.72861891291526915</c:v>
                </c:pt>
                <c:pt idx="330">
                  <c:v>3.2835033106334066E-2</c:v>
                </c:pt>
                <c:pt idx="331">
                  <c:v>0.98968978500104654</c:v>
                </c:pt>
                <c:pt idx="332">
                  <c:v>0.8467785942784809</c:v>
                </c:pt>
                <c:pt idx="333">
                  <c:v>0.75879816688785717</c:v>
                </c:pt>
                <c:pt idx="334">
                  <c:v>0.63153883639180264</c:v>
                </c:pt>
                <c:pt idx="335">
                  <c:v>0.72256327223263805</c:v>
                </c:pt>
                <c:pt idx="336">
                  <c:v>0.16095232992379804</c:v>
                </c:pt>
                <c:pt idx="337">
                  <c:v>0.80799337034850505</c:v>
                </c:pt>
                <c:pt idx="338">
                  <c:v>0.80732144723736943</c:v>
                </c:pt>
                <c:pt idx="339">
                  <c:v>0.20211035733395399</c:v>
                </c:pt>
                <c:pt idx="340">
                  <c:v>0.95685502164365233</c:v>
                </c:pt>
                <c:pt idx="341">
                  <c:v>0.19406769058326689</c:v>
                </c:pt>
                <c:pt idx="342">
                  <c:v>0.1120100146415095</c:v>
                </c:pt>
                <c:pt idx="343">
                  <c:v>0.28129916591841131</c:v>
                </c:pt>
                <c:pt idx="344">
                  <c:v>0.77426406089104516</c:v>
                </c:pt>
                <c:pt idx="345">
                  <c:v>0.3212353052908794</c:v>
                </c:pt>
                <c:pt idx="346">
                  <c:v>0.58555856608446732</c:v>
                </c:pt>
                <c:pt idx="347">
                  <c:v>0.95204290541720227</c:v>
                </c:pt>
                <c:pt idx="348">
                  <c:v>0.64518236606128754</c:v>
                </c:pt>
                <c:pt idx="349">
                  <c:v>0.36970023749839975</c:v>
                </c:pt>
                <c:pt idx="350">
                  <c:v>0.34939984755520892</c:v>
                </c:pt>
                <c:pt idx="351">
                  <c:v>0.99970450007013012</c:v>
                </c:pt>
                <c:pt idx="352">
                  <c:v>0.57280821518826053</c:v>
                </c:pt>
                <c:pt idx="353">
                  <c:v>0.15822992453497109</c:v>
                </c:pt>
                <c:pt idx="354">
                  <c:v>8.2651537101838701E-2</c:v>
                </c:pt>
                <c:pt idx="355">
                  <c:v>0.28686215691642081</c:v>
                </c:pt>
                <c:pt idx="356">
                  <c:v>0.4564556095904978</c:v>
                </c:pt>
                <c:pt idx="357">
                  <c:v>0.58338242862812828</c:v>
                </c:pt>
                <c:pt idx="358">
                  <c:v>0.81704243320110403</c:v>
                </c:pt>
                <c:pt idx="359">
                  <c:v>0.82920060378540783</c:v>
                </c:pt>
                <c:pt idx="360">
                  <c:v>0.66663778500874171</c:v>
                </c:pt>
                <c:pt idx="361">
                  <c:v>0.47845330848183476</c:v>
                </c:pt>
                <c:pt idx="362">
                  <c:v>0.58773599772822116</c:v>
                </c:pt>
                <c:pt idx="363">
                  <c:v>0.92679738720362304</c:v>
                </c:pt>
                <c:pt idx="364">
                  <c:v>0.46086399534929379</c:v>
                </c:pt>
                <c:pt idx="365">
                  <c:v>0.47039876731970276</c:v>
                </c:pt>
                <c:pt idx="366">
                  <c:v>0.69352582440557176</c:v>
                </c:pt>
                <c:pt idx="367">
                  <c:v>0.15441577021766761</c:v>
                </c:pt>
                <c:pt idx="368">
                  <c:v>0.25732126498093155</c:v>
                </c:pt>
                <c:pt idx="369">
                  <c:v>0.63265098702415001</c:v>
                </c:pt>
                <c:pt idx="370">
                  <c:v>0.25239509910686964</c:v>
                </c:pt>
                <c:pt idx="371">
                  <c:v>0.54543996576307752</c:v>
                </c:pt>
                <c:pt idx="372">
                  <c:v>0.85269617987199331</c:v>
                </c:pt>
                <c:pt idx="373">
                  <c:v>0.62025141457324151</c:v>
                </c:pt>
                <c:pt idx="374">
                  <c:v>4.0172852161515338E-2</c:v>
                </c:pt>
                <c:pt idx="375">
                  <c:v>0.71759580348588969</c:v>
                </c:pt>
                <c:pt idx="376">
                  <c:v>0.96785150026613809</c:v>
                </c:pt>
                <c:pt idx="377">
                  <c:v>0.56891413385895484</c:v>
                </c:pt>
                <c:pt idx="378">
                  <c:v>0.69354685536036431</c:v>
                </c:pt>
                <c:pt idx="379">
                  <c:v>0.73787205775256803</c:v>
                </c:pt>
                <c:pt idx="380">
                  <c:v>0.43357736809248548</c:v>
                </c:pt>
                <c:pt idx="381">
                  <c:v>0.83202378254771181</c:v>
                </c:pt>
                <c:pt idx="382">
                  <c:v>0.21029625791593565</c:v>
                </c:pt>
                <c:pt idx="383">
                  <c:v>0.93650976089028848</c:v>
                </c:pt>
                <c:pt idx="384">
                  <c:v>0.58851260090183444</c:v>
                </c:pt>
                <c:pt idx="385">
                  <c:v>0.90293908574826942</c:v>
                </c:pt>
                <c:pt idx="386">
                  <c:v>0.5731358111539977</c:v>
                </c:pt>
                <c:pt idx="387">
                  <c:v>0.56116855793019083</c:v>
                </c:pt>
                <c:pt idx="388">
                  <c:v>0.61735253737988727</c:v>
                </c:pt>
                <c:pt idx="389">
                  <c:v>0.16049953378389437</c:v>
                </c:pt>
                <c:pt idx="390">
                  <c:v>0.23569028176398932</c:v>
                </c:pt>
                <c:pt idx="391">
                  <c:v>0.97001518356391525</c:v>
                </c:pt>
                <c:pt idx="392">
                  <c:v>0.2402214697762568</c:v>
                </c:pt>
                <c:pt idx="393">
                  <c:v>0.70055662009563835</c:v>
                </c:pt>
                <c:pt idx="394">
                  <c:v>0.64414441538501921</c:v>
                </c:pt>
                <c:pt idx="395">
                  <c:v>0.27632156876491976</c:v>
                </c:pt>
                <c:pt idx="396">
                  <c:v>0.29868233772048947</c:v>
                </c:pt>
                <c:pt idx="397">
                  <c:v>0.89398050502626636</c:v>
                </c:pt>
                <c:pt idx="398">
                  <c:v>5.4729807289323196E-3</c:v>
                </c:pt>
                <c:pt idx="399">
                  <c:v>0.99110242980140251</c:v>
                </c:pt>
                <c:pt idx="400">
                  <c:v>0.4788862380591502</c:v>
                </c:pt>
                <c:pt idx="401">
                  <c:v>0.60850481714035642</c:v>
                </c:pt>
                <c:pt idx="402">
                  <c:v>2.3108236137355465E-2</c:v>
                </c:pt>
                <c:pt idx="403">
                  <c:v>0.41530667646128472</c:v>
                </c:pt>
                <c:pt idx="404">
                  <c:v>0.18741923495703328</c:v>
                </c:pt>
                <c:pt idx="405">
                  <c:v>0.17454431098830447</c:v>
                </c:pt>
                <c:pt idx="406">
                  <c:v>0.65825166896982379</c:v>
                </c:pt>
                <c:pt idx="407">
                  <c:v>0.41800144860315858</c:v>
                </c:pt>
                <c:pt idx="408">
                  <c:v>8.0769042111288103E-2</c:v>
                </c:pt>
                <c:pt idx="409">
                  <c:v>0.28172348981180939</c:v>
                </c:pt>
                <c:pt idx="410">
                  <c:v>0.99874524159448275</c:v>
                </c:pt>
                <c:pt idx="411">
                  <c:v>0.14982504162134191</c:v>
                </c:pt>
                <c:pt idx="412">
                  <c:v>0.74234182638961232</c:v>
                </c:pt>
                <c:pt idx="413">
                  <c:v>0.4478592093586844</c:v>
                </c:pt>
                <c:pt idx="414">
                  <c:v>0.68601383506488689</c:v>
                </c:pt>
                <c:pt idx="415">
                  <c:v>7.7297138766278639E-2</c:v>
                </c:pt>
                <c:pt idx="416">
                  <c:v>0.19284590626096498</c:v>
                </c:pt>
                <c:pt idx="417">
                  <c:v>0.89695848453784199</c:v>
                </c:pt>
                <c:pt idx="418">
                  <c:v>0.48434298458179048</c:v>
                </c:pt>
                <c:pt idx="419">
                  <c:v>0.44851943406286021</c:v>
                </c:pt>
                <c:pt idx="420">
                  <c:v>0.13821478609059756</c:v>
                </c:pt>
                <c:pt idx="421">
                  <c:v>0.61175371631949593</c:v>
                </c:pt>
                <c:pt idx="422">
                  <c:v>0.61924381324663758</c:v>
                </c:pt>
                <c:pt idx="423">
                  <c:v>0.76783506283142056</c:v>
                </c:pt>
                <c:pt idx="424">
                  <c:v>0.28015127309858245</c:v>
                </c:pt>
                <c:pt idx="425">
                  <c:v>1.8411101245782158E-2</c:v>
                </c:pt>
                <c:pt idx="426">
                  <c:v>0.73577234784109047</c:v>
                </c:pt>
                <c:pt idx="427">
                  <c:v>1.3371646899540846E-2</c:v>
                </c:pt>
                <c:pt idx="428">
                  <c:v>0.1053354865319085</c:v>
                </c:pt>
                <c:pt idx="429">
                  <c:v>0.39514267102919132</c:v>
                </c:pt>
                <c:pt idx="430">
                  <c:v>0.32388215019177347</c:v>
                </c:pt>
                <c:pt idx="431">
                  <c:v>7.839056890589291E-2</c:v>
                </c:pt>
                <c:pt idx="432">
                  <c:v>0.63596756320576464</c:v>
                </c:pt>
                <c:pt idx="433">
                  <c:v>0.45779817027102288</c:v>
                </c:pt>
                <c:pt idx="434">
                  <c:v>0.33798776732830826</c:v>
                </c:pt>
                <c:pt idx="435">
                  <c:v>0.9438845480608673</c:v>
                </c:pt>
                <c:pt idx="436">
                  <c:v>0.10609830469187864</c:v>
                </c:pt>
                <c:pt idx="437">
                  <c:v>0.52716471508752527</c:v>
                </c:pt>
                <c:pt idx="438">
                  <c:v>7.3087869097232194E-2</c:v>
                </c:pt>
                <c:pt idx="439">
                  <c:v>0.71937090000578574</c:v>
                </c:pt>
                <c:pt idx="440">
                  <c:v>0.68090462289790499</c:v>
                </c:pt>
                <c:pt idx="441">
                  <c:v>0.27486736603754647</c:v>
                </c:pt>
                <c:pt idx="442">
                  <c:v>0.47318340187275487</c:v>
                </c:pt>
                <c:pt idx="443">
                  <c:v>0.67977607766328008</c:v>
                </c:pt>
                <c:pt idx="444">
                  <c:v>0.30912834090670438</c:v>
                </c:pt>
                <c:pt idx="445">
                  <c:v>0.1884438731009187</c:v>
                </c:pt>
                <c:pt idx="446">
                  <c:v>3.3573912330851052E-2</c:v>
                </c:pt>
                <c:pt idx="447">
                  <c:v>0.27786653088630053</c:v>
                </c:pt>
                <c:pt idx="448">
                  <c:v>8.1235785241849934E-2</c:v>
                </c:pt>
                <c:pt idx="449">
                  <c:v>0.74272132631893761</c:v>
                </c:pt>
                <c:pt idx="450">
                  <c:v>0.22488796214551154</c:v>
                </c:pt>
                <c:pt idx="451">
                  <c:v>0.8972148603283745</c:v>
                </c:pt>
                <c:pt idx="452">
                  <c:v>0.41681208785867185</c:v>
                </c:pt>
                <c:pt idx="453">
                  <c:v>0.33877438617848188</c:v>
                </c:pt>
                <c:pt idx="454">
                  <c:v>0.47502989687413333</c:v>
                </c:pt>
                <c:pt idx="455">
                  <c:v>0.47886633508504417</c:v>
                </c:pt>
                <c:pt idx="456">
                  <c:v>0.21247518447549063</c:v>
                </c:pt>
                <c:pt idx="457">
                  <c:v>0.363681579164567</c:v>
                </c:pt>
                <c:pt idx="458">
                  <c:v>0.54743158653557344</c:v>
                </c:pt>
                <c:pt idx="459">
                  <c:v>0.12405107129693294</c:v>
                </c:pt>
                <c:pt idx="460">
                  <c:v>0.8029165744678991</c:v>
                </c:pt>
                <c:pt idx="461">
                  <c:v>0.81013389585744011</c:v>
                </c:pt>
                <c:pt idx="462">
                  <c:v>0.85011125399758269</c:v>
                </c:pt>
                <c:pt idx="463">
                  <c:v>0.31852238058644133</c:v>
                </c:pt>
                <c:pt idx="464">
                  <c:v>0.80330725426155003</c:v>
                </c:pt>
                <c:pt idx="465">
                  <c:v>0.15942068080056371</c:v>
                </c:pt>
                <c:pt idx="466">
                  <c:v>0.7136080721499074</c:v>
                </c:pt>
                <c:pt idx="467">
                  <c:v>0.71164330218224925</c:v>
                </c:pt>
                <c:pt idx="468">
                  <c:v>0.890631010887321</c:v>
                </c:pt>
                <c:pt idx="469">
                  <c:v>0.93797651441314878</c:v>
                </c:pt>
                <c:pt idx="470">
                  <c:v>0.85099321702481545</c:v>
                </c:pt>
                <c:pt idx="471">
                  <c:v>0.11279971405646005</c:v>
                </c:pt>
                <c:pt idx="472">
                  <c:v>0.69201496881083235</c:v>
                </c:pt>
                <c:pt idx="473">
                  <c:v>0.35915094275405335</c:v>
                </c:pt>
                <c:pt idx="474">
                  <c:v>0.66527129665100404</c:v>
                </c:pt>
                <c:pt idx="475">
                  <c:v>0.28519473915235682</c:v>
                </c:pt>
                <c:pt idx="476">
                  <c:v>0.3867775828721105</c:v>
                </c:pt>
                <c:pt idx="477">
                  <c:v>0.54427950947195136</c:v>
                </c:pt>
                <c:pt idx="478">
                  <c:v>0.77414159447949848</c:v>
                </c:pt>
                <c:pt idx="479">
                  <c:v>0.50701696258221984</c:v>
                </c:pt>
                <c:pt idx="480">
                  <c:v>0.90133905954239091</c:v>
                </c:pt>
                <c:pt idx="481">
                  <c:v>0.66965243384988105</c:v>
                </c:pt>
                <c:pt idx="482">
                  <c:v>0.15073514361605456</c:v>
                </c:pt>
                <c:pt idx="483">
                  <c:v>0.22144932885921598</c:v>
                </c:pt>
                <c:pt idx="484">
                  <c:v>0.65780631821863245</c:v>
                </c:pt>
                <c:pt idx="485">
                  <c:v>0.14501408327361931</c:v>
                </c:pt>
                <c:pt idx="486">
                  <c:v>0.28961275371565021</c:v>
                </c:pt>
                <c:pt idx="487">
                  <c:v>0.3358647427489766</c:v>
                </c:pt>
                <c:pt idx="488">
                  <c:v>0.24170018905118185</c:v>
                </c:pt>
                <c:pt idx="489">
                  <c:v>0.92881640164357748</c:v>
                </c:pt>
                <c:pt idx="490">
                  <c:v>0.17921722708629051</c:v>
                </c:pt>
                <c:pt idx="491">
                  <c:v>0.79064212714641569</c:v>
                </c:pt>
                <c:pt idx="492">
                  <c:v>0.40514059472717312</c:v>
                </c:pt>
                <c:pt idx="493">
                  <c:v>0.85189018608915956</c:v>
                </c:pt>
                <c:pt idx="494">
                  <c:v>0.68491069421323292</c:v>
                </c:pt>
                <c:pt idx="495">
                  <c:v>0.5598040280096187</c:v>
                </c:pt>
                <c:pt idx="496">
                  <c:v>0.59308507276343347</c:v>
                </c:pt>
                <c:pt idx="497">
                  <c:v>0.15734581882648147</c:v>
                </c:pt>
                <c:pt idx="498">
                  <c:v>0.91851007799205187</c:v>
                </c:pt>
                <c:pt idx="499">
                  <c:v>0.43871597342725299</c:v>
                </c:pt>
                <c:pt idx="500">
                  <c:v>0.38246880296842489</c:v>
                </c:pt>
                <c:pt idx="501">
                  <c:v>0.6600387685770861</c:v>
                </c:pt>
                <c:pt idx="502">
                  <c:v>0.18194024578059731</c:v>
                </c:pt>
                <c:pt idx="503">
                  <c:v>0.31605682303527405</c:v>
                </c:pt>
                <c:pt idx="504">
                  <c:v>0.56490502497678019</c:v>
                </c:pt>
                <c:pt idx="505">
                  <c:v>0.18299042473402194</c:v>
                </c:pt>
                <c:pt idx="506">
                  <c:v>0.83782383992731657</c:v>
                </c:pt>
                <c:pt idx="507">
                  <c:v>0.72041256570511591</c:v>
                </c:pt>
                <c:pt idx="508">
                  <c:v>0.57282078887565524</c:v>
                </c:pt>
                <c:pt idx="509">
                  <c:v>0.52014057699294625</c:v>
                </c:pt>
                <c:pt idx="510">
                  <c:v>0.27498416319001573</c:v>
                </c:pt>
                <c:pt idx="511">
                  <c:v>0.84309996969808265</c:v>
                </c:pt>
                <c:pt idx="512">
                  <c:v>2.4390076935516536E-3</c:v>
                </c:pt>
                <c:pt idx="513">
                  <c:v>0.37020048544669448</c:v>
                </c:pt>
                <c:pt idx="514">
                  <c:v>0.10918370625737328</c:v>
                </c:pt>
                <c:pt idx="515">
                  <c:v>0.43842643346854804</c:v>
                </c:pt>
                <c:pt idx="516">
                  <c:v>0.14766122406829707</c:v>
                </c:pt>
                <c:pt idx="517">
                  <c:v>0.50395789353520493</c:v>
                </c:pt>
                <c:pt idx="518">
                  <c:v>0.5802855862404428</c:v>
                </c:pt>
                <c:pt idx="519">
                  <c:v>0.36937088195765055</c:v>
                </c:pt>
                <c:pt idx="520">
                  <c:v>4.2493749864393693E-2</c:v>
                </c:pt>
                <c:pt idx="521">
                  <c:v>0.61562258979546935</c:v>
                </c:pt>
                <c:pt idx="522">
                  <c:v>0.44594340260611398</c:v>
                </c:pt>
                <c:pt idx="523">
                  <c:v>0.83563908991975289</c:v>
                </c:pt>
                <c:pt idx="524">
                  <c:v>0.68682472598966648</c:v>
                </c:pt>
                <c:pt idx="525">
                  <c:v>0.5275326429502456</c:v>
                </c:pt>
                <c:pt idx="526">
                  <c:v>0.5782857464709551</c:v>
                </c:pt>
                <c:pt idx="527">
                  <c:v>0.43822541847581964</c:v>
                </c:pt>
                <c:pt idx="528">
                  <c:v>1.5513179797396415E-2</c:v>
                </c:pt>
                <c:pt idx="529">
                  <c:v>0.30411205124265361</c:v>
                </c:pt>
                <c:pt idx="530">
                  <c:v>0.47231019907695304</c:v>
                </c:pt>
                <c:pt idx="531">
                  <c:v>0.47461801490265343</c:v>
                </c:pt>
                <c:pt idx="532">
                  <c:v>0.56725616030475789</c:v>
                </c:pt>
              </c:numCache>
            </c:numRef>
          </c:xVal>
          <c:yVal>
            <c:numRef>
              <c:f>'6varOutput'!$C$30:$C$562</c:f>
              <c:numCache>
                <c:formatCode>General</c:formatCode>
                <c:ptCount val="533"/>
                <c:pt idx="0">
                  <c:v>37.762923965242635</c:v>
                </c:pt>
                <c:pt idx="1">
                  <c:v>4.2491175083405324</c:v>
                </c:pt>
                <c:pt idx="2">
                  <c:v>3.7297714791525323</c:v>
                </c:pt>
                <c:pt idx="3">
                  <c:v>-37.289307269365054</c:v>
                </c:pt>
                <c:pt idx="4">
                  <c:v>-1.9177485355614863</c:v>
                </c:pt>
                <c:pt idx="5">
                  <c:v>-12.661322991954421</c:v>
                </c:pt>
                <c:pt idx="6">
                  <c:v>1.020517899769402</c:v>
                </c:pt>
                <c:pt idx="7">
                  <c:v>64.624229567136808</c:v>
                </c:pt>
                <c:pt idx="8">
                  <c:v>-48.348129835165537</c:v>
                </c:pt>
                <c:pt idx="9">
                  <c:v>81.785915514584076</c:v>
                </c:pt>
                <c:pt idx="10">
                  <c:v>27.765949649140111</c:v>
                </c:pt>
                <c:pt idx="11">
                  <c:v>32.764155219423628</c:v>
                </c:pt>
                <c:pt idx="12">
                  <c:v>-14.244056542210728</c:v>
                </c:pt>
                <c:pt idx="13">
                  <c:v>-20.732205456206884</c:v>
                </c:pt>
                <c:pt idx="14">
                  <c:v>-126.67290643803562</c:v>
                </c:pt>
                <c:pt idx="15">
                  <c:v>32.159120334783211</c:v>
                </c:pt>
                <c:pt idx="16">
                  <c:v>18.536172348789933</c:v>
                </c:pt>
                <c:pt idx="17">
                  <c:v>-24.589482565114395</c:v>
                </c:pt>
                <c:pt idx="18">
                  <c:v>-21.728582470152105</c:v>
                </c:pt>
                <c:pt idx="19">
                  <c:v>41.513429369872483</c:v>
                </c:pt>
                <c:pt idx="20">
                  <c:v>-39.486186597077676</c:v>
                </c:pt>
                <c:pt idx="21">
                  <c:v>51.657412736646847</c:v>
                </c:pt>
                <c:pt idx="22">
                  <c:v>49.710719583878472</c:v>
                </c:pt>
                <c:pt idx="23">
                  <c:v>26.678067202810098</c:v>
                </c:pt>
                <c:pt idx="24">
                  <c:v>9.2304487135595537</c:v>
                </c:pt>
                <c:pt idx="25">
                  <c:v>39.4357243751233</c:v>
                </c:pt>
                <c:pt idx="26">
                  <c:v>-101.65150348135467</c:v>
                </c:pt>
                <c:pt idx="27">
                  <c:v>11.460116414328013</c:v>
                </c:pt>
                <c:pt idx="28">
                  <c:v>0.32948392396292547</c:v>
                </c:pt>
                <c:pt idx="29">
                  <c:v>24.438929792674344</c:v>
                </c:pt>
                <c:pt idx="30">
                  <c:v>52.655803558815478</c:v>
                </c:pt>
                <c:pt idx="31">
                  <c:v>18.64722446215319</c:v>
                </c:pt>
                <c:pt idx="32">
                  <c:v>46.151342707506274</c:v>
                </c:pt>
                <c:pt idx="33">
                  <c:v>7.0880746677137267</c:v>
                </c:pt>
                <c:pt idx="34">
                  <c:v>32.033983531061722</c:v>
                </c:pt>
                <c:pt idx="35">
                  <c:v>-52.191895875702812</c:v>
                </c:pt>
                <c:pt idx="36">
                  <c:v>-23.998896452563031</c:v>
                </c:pt>
                <c:pt idx="37">
                  <c:v>-13.786739038412406</c:v>
                </c:pt>
                <c:pt idx="38">
                  <c:v>134.35133266230559</c:v>
                </c:pt>
                <c:pt idx="39">
                  <c:v>97.183203493593282</c:v>
                </c:pt>
                <c:pt idx="40">
                  <c:v>94.986889867721629</c:v>
                </c:pt>
                <c:pt idx="41">
                  <c:v>50.273353728546454</c:v>
                </c:pt>
                <c:pt idx="42">
                  <c:v>12.945007757816256</c:v>
                </c:pt>
                <c:pt idx="43">
                  <c:v>-27.953855508837933</c:v>
                </c:pt>
                <c:pt idx="44">
                  <c:v>-15.574935115529115</c:v>
                </c:pt>
                <c:pt idx="45">
                  <c:v>-32.84727521908826</c:v>
                </c:pt>
                <c:pt idx="46">
                  <c:v>-36.636702175556593</c:v>
                </c:pt>
                <c:pt idx="47">
                  <c:v>-48.440279353109872</c:v>
                </c:pt>
                <c:pt idx="48">
                  <c:v>-93.708619752915865</c:v>
                </c:pt>
                <c:pt idx="49">
                  <c:v>-1.4799032860705665</c:v>
                </c:pt>
                <c:pt idx="50">
                  <c:v>22.225687375175994</c:v>
                </c:pt>
                <c:pt idx="51">
                  <c:v>42.444340393566108</c:v>
                </c:pt>
                <c:pt idx="52">
                  <c:v>-184.09030796418006</c:v>
                </c:pt>
                <c:pt idx="53">
                  <c:v>-2.7208907986573649</c:v>
                </c:pt>
                <c:pt idx="54">
                  <c:v>1.2649686800925792</c:v>
                </c:pt>
                <c:pt idx="55">
                  <c:v>35.348760990634446</c:v>
                </c:pt>
                <c:pt idx="56">
                  <c:v>0.44911098749116718</c:v>
                </c:pt>
                <c:pt idx="57">
                  <c:v>-31.034137384431006</c:v>
                </c:pt>
                <c:pt idx="58">
                  <c:v>-38.287391241663045</c:v>
                </c:pt>
                <c:pt idx="59">
                  <c:v>57.579862574922345</c:v>
                </c:pt>
                <c:pt idx="60">
                  <c:v>-0.29103040123754909</c:v>
                </c:pt>
                <c:pt idx="61">
                  <c:v>-67.562832169935291</c:v>
                </c:pt>
                <c:pt idx="62">
                  <c:v>-150.63285079428078</c:v>
                </c:pt>
                <c:pt idx="63">
                  <c:v>-12.638297972737064</c:v>
                </c:pt>
                <c:pt idx="64">
                  <c:v>-91.365674618654111</c:v>
                </c:pt>
                <c:pt idx="65">
                  <c:v>38.974076204495077</c:v>
                </c:pt>
                <c:pt idx="66">
                  <c:v>-17.151237468880481</c:v>
                </c:pt>
                <c:pt idx="67">
                  <c:v>17.817323479561082</c:v>
                </c:pt>
                <c:pt idx="68">
                  <c:v>-25.433001040600857</c:v>
                </c:pt>
                <c:pt idx="69">
                  <c:v>-12.470654679814743</c:v>
                </c:pt>
                <c:pt idx="70">
                  <c:v>49.579627061285919</c:v>
                </c:pt>
                <c:pt idx="71">
                  <c:v>-253.56500634423537</c:v>
                </c:pt>
                <c:pt idx="72">
                  <c:v>-52.469242384382596</c:v>
                </c:pt>
                <c:pt idx="73">
                  <c:v>46.454706478147273</c:v>
                </c:pt>
                <c:pt idx="74">
                  <c:v>27.714941675264754</c:v>
                </c:pt>
                <c:pt idx="75">
                  <c:v>93.276423338144468</c:v>
                </c:pt>
                <c:pt idx="76">
                  <c:v>-6.3518611615807004</c:v>
                </c:pt>
                <c:pt idx="77">
                  <c:v>18.364269951145388</c:v>
                </c:pt>
                <c:pt idx="78">
                  <c:v>74.047214786134191</c:v>
                </c:pt>
                <c:pt idx="79">
                  <c:v>41.205691160791957</c:v>
                </c:pt>
                <c:pt idx="80">
                  <c:v>8.6737127140647772</c:v>
                </c:pt>
                <c:pt idx="81">
                  <c:v>-20.541100331742655</c:v>
                </c:pt>
                <c:pt idx="82">
                  <c:v>24.436366956722395</c:v>
                </c:pt>
                <c:pt idx="83">
                  <c:v>-51.196257921693814</c:v>
                </c:pt>
                <c:pt idx="84">
                  <c:v>-5.8896789772848024</c:v>
                </c:pt>
                <c:pt idx="85">
                  <c:v>-74.651137694503177</c:v>
                </c:pt>
                <c:pt idx="86">
                  <c:v>37.323323004231497</c:v>
                </c:pt>
                <c:pt idx="87">
                  <c:v>-58.531742013738267</c:v>
                </c:pt>
                <c:pt idx="88">
                  <c:v>-2.4421837220525049</c:v>
                </c:pt>
                <c:pt idx="89">
                  <c:v>33.46422700426433</c:v>
                </c:pt>
                <c:pt idx="90">
                  <c:v>14.461576160145569</c:v>
                </c:pt>
                <c:pt idx="91">
                  <c:v>137.55024241981596</c:v>
                </c:pt>
                <c:pt idx="92">
                  <c:v>35.67265859199415</c:v>
                </c:pt>
                <c:pt idx="93">
                  <c:v>-23.711791374058748</c:v>
                </c:pt>
                <c:pt idx="94">
                  <c:v>14.337726178860748</c:v>
                </c:pt>
                <c:pt idx="95">
                  <c:v>-26.890200569442641</c:v>
                </c:pt>
                <c:pt idx="96">
                  <c:v>-103.78986899393044</c:v>
                </c:pt>
                <c:pt idx="97">
                  <c:v>-137.77369680994252</c:v>
                </c:pt>
                <c:pt idx="98">
                  <c:v>-0.56518231399923025</c:v>
                </c:pt>
                <c:pt idx="99">
                  <c:v>-89.894804927154155</c:v>
                </c:pt>
                <c:pt idx="100">
                  <c:v>87.264903995854411</c:v>
                </c:pt>
                <c:pt idx="101">
                  <c:v>39.942941988620305</c:v>
                </c:pt>
                <c:pt idx="102">
                  <c:v>15.672787674868232</c:v>
                </c:pt>
                <c:pt idx="103">
                  <c:v>2.0341958867513767</c:v>
                </c:pt>
                <c:pt idx="104">
                  <c:v>16.718817571415457</c:v>
                </c:pt>
                <c:pt idx="105">
                  <c:v>14.864768897858994</c:v>
                </c:pt>
                <c:pt idx="106">
                  <c:v>-48.933456747131004</c:v>
                </c:pt>
                <c:pt idx="107">
                  <c:v>-41.150244517948749</c:v>
                </c:pt>
                <c:pt idx="108">
                  <c:v>61.005999142038263</c:v>
                </c:pt>
                <c:pt idx="109">
                  <c:v>27.814933820022134</c:v>
                </c:pt>
                <c:pt idx="110">
                  <c:v>-28.262709226371044</c:v>
                </c:pt>
                <c:pt idx="111">
                  <c:v>25.623928067885799</c:v>
                </c:pt>
                <c:pt idx="112">
                  <c:v>32.392152104657953</c:v>
                </c:pt>
                <c:pt idx="113">
                  <c:v>38.701940539145198</c:v>
                </c:pt>
                <c:pt idx="114">
                  <c:v>-8.6066371247802635</c:v>
                </c:pt>
                <c:pt idx="115">
                  <c:v>63.994369485803645</c:v>
                </c:pt>
                <c:pt idx="116">
                  <c:v>-43.292551751842211</c:v>
                </c:pt>
                <c:pt idx="117">
                  <c:v>-0.71082538256405314</c:v>
                </c:pt>
                <c:pt idx="118">
                  <c:v>-30.972133762631074</c:v>
                </c:pt>
                <c:pt idx="119">
                  <c:v>-2.2755601067415228</c:v>
                </c:pt>
                <c:pt idx="120">
                  <c:v>93.329019834801329</c:v>
                </c:pt>
                <c:pt idx="121">
                  <c:v>-163.10806339933833</c:v>
                </c:pt>
                <c:pt idx="122">
                  <c:v>-52.312890817240032</c:v>
                </c:pt>
                <c:pt idx="123">
                  <c:v>-37.772004917217146</c:v>
                </c:pt>
                <c:pt idx="124">
                  <c:v>-35.589523876124531</c:v>
                </c:pt>
                <c:pt idx="125">
                  <c:v>-5.7280136750723614</c:v>
                </c:pt>
                <c:pt idx="126">
                  <c:v>84.236413564661689</c:v>
                </c:pt>
                <c:pt idx="127">
                  <c:v>81.44457772176429</c:v>
                </c:pt>
                <c:pt idx="128">
                  <c:v>-21.659123536896459</c:v>
                </c:pt>
                <c:pt idx="129">
                  <c:v>39.586302322606798</c:v>
                </c:pt>
                <c:pt idx="130">
                  <c:v>4.7402188986893634</c:v>
                </c:pt>
                <c:pt idx="131">
                  <c:v>53.022512523945352</c:v>
                </c:pt>
                <c:pt idx="132">
                  <c:v>-31.82288658590619</c:v>
                </c:pt>
                <c:pt idx="133">
                  <c:v>-55.979885779563347</c:v>
                </c:pt>
                <c:pt idx="134">
                  <c:v>-40.138557955751367</c:v>
                </c:pt>
                <c:pt idx="135">
                  <c:v>26.382419735717349</c:v>
                </c:pt>
                <c:pt idx="136">
                  <c:v>40.012168863528132</c:v>
                </c:pt>
                <c:pt idx="137">
                  <c:v>-11.439003558865352</c:v>
                </c:pt>
                <c:pt idx="138">
                  <c:v>-83.020978059947993</c:v>
                </c:pt>
                <c:pt idx="139">
                  <c:v>23.142589927821518</c:v>
                </c:pt>
                <c:pt idx="140">
                  <c:v>-27.13507798045066</c:v>
                </c:pt>
                <c:pt idx="141">
                  <c:v>-35.129327065000552</c:v>
                </c:pt>
                <c:pt idx="142">
                  <c:v>-47.079687820733398</c:v>
                </c:pt>
                <c:pt idx="143">
                  <c:v>-55.506866460540323</c:v>
                </c:pt>
                <c:pt idx="144">
                  <c:v>28.895605244458466</c:v>
                </c:pt>
                <c:pt idx="145">
                  <c:v>-84.114617625919436</c:v>
                </c:pt>
                <c:pt idx="146">
                  <c:v>57.515737234223025</c:v>
                </c:pt>
                <c:pt idx="147">
                  <c:v>103.97383696494853</c:v>
                </c:pt>
                <c:pt idx="148">
                  <c:v>49.898428387206422</c:v>
                </c:pt>
                <c:pt idx="149">
                  <c:v>59.567492732513529</c:v>
                </c:pt>
                <c:pt idx="150">
                  <c:v>-2.1339957571251489</c:v>
                </c:pt>
                <c:pt idx="151">
                  <c:v>-69.309254127740815</c:v>
                </c:pt>
                <c:pt idx="152">
                  <c:v>79.700508359327159</c:v>
                </c:pt>
                <c:pt idx="153">
                  <c:v>-62.861004960983564</c:v>
                </c:pt>
                <c:pt idx="154">
                  <c:v>33.019670884645848</c:v>
                </c:pt>
                <c:pt idx="155">
                  <c:v>-71.386640343727322</c:v>
                </c:pt>
                <c:pt idx="156">
                  <c:v>-54.603860953055801</c:v>
                </c:pt>
                <c:pt idx="157">
                  <c:v>23.843204378520568</c:v>
                </c:pt>
                <c:pt idx="158">
                  <c:v>35.959893624274628</c:v>
                </c:pt>
                <c:pt idx="159">
                  <c:v>47.423947127172823</c:v>
                </c:pt>
                <c:pt idx="160">
                  <c:v>38.455598913404629</c:v>
                </c:pt>
                <c:pt idx="161">
                  <c:v>-42.322344365882827</c:v>
                </c:pt>
                <c:pt idx="162">
                  <c:v>7.636680552541975</c:v>
                </c:pt>
                <c:pt idx="163">
                  <c:v>46.655146768091754</c:v>
                </c:pt>
                <c:pt idx="164">
                  <c:v>-55.54160804744788</c:v>
                </c:pt>
                <c:pt idx="165">
                  <c:v>109.0098285303834</c:v>
                </c:pt>
                <c:pt idx="166">
                  <c:v>-69.28817205180053</c:v>
                </c:pt>
                <c:pt idx="167">
                  <c:v>75.585655429975077</c:v>
                </c:pt>
                <c:pt idx="168">
                  <c:v>20.765032474358122</c:v>
                </c:pt>
                <c:pt idx="169">
                  <c:v>52.282222388558694</c:v>
                </c:pt>
                <c:pt idx="170">
                  <c:v>-18.535966966476963</c:v>
                </c:pt>
                <c:pt idx="171">
                  <c:v>23.979870733881171</c:v>
                </c:pt>
                <c:pt idx="172">
                  <c:v>-78.953613307359774</c:v>
                </c:pt>
                <c:pt idx="173">
                  <c:v>67.226396809613561</c:v>
                </c:pt>
                <c:pt idx="174">
                  <c:v>37.027375792528346</c:v>
                </c:pt>
                <c:pt idx="175">
                  <c:v>78.495119582468305</c:v>
                </c:pt>
                <c:pt idx="176">
                  <c:v>24.710523879947004</c:v>
                </c:pt>
                <c:pt idx="177">
                  <c:v>9.378064373507641</c:v>
                </c:pt>
                <c:pt idx="178">
                  <c:v>6.4963954734018898</c:v>
                </c:pt>
                <c:pt idx="179">
                  <c:v>-168.17594239396408</c:v>
                </c:pt>
                <c:pt idx="180">
                  <c:v>32.516689246375108</c:v>
                </c:pt>
                <c:pt idx="181">
                  <c:v>55.284851800674005</c:v>
                </c:pt>
                <c:pt idx="182">
                  <c:v>-52.110810761823132</c:v>
                </c:pt>
                <c:pt idx="183">
                  <c:v>0.20125203266456992</c:v>
                </c:pt>
                <c:pt idx="184">
                  <c:v>101.40302700548477</c:v>
                </c:pt>
                <c:pt idx="185">
                  <c:v>28.035035604072391</c:v>
                </c:pt>
                <c:pt idx="186">
                  <c:v>-40.998899985715752</c:v>
                </c:pt>
                <c:pt idx="187">
                  <c:v>59.201286321570251</c:v>
                </c:pt>
                <c:pt idx="188">
                  <c:v>26.435661887818696</c:v>
                </c:pt>
                <c:pt idx="189">
                  <c:v>-48.883026889051052</c:v>
                </c:pt>
                <c:pt idx="190">
                  <c:v>68.128408324111433</c:v>
                </c:pt>
                <c:pt idx="191">
                  <c:v>-89.38925147006421</c:v>
                </c:pt>
                <c:pt idx="192">
                  <c:v>-17.122823373782239</c:v>
                </c:pt>
                <c:pt idx="193">
                  <c:v>25.670672528964815</c:v>
                </c:pt>
                <c:pt idx="194">
                  <c:v>24.778583138610657</c:v>
                </c:pt>
                <c:pt idx="195">
                  <c:v>-109.54106268209148</c:v>
                </c:pt>
                <c:pt idx="196">
                  <c:v>-30.371468642769287</c:v>
                </c:pt>
                <c:pt idx="197">
                  <c:v>33.296700376829904</c:v>
                </c:pt>
                <c:pt idx="198">
                  <c:v>-8.4219288655904165</c:v>
                </c:pt>
                <c:pt idx="199">
                  <c:v>76.444939973786177</c:v>
                </c:pt>
                <c:pt idx="200">
                  <c:v>43.385323018935651</c:v>
                </c:pt>
                <c:pt idx="201">
                  <c:v>-11.686536512811472</c:v>
                </c:pt>
                <c:pt idx="202">
                  <c:v>83.396304932919065</c:v>
                </c:pt>
                <c:pt idx="203">
                  <c:v>34.72541810240773</c:v>
                </c:pt>
                <c:pt idx="204">
                  <c:v>69.236131298186592</c:v>
                </c:pt>
                <c:pt idx="205">
                  <c:v>-17.32272075728747</c:v>
                </c:pt>
                <c:pt idx="206">
                  <c:v>73.613271210148696</c:v>
                </c:pt>
                <c:pt idx="207">
                  <c:v>13.43338057234223</c:v>
                </c:pt>
                <c:pt idx="208">
                  <c:v>60.539073837798014</c:v>
                </c:pt>
                <c:pt idx="209">
                  <c:v>-82.958825194492874</c:v>
                </c:pt>
                <c:pt idx="210">
                  <c:v>-29.566585901405915</c:v>
                </c:pt>
                <c:pt idx="211">
                  <c:v>100.07504427324534</c:v>
                </c:pt>
                <c:pt idx="212">
                  <c:v>79.422860129752053</c:v>
                </c:pt>
                <c:pt idx="213">
                  <c:v>-126.86699563506295</c:v>
                </c:pt>
                <c:pt idx="214">
                  <c:v>-70.759300179494858</c:v>
                </c:pt>
                <c:pt idx="215">
                  <c:v>42.999671133585935</c:v>
                </c:pt>
                <c:pt idx="216">
                  <c:v>18.981696009892175</c:v>
                </c:pt>
                <c:pt idx="217">
                  <c:v>58.105746347542208</c:v>
                </c:pt>
                <c:pt idx="218">
                  <c:v>-24.85857930042971</c:v>
                </c:pt>
                <c:pt idx="219">
                  <c:v>3.6895547857752717</c:v>
                </c:pt>
                <c:pt idx="220">
                  <c:v>-17.210958924567649</c:v>
                </c:pt>
                <c:pt idx="221">
                  <c:v>-2.2164507438476448</c:v>
                </c:pt>
                <c:pt idx="222">
                  <c:v>-25.893251459807288</c:v>
                </c:pt>
                <c:pt idx="223">
                  <c:v>39.996491812597469</c:v>
                </c:pt>
                <c:pt idx="224">
                  <c:v>12.317078541787851</c:v>
                </c:pt>
                <c:pt idx="225">
                  <c:v>-18.545963821207124</c:v>
                </c:pt>
                <c:pt idx="226">
                  <c:v>-89.761590041794989</c:v>
                </c:pt>
                <c:pt idx="227">
                  <c:v>0.82454831160998765</c:v>
                </c:pt>
                <c:pt idx="228">
                  <c:v>31.990616334598371</c:v>
                </c:pt>
                <c:pt idx="229">
                  <c:v>22.538705461936615</c:v>
                </c:pt>
                <c:pt idx="230">
                  <c:v>-74.955827490202637</c:v>
                </c:pt>
                <c:pt idx="231">
                  <c:v>75.403862266091664</c:v>
                </c:pt>
                <c:pt idx="232">
                  <c:v>-68.743371950490655</c:v>
                </c:pt>
                <c:pt idx="233">
                  <c:v>-3.91700116682523</c:v>
                </c:pt>
                <c:pt idx="234">
                  <c:v>25.571633259865848</c:v>
                </c:pt>
                <c:pt idx="235">
                  <c:v>8.2869081556659694</c:v>
                </c:pt>
                <c:pt idx="236">
                  <c:v>0.51970425441459156</c:v>
                </c:pt>
                <c:pt idx="237">
                  <c:v>12.270121228523749</c:v>
                </c:pt>
                <c:pt idx="238">
                  <c:v>20.455272959886997</c:v>
                </c:pt>
                <c:pt idx="239">
                  <c:v>-171.63927756719636</c:v>
                </c:pt>
                <c:pt idx="240">
                  <c:v>4.0301674634372375</c:v>
                </c:pt>
                <c:pt idx="241">
                  <c:v>-43.581440744271731</c:v>
                </c:pt>
                <c:pt idx="242">
                  <c:v>-253.04569337341718</c:v>
                </c:pt>
                <c:pt idx="243">
                  <c:v>-39.130748958125423</c:v>
                </c:pt>
                <c:pt idx="244">
                  <c:v>-174.49415781530593</c:v>
                </c:pt>
                <c:pt idx="245">
                  <c:v>6.8286751086968707</c:v>
                </c:pt>
                <c:pt idx="246">
                  <c:v>63.63124792442477</c:v>
                </c:pt>
                <c:pt idx="247">
                  <c:v>-2.0047562112349624</c:v>
                </c:pt>
                <c:pt idx="248">
                  <c:v>-32.879026211568998</c:v>
                </c:pt>
                <c:pt idx="249">
                  <c:v>83.51436837780011</c:v>
                </c:pt>
                <c:pt idx="250">
                  <c:v>83.54519402034407</c:v>
                </c:pt>
                <c:pt idx="251">
                  <c:v>65.657929572229932</c:v>
                </c:pt>
                <c:pt idx="252">
                  <c:v>65.488335142040796</c:v>
                </c:pt>
                <c:pt idx="253">
                  <c:v>59.895206565970739</c:v>
                </c:pt>
                <c:pt idx="254">
                  <c:v>23.255174178816787</c:v>
                </c:pt>
                <c:pt idx="255">
                  <c:v>65.004355754041399</c:v>
                </c:pt>
                <c:pt idx="256">
                  <c:v>-59.631009106272359</c:v>
                </c:pt>
                <c:pt idx="257">
                  <c:v>31.656594433334931</c:v>
                </c:pt>
                <c:pt idx="258">
                  <c:v>52.300066870304818</c:v>
                </c:pt>
                <c:pt idx="259">
                  <c:v>0.56134478713784119</c:v>
                </c:pt>
                <c:pt idx="260">
                  <c:v>-44.387326010945571</c:v>
                </c:pt>
                <c:pt idx="261">
                  <c:v>-81.420007227031192</c:v>
                </c:pt>
                <c:pt idx="262">
                  <c:v>52.028279063008767</c:v>
                </c:pt>
                <c:pt idx="263">
                  <c:v>64.541674352231212</c:v>
                </c:pt>
                <c:pt idx="264">
                  <c:v>19.556789211284013</c:v>
                </c:pt>
                <c:pt idx="265">
                  <c:v>50.100925963780128</c:v>
                </c:pt>
                <c:pt idx="266">
                  <c:v>-48.769878121735019</c:v>
                </c:pt>
                <c:pt idx="267">
                  <c:v>-66.40716441452264</c:v>
                </c:pt>
                <c:pt idx="268">
                  <c:v>-63.344408165812638</c:v>
                </c:pt>
                <c:pt idx="269">
                  <c:v>-4.2247420094702193</c:v>
                </c:pt>
                <c:pt idx="270">
                  <c:v>6.4317014844689311</c:v>
                </c:pt>
                <c:pt idx="271">
                  <c:v>7.5704231715963033</c:v>
                </c:pt>
                <c:pt idx="272">
                  <c:v>-5.9395110905518322</c:v>
                </c:pt>
                <c:pt idx="273">
                  <c:v>-16.000340230628581</c:v>
                </c:pt>
                <c:pt idx="274">
                  <c:v>10.631262660054063</c:v>
                </c:pt>
                <c:pt idx="275">
                  <c:v>-46.276115169079958</c:v>
                </c:pt>
                <c:pt idx="276">
                  <c:v>9.9584565636494062</c:v>
                </c:pt>
                <c:pt idx="277">
                  <c:v>-24.614043558959338</c:v>
                </c:pt>
                <c:pt idx="278">
                  <c:v>-21.752189111598682</c:v>
                </c:pt>
                <c:pt idx="279">
                  <c:v>142.25299410953221</c:v>
                </c:pt>
                <c:pt idx="280">
                  <c:v>-32.991866902472566</c:v>
                </c:pt>
                <c:pt idx="281">
                  <c:v>82.525413799363605</c:v>
                </c:pt>
                <c:pt idx="282">
                  <c:v>-72.364718129529365</c:v>
                </c:pt>
                <c:pt idx="283">
                  <c:v>27.290026849507967</c:v>
                </c:pt>
                <c:pt idx="284">
                  <c:v>-37.173315426511181</c:v>
                </c:pt>
                <c:pt idx="285">
                  <c:v>-9.468295826513895E-2</c:v>
                </c:pt>
                <c:pt idx="286">
                  <c:v>-130.26246131170024</c:v>
                </c:pt>
                <c:pt idx="287">
                  <c:v>-48.179069597249509</c:v>
                </c:pt>
                <c:pt idx="288">
                  <c:v>10.86927385955255</c:v>
                </c:pt>
                <c:pt idx="289">
                  <c:v>47.817443851740336</c:v>
                </c:pt>
                <c:pt idx="290">
                  <c:v>-57.696933345580192</c:v>
                </c:pt>
                <c:pt idx="291">
                  <c:v>-16.951295514594449</c:v>
                </c:pt>
                <c:pt idx="292">
                  <c:v>112.88141723458671</c:v>
                </c:pt>
                <c:pt idx="293">
                  <c:v>-13.306769242227119</c:v>
                </c:pt>
                <c:pt idx="294">
                  <c:v>-7.3890227496374337</c:v>
                </c:pt>
                <c:pt idx="295">
                  <c:v>15.202346182669316</c:v>
                </c:pt>
                <c:pt idx="296">
                  <c:v>-16.990541160019347</c:v>
                </c:pt>
                <c:pt idx="297">
                  <c:v>-75.236554870931741</c:v>
                </c:pt>
                <c:pt idx="298">
                  <c:v>55.053777575917366</c:v>
                </c:pt>
                <c:pt idx="299">
                  <c:v>53.834484726266055</c:v>
                </c:pt>
                <c:pt idx="300">
                  <c:v>79.513272761102144</c:v>
                </c:pt>
                <c:pt idx="301">
                  <c:v>62.565083773954484</c:v>
                </c:pt>
                <c:pt idx="302">
                  <c:v>-24.401401595603375</c:v>
                </c:pt>
                <c:pt idx="303">
                  <c:v>10.016944569912994</c:v>
                </c:pt>
                <c:pt idx="304">
                  <c:v>-16.984003422518754</c:v>
                </c:pt>
                <c:pt idx="305">
                  <c:v>56.685365373702098</c:v>
                </c:pt>
                <c:pt idx="306">
                  <c:v>-22.703967060600235</c:v>
                </c:pt>
                <c:pt idx="307">
                  <c:v>53.375884904023451</c:v>
                </c:pt>
                <c:pt idx="308">
                  <c:v>22.168304697160011</c:v>
                </c:pt>
                <c:pt idx="309">
                  <c:v>-153.68401889484744</c:v>
                </c:pt>
                <c:pt idx="310">
                  <c:v>3.7868936721451973E-2</c:v>
                </c:pt>
                <c:pt idx="311">
                  <c:v>47.363039628094157</c:v>
                </c:pt>
                <c:pt idx="312">
                  <c:v>32.390050220222975</c:v>
                </c:pt>
                <c:pt idx="313">
                  <c:v>0.4887076138509201</c:v>
                </c:pt>
                <c:pt idx="314">
                  <c:v>-48.187880135978958</c:v>
                </c:pt>
                <c:pt idx="315">
                  <c:v>-38.028468604625914</c:v>
                </c:pt>
                <c:pt idx="316">
                  <c:v>-211.96315665205179</c:v>
                </c:pt>
                <c:pt idx="317">
                  <c:v>23.558066800464758</c:v>
                </c:pt>
                <c:pt idx="318">
                  <c:v>31.388061305055771</c:v>
                </c:pt>
                <c:pt idx="319">
                  <c:v>48.119150292925724</c:v>
                </c:pt>
                <c:pt idx="320">
                  <c:v>-28.425142077397368</c:v>
                </c:pt>
                <c:pt idx="321">
                  <c:v>-71.047241603528164</c:v>
                </c:pt>
                <c:pt idx="322">
                  <c:v>22.399021799722505</c:v>
                </c:pt>
                <c:pt idx="323">
                  <c:v>-14.318569554133546</c:v>
                </c:pt>
                <c:pt idx="324">
                  <c:v>-12.582628356054101</c:v>
                </c:pt>
                <c:pt idx="325">
                  <c:v>45.237587957568394</c:v>
                </c:pt>
                <c:pt idx="326">
                  <c:v>-54.67232285668365</c:v>
                </c:pt>
                <c:pt idx="327">
                  <c:v>-29.807993765582751</c:v>
                </c:pt>
                <c:pt idx="328">
                  <c:v>47.829290710423265</c:v>
                </c:pt>
                <c:pt idx="329">
                  <c:v>-37.085867187735857</c:v>
                </c:pt>
                <c:pt idx="330">
                  <c:v>17.171994955106584</c:v>
                </c:pt>
                <c:pt idx="331">
                  <c:v>-27.254098790771195</c:v>
                </c:pt>
                <c:pt idx="332">
                  <c:v>65.279074723843678</c:v>
                </c:pt>
                <c:pt idx="333">
                  <c:v>-46.953989894569759</c:v>
                </c:pt>
                <c:pt idx="334">
                  <c:v>-6.882149388267635</c:v>
                </c:pt>
                <c:pt idx="335">
                  <c:v>53.753183017079436</c:v>
                </c:pt>
                <c:pt idx="336">
                  <c:v>14.523702306102905</c:v>
                </c:pt>
                <c:pt idx="337">
                  <c:v>3.0634261349573535</c:v>
                </c:pt>
                <c:pt idx="338">
                  <c:v>-29.176205514493859</c:v>
                </c:pt>
                <c:pt idx="339">
                  <c:v>9.6230179099916313</c:v>
                </c:pt>
                <c:pt idx="340">
                  <c:v>27.576287854545399</c:v>
                </c:pt>
                <c:pt idx="341">
                  <c:v>-74.150466126312494</c:v>
                </c:pt>
                <c:pt idx="342">
                  <c:v>8.5811596643607118</c:v>
                </c:pt>
                <c:pt idx="343">
                  <c:v>14.57666983585159</c:v>
                </c:pt>
                <c:pt idx="344">
                  <c:v>-57.274536149249343</c:v>
                </c:pt>
                <c:pt idx="345">
                  <c:v>-5.9236315393227414</c:v>
                </c:pt>
                <c:pt idx="346">
                  <c:v>-78.429420010436843</c:v>
                </c:pt>
                <c:pt idx="347">
                  <c:v>13.656998608981894</c:v>
                </c:pt>
                <c:pt idx="348">
                  <c:v>87.344305223857873</c:v>
                </c:pt>
                <c:pt idx="349">
                  <c:v>-35.069835949105027</c:v>
                </c:pt>
                <c:pt idx="350">
                  <c:v>-16.605409172894269</c:v>
                </c:pt>
                <c:pt idx="351">
                  <c:v>28.002821357984203</c:v>
                </c:pt>
                <c:pt idx="352">
                  <c:v>-16.630221079860803</c:v>
                </c:pt>
                <c:pt idx="353">
                  <c:v>-12.653270448502553</c:v>
                </c:pt>
                <c:pt idx="354">
                  <c:v>11.698314220022894</c:v>
                </c:pt>
                <c:pt idx="355">
                  <c:v>-8.2601056610519663</c:v>
                </c:pt>
                <c:pt idx="356">
                  <c:v>-53.273220284028412</c:v>
                </c:pt>
                <c:pt idx="357">
                  <c:v>60.427148279130506</c:v>
                </c:pt>
                <c:pt idx="358">
                  <c:v>-20.657158502173388</c:v>
                </c:pt>
                <c:pt idx="359">
                  <c:v>-0.69667501200433435</c:v>
                </c:pt>
                <c:pt idx="360">
                  <c:v>15.865085302157013</c:v>
                </c:pt>
                <c:pt idx="361">
                  <c:v>-63.274256101647097</c:v>
                </c:pt>
                <c:pt idx="362">
                  <c:v>29.880294898521242</c:v>
                </c:pt>
                <c:pt idx="363">
                  <c:v>11.391670471022735</c:v>
                </c:pt>
                <c:pt idx="364">
                  <c:v>33.107487118134486</c:v>
                </c:pt>
                <c:pt idx="365">
                  <c:v>-16.082392385078265</c:v>
                </c:pt>
                <c:pt idx="366">
                  <c:v>2.058229732421978</c:v>
                </c:pt>
                <c:pt idx="367">
                  <c:v>-44.971686604912975</c:v>
                </c:pt>
                <c:pt idx="368">
                  <c:v>-23.60233769126512</c:v>
                </c:pt>
                <c:pt idx="369">
                  <c:v>127.15818879870949</c:v>
                </c:pt>
                <c:pt idx="370">
                  <c:v>13.293002035771906</c:v>
                </c:pt>
                <c:pt idx="371">
                  <c:v>-26.192423973203631</c:v>
                </c:pt>
                <c:pt idx="372">
                  <c:v>31.845252174681491</c:v>
                </c:pt>
                <c:pt idx="373">
                  <c:v>41.266580449873345</c:v>
                </c:pt>
                <c:pt idx="374">
                  <c:v>47.039947973225253</c:v>
                </c:pt>
                <c:pt idx="375">
                  <c:v>18.145597842780944</c:v>
                </c:pt>
                <c:pt idx="376">
                  <c:v>29.022569022283051</c:v>
                </c:pt>
                <c:pt idx="377">
                  <c:v>-73.852596852696252</c:v>
                </c:pt>
                <c:pt idx="378">
                  <c:v>76.636740823582386</c:v>
                </c:pt>
                <c:pt idx="379">
                  <c:v>-25.687651111296873</c:v>
                </c:pt>
                <c:pt idx="380">
                  <c:v>34.288917358556091</c:v>
                </c:pt>
                <c:pt idx="381">
                  <c:v>8.0421030042800794</c:v>
                </c:pt>
                <c:pt idx="382">
                  <c:v>18.039866654727803</c:v>
                </c:pt>
                <c:pt idx="383">
                  <c:v>14.65669947486208</c:v>
                </c:pt>
                <c:pt idx="384">
                  <c:v>-71.03017980900222</c:v>
                </c:pt>
                <c:pt idx="385">
                  <c:v>45.891316912892307</c:v>
                </c:pt>
                <c:pt idx="386">
                  <c:v>-38.395363784421079</c:v>
                </c:pt>
                <c:pt idx="387">
                  <c:v>-62.479024581567955</c:v>
                </c:pt>
                <c:pt idx="388">
                  <c:v>37.379520587156094</c:v>
                </c:pt>
                <c:pt idx="389">
                  <c:v>12.421066763730323</c:v>
                </c:pt>
                <c:pt idx="390">
                  <c:v>24.22312859363069</c:v>
                </c:pt>
                <c:pt idx="391">
                  <c:v>122.49065004418708</c:v>
                </c:pt>
                <c:pt idx="392">
                  <c:v>-40.17719294592257</c:v>
                </c:pt>
                <c:pt idx="393">
                  <c:v>-5.6781180001544271</c:v>
                </c:pt>
                <c:pt idx="394">
                  <c:v>15.593560532292486</c:v>
                </c:pt>
                <c:pt idx="395">
                  <c:v>-40.824971842439709</c:v>
                </c:pt>
                <c:pt idx="396">
                  <c:v>-52.867261103556757</c:v>
                </c:pt>
                <c:pt idx="397">
                  <c:v>14.244526753765513</c:v>
                </c:pt>
                <c:pt idx="398">
                  <c:v>11.027204055732682</c:v>
                </c:pt>
                <c:pt idx="399">
                  <c:v>115.9303020209627</c:v>
                </c:pt>
                <c:pt idx="400">
                  <c:v>7.5834321172767432</c:v>
                </c:pt>
                <c:pt idx="401">
                  <c:v>-14.51183833973846</c:v>
                </c:pt>
                <c:pt idx="402">
                  <c:v>-1.3532876467077131</c:v>
                </c:pt>
                <c:pt idx="403">
                  <c:v>-5.5508445274638234</c:v>
                </c:pt>
                <c:pt idx="404">
                  <c:v>-27.214368715323644</c:v>
                </c:pt>
                <c:pt idx="405">
                  <c:v>91.641919302064025</c:v>
                </c:pt>
                <c:pt idx="406">
                  <c:v>-13.824210344251469</c:v>
                </c:pt>
                <c:pt idx="407">
                  <c:v>56.74524401955</c:v>
                </c:pt>
                <c:pt idx="408">
                  <c:v>-19.367552327390058</c:v>
                </c:pt>
                <c:pt idx="409">
                  <c:v>48.786614771201585</c:v>
                </c:pt>
                <c:pt idx="410">
                  <c:v>-63.859010139159409</c:v>
                </c:pt>
                <c:pt idx="411">
                  <c:v>86.452955466874528</c:v>
                </c:pt>
                <c:pt idx="412">
                  <c:v>-35.484225872170327</c:v>
                </c:pt>
                <c:pt idx="413">
                  <c:v>-5.8189201692732695</c:v>
                </c:pt>
                <c:pt idx="414">
                  <c:v>-31.452538398820707</c:v>
                </c:pt>
                <c:pt idx="415">
                  <c:v>11.991715816542182</c:v>
                </c:pt>
                <c:pt idx="416">
                  <c:v>2.4527146159086897</c:v>
                </c:pt>
                <c:pt idx="417">
                  <c:v>-7.8418832200870838</c:v>
                </c:pt>
                <c:pt idx="418">
                  <c:v>-2.2086578236123842</c:v>
                </c:pt>
                <c:pt idx="419">
                  <c:v>9.2878789813421463</c:v>
                </c:pt>
                <c:pt idx="420">
                  <c:v>-36.537070978079328</c:v>
                </c:pt>
                <c:pt idx="421">
                  <c:v>-2.8285267613509859</c:v>
                </c:pt>
                <c:pt idx="422">
                  <c:v>-98.725472696688485</c:v>
                </c:pt>
                <c:pt idx="423">
                  <c:v>-49.00076372556714</c:v>
                </c:pt>
                <c:pt idx="424">
                  <c:v>-24.593345512949782</c:v>
                </c:pt>
                <c:pt idx="425">
                  <c:v>-44.433039269606752</c:v>
                </c:pt>
                <c:pt idx="426">
                  <c:v>-16.224368991939173</c:v>
                </c:pt>
                <c:pt idx="427">
                  <c:v>-17.352378826756194</c:v>
                </c:pt>
                <c:pt idx="428">
                  <c:v>10.241766401142513</c:v>
                </c:pt>
                <c:pt idx="429">
                  <c:v>-147.87637239723563</c:v>
                </c:pt>
                <c:pt idx="430">
                  <c:v>-48.526148491626145</c:v>
                </c:pt>
                <c:pt idx="431">
                  <c:v>5.1580710661157809</c:v>
                </c:pt>
                <c:pt idx="432">
                  <c:v>33.640392712713037</c:v>
                </c:pt>
                <c:pt idx="433">
                  <c:v>-21.04717845209484</c:v>
                </c:pt>
                <c:pt idx="434">
                  <c:v>32.697693785184583</c:v>
                </c:pt>
                <c:pt idx="435">
                  <c:v>-50.807277836091998</c:v>
                </c:pt>
                <c:pt idx="436">
                  <c:v>-56.645359317491057</c:v>
                </c:pt>
                <c:pt idx="437">
                  <c:v>70.514168571553682</c:v>
                </c:pt>
                <c:pt idx="438">
                  <c:v>338.52663201963628</c:v>
                </c:pt>
                <c:pt idx="439">
                  <c:v>23.63273103380584</c:v>
                </c:pt>
                <c:pt idx="440">
                  <c:v>-9.019614428226987</c:v>
                </c:pt>
                <c:pt idx="441">
                  <c:v>11.593518751165448</c:v>
                </c:pt>
                <c:pt idx="442">
                  <c:v>1.3196544722732142</c:v>
                </c:pt>
                <c:pt idx="443">
                  <c:v>46.194602887999963</c:v>
                </c:pt>
                <c:pt idx="444">
                  <c:v>115.83718452687367</c:v>
                </c:pt>
                <c:pt idx="445">
                  <c:v>-1.4219236263568291</c:v>
                </c:pt>
                <c:pt idx="446">
                  <c:v>-71.889461384115975</c:v>
                </c:pt>
                <c:pt idx="447">
                  <c:v>-57.059232013092696</c:v>
                </c:pt>
                <c:pt idx="448">
                  <c:v>-56.633423305045199</c:v>
                </c:pt>
                <c:pt idx="449">
                  <c:v>-118.80577553925582</c:v>
                </c:pt>
                <c:pt idx="450">
                  <c:v>24.036295149412581</c:v>
                </c:pt>
                <c:pt idx="451">
                  <c:v>-32.974156200810512</c:v>
                </c:pt>
                <c:pt idx="452">
                  <c:v>59.4300322111078</c:v>
                </c:pt>
                <c:pt idx="453">
                  <c:v>-33.468478087302401</c:v>
                </c:pt>
                <c:pt idx="454">
                  <c:v>-2.069291872283884</c:v>
                </c:pt>
                <c:pt idx="455">
                  <c:v>44.756807935670395</c:v>
                </c:pt>
                <c:pt idx="456">
                  <c:v>-26.567062844609154</c:v>
                </c:pt>
                <c:pt idx="457">
                  <c:v>107.99188567332749</c:v>
                </c:pt>
                <c:pt idx="458">
                  <c:v>-58.325469845388625</c:v>
                </c:pt>
                <c:pt idx="459">
                  <c:v>-74.915952031772576</c:v>
                </c:pt>
                <c:pt idx="460">
                  <c:v>-43.524536674999354</c:v>
                </c:pt>
                <c:pt idx="461">
                  <c:v>-36.582939737623065</c:v>
                </c:pt>
                <c:pt idx="462">
                  <c:v>-48.051705899370063</c:v>
                </c:pt>
                <c:pt idx="463">
                  <c:v>-76.1454100894764</c:v>
                </c:pt>
                <c:pt idx="464">
                  <c:v>4.1801289044399255</c:v>
                </c:pt>
                <c:pt idx="465">
                  <c:v>43.329510471135791</c:v>
                </c:pt>
                <c:pt idx="466">
                  <c:v>-48.315216285160204</c:v>
                </c:pt>
                <c:pt idx="467">
                  <c:v>133.29236986173578</c:v>
                </c:pt>
                <c:pt idx="468">
                  <c:v>7.0139309612311536</c:v>
                </c:pt>
                <c:pt idx="469">
                  <c:v>10.257370027170509</c:v>
                </c:pt>
                <c:pt idx="470">
                  <c:v>25.421241057160159</c:v>
                </c:pt>
                <c:pt idx="471">
                  <c:v>35.084746710664831</c:v>
                </c:pt>
                <c:pt idx="472">
                  <c:v>69.403802870919208</c:v>
                </c:pt>
                <c:pt idx="473">
                  <c:v>1.4154864581159927</c:v>
                </c:pt>
                <c:pt idx="474">
                  <c:v>16.583940292919351</c:v>
                </c:pt>
                <c:pt idx="475">
                  <c:v>-29.553617585248276</c:v>
                </c:pt>
                <c:pt idx="476">
                  <c:v>-102.14907225010506</c:v>
                </c:pt>
                <c:pt idx="477">
                  <c:v>93.607250201026091</c:v>
                </c:pt>
                <c:pt idx="478">
                  <c:v>-60.086043095807327</c:v>
                </c:pt>
                <c:pt idx="479">
                  <c:v>5.5609393751335574</c:v>
                </c:pt>
                <c:pt idx="480">
                  <c:v>44.977621774903355</c:v>
                </c:pt>
                <c:pt idx="481">
                  <c:v>130.00410116124931</c:v>
                </c:pt>
                <c:pt idx="482">
                  <c:v>21.305656465955735</c:v>
                </c:pt>
                <c:pt idx="483">
                  <c:v>-60.207058406834221</c:v>
                </c:pt>
                <c:pt idx="484">
                  <c:v>-110.08149813054797</c:v>
                </c:pt>
                <c:pt idx="485">
                  <c:v>31.209154347809772</c:v>
                </c:pt>
                <c:pt idx="486">
                  <c:v>62.635868034503801</c:v>
                </c:pt>
                <c:pt idx="487">
                  <c:v>23.772924312172563</c:v>
                </c:pt>
                <c:pt idx="488">
                  <c:v>-2.332094214483277</c:v>
                </c:pt>
                <c:pt idx="489">
                  <c:v>-6.8848616047548603</c:v>
                </c:pt>
                <c:pt idx="490">
                  <c:v>15.101946979089234</c:v>
                </c:pt>
                <c:pt idx="491">
                  <c:v>71.137898303491738</c:v>
                </c:pt>
                <c:pt idx="492">
                  <c:v>91.152021594293274</c:v>
                </c:pt>
                <c:pt idx="493">
                  <c:v>-37.368269967696961</c:v>
                </c:pt>
                <c:pt idx="494">
                  <c:v>-19.661691618807708</c:v>
                </c:pt>
                <c:pt idx="495">
                  <c:v>43.333652720443297</c:v>
                </c:pt>
                <c:pt idx="496">
                  <c:v>4.5599121497207307</c:v>
                </c:pt>
                <c:pt idx="497">
                  <c:v>35.106696253022164</c:v>
                </c:pt>
                <c:pt idx="498">
                  <c:v>18.564004387749947</c:v>
                </c:pt>
                <c:pt idx="499">
                  <c:v>-44.885264991996792</c:v>
                </c:pt>
                <c:pt idx="500">
                  <c:v>-6.8914741007095017</c:v>
                </c:pt>
                <c:pt idx="501">
                  <c:v>15.005349374190246</c:v>
                </c:pt>
                <c:pt idx="502">
                  <c:v>-55.14548858601961</c:v>
                </c:pt>
                <c:pt idx="503">
                  <c:v>-0.66996732103007162</c:v>
                </c:pt>
                <c:pt idx="504">
                  <c:v>-51.290519568942045</c:v>
                </c:pt>
                <c:pt idx="505">
                  <c:v>-195.88284063225524</c:v>
                </c:pt>
                <c:pt idx="506">
                  <c:v>-16.190329893600392</c:v>
                </c:pt>
                <c:pt idx="507">
                  <c:v>-27.431127756925207</c:v>
                </c:pt>
                <c:pt idx="508">
                  <c:v>-194.33212209897556</c:v>
                </c:pt>
                <c:pt idx="509">
                  <c:v>-9.1546111618708892</c:v>
                </c:pt>
                <c:pt idx="510">
                  <c:v>25.326162590499735</c:v>
                </c:pt>
                <c:pt idx="511">
                  <c:v>-4.5319325067400769</c:v>
                </c:pt>
                <c:pt idx="512">
                  <c:v>50.409655000821431</c:v>
                </c:pt>
                <c:pt idx="513">
                  <c:v>-54.531657968013405</c:v>
                </c:pt>
                <c:pt idx="514">
                  <c:v>-123.55494203769308</c:v>
                </c:pt>
                <c:pt idx="515">
                  <c:v>-44.347624160940995</c:v>
                </c:pt>
                <c:pt idx="516">
                  <c:v>-70.633510477246091</c:v>
                </c:pt>
                <c:pt idx="517">
                  <c:v>27.347703446070227</c:v>
                </c:pt>
                <c:pt idx="518">
                  <c:v>78.504929696479394</c:v>
                </c:pt>
                <c:pt idx="519">
                  <c:v>22.703457820388167</c:v>
                </c:pt>
                <c:pt idx="520">
                  <c:v>-65.760669507667217</c:v>
                </c:pt>
                <c:pt idx="521">
                  <c:v>90.222533789164117</c:v>
                </c:pt>
                <c:pt idx="522">
                  <c:v>25.645971922518584</c:v>
                </c:pt>
                <c:pt idx="523">
                  <c:v>8.3969033946596028</c:v>
                </c:pt>
                <c:pt idx="524">
                  <c:v>318.51523656478935</c:v>
                </c:pt>
                <c:pt idx="525">
                  <c:v>-1.1120458003401836</c:v>
                </c:pt>
                <c:pt idx="526">
                  <c:v>23.054375331921392</c:v>
                </c:pt>
                <c:pt idx="527">
                  <c:v>-6.7278388998872742</c:v>
                </c:pt>
                <c:pt idx="528">
                  <c:v>76.231636426297655</c:v>
                </c:pt>
                <c:pt idx="529">
                  <c:v>-25.118409795163643</c:v>
                </c:pt>
                <c:pt idx="530">
                  <c:v>-157.13777291251245</c:v>
                </c:pt>
                <c:pt idx="531">
                  <c:v>92.427423380318942</c:v>
                </c:pt>
                <c:pt idx="532">
                  <c:v>-31.601993410695059</c:v>
                </c:pt>
              </c:numCache>
            </c:numRef>
          </c:yVal>
          <c:smooth val="0"/>
        </c:ser>
        <c:dLbls>
          <c:showLegendKey val="0"/>
          <c:showVal val="0"/>
          <c:showCatName val="0"/>
          <c:showSerName val="0"/>
          <c:showPercent val="0"/>
          <c:showBubbleSize val="0"/>
        </c:dLbls>
        <c:axId val="536368216"/>
        <c:axId val="536368608"/>
      </c:scatterChart>
      <c:valAx>
        <c:axId val="536368216"/>
        <c:scaling>
          <c:orientation val="minMax"/>
        </c:scaling>
        <c:delete val="0"/>
        <c:axPos val="b"/>
        <c:title>
          <c:tx>
            <c:rich>
              <a:bodyPr/>
              <a:lstStyle/>
              <a:p>
                <a:pPr>
                  <a:defRPr/>
                </a:pPr>
                <a:r>
                  <a:rPr lang="en-US"/>
                  <a:t>rand2</a:t>
                </a:r>
              </a:p>
            </c:rich>
          </c:tx>
          <c:layout/>
          <c:overlay val="0"/>
        </c:title>
        <c:numFmt formatCode="General" sourceLinked="1"/>
        <c:majorTickMark val="out"/>
        <c:minorTickMark val="none"/>
        <c:tickLblPos val="nextTo"/>
        <c:crossAx val="536368608"/>
        <c:crosses val="autoZero"/>
        <c:crossBetween val="midCat"/>
      </c:valAx>
      <c:valAx>
        <c:axId val="536368608"/>
        <c:scaling>
          <c:orientation val="minMax"/>
        </c:scaling>
        <c:delete val="0"/>
        <c:axPos val="l"/>
        <c:title>
          <c:tx>
            <c:rich>
              <a:bodyPr/>
              <a:lstStyle/>
              <a:p>
                <a:pPr>
                  <a:defRPr/>
                </a:pPr>
                <a:r>
                  <a:rPr lang="en-US"/>
                  <a:t>Residuals</a:t>
                </a:r>
              </a:p>
            </c:rich>
          </c:tx>
          <c:layout/>
          <c:overlay val="0"/>
        </c:title>
        <c:numFmt formatCode="General" sourceLinked="1"/>
        <c:majorTickMark val="out"/>
        <c:minorTickMark val="none"/>
        <c:tickLblPos val="nextTo"/>
        <c:crossAx val="536368216"/>
        <c:crosses val="autoZero"/>
        <c:crossBetween val="midCat"/>
      </c:valAx>
    </c:plotArea>
    <c:plotVisOnly val="1"/>
    <c:dispBlanksAs val="gap"/>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District#  Residual Plot</a:t>
            </a:r>
          </a:p>
        </c:rich>
      </c:tx>
      <c:layout/>
      <c:overlay val="0"/>
    </c:title>
    <c:autoTitleDeleted val="0"/>
    <c:plotArea>
      <c:layout/>
      <c:scatterChart>
        <c:scatterStyle val="lineMarker"/>
        <c:varyColors val="0"/>
        <c:ser>
          <c:idx val="0"/>
          <c:order val="0"/>
          <c:spPr>
            <a:ln w="28575">
              <a:noFill/>
            </a:ln>
          </c:spPr>
          <c:xVal>
            <c:numRef>
              <c:f>schooldistricts!$C$4:$C$536</c:f>
              <c:numCache>
                <c:formatCode>General</c:formatCode>
                <c:ptCount val="53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numCache>
            </c:numRef>
          </c:xVal>
          <c:yVal>
            <c:numRef>
              <c:f>'6varOutput'!$C$30:$C$562</c:f>
              <c:numCache>
                <c:formatCode>General</c:formatCode>
                <c:ptCount val="533"/>
                <c:pt idx="0">
                  <c:v>37.762923965242635</c:v>
                </c:pt>
                <c:pt idx="1">
                  <c:v>4.2491175083405324</c:v>
                </c:pt>
                <c:pt idx="2">
                  <c:v>3.7297714791525323</c:v>
                </c:pt>
                <c:pt idx="3">
                  <c:v>-37.289307269365054</c:v>
                </c:pt>
                <c:pt idx="4">
                  <c:v>-1.9177485355614863</c:v>
                </c:pt>
                <c:pt idx="5">
                  <c:v>-12.661322991954421</c:v>
                </c:pt>
                <c:pt idx="6">
                  <c:v>1.020517899769402</c:v>
                </c:pt>
                <c:pt idx="7">
                  <c:v>64.624229567136808</c:v>
                </c:pt>
                <c:pt idx="8">
                  <c:v>-48.348129835165537</c:v>
                </c:pt>
                <c:pt idx="9">
                  <c:v>81.785915514584076</c:v>
                </c:pt>
                <c:pt idx="10">
                  <c:v>27.765949649140111</c:v>
                </c:pt>
                <c:pt idx="11">
                  <c:v>32.764155219423628</c:v>
                </c:pt>
                <c:pt idx="12">
                  <c:v>-14.244056542210728</c:v>
                </c:pt>
                <c:pt idx="13">
                  <c:v>-20.732205456206884</c:v>
                </c:pt>
                <c:pt idx="14">
                  <c:v>-126.67290643803562</c:v>
                </c:pt>
                <c:pt idx="15">
                  <c:v>32.159120334783211</c:v>
                </c:pt>
                <c:pt idx="16">
                  <c:v>18.536172348789933</c:v>
                </c:pt>
                <c:pt idx="17">
                  <c:v>-24.589482565114395</c:v>
                </c:pt>
                <c:pt idx="18">
                  <c:v>-21.728582470152105</c:v>
                </c:pt>
                <c:pt idx="19">
                  <c:v>41.513429369872483</c:v>
                </c:pt>
                <c:pt idx="20">
                  <c:v>-39.486186597077676</c:v>
                </c:pt>
                <c:pt idx="21">
                  <c:v>51.657412736646847</c:v>
                </c:pt>
                <c:pt idx="22">
                  <c:v>49.710719583878472</c:v>
                </c:pt>
                <c:pt idx="23">
                  <c:v>26.678067202810098</c:v>
                </c:pt>
                <c:pt idx="24">
                  <c:v>9.2304487135595537</c:v>
                </c:pt>
                <c:pt idx="25">
                  <c:v>39.4357243751233</c:v>
                </c:pt>
                <c:pt idx="26">
                  <c:v>-101.65150348135467</c:v>
                </c:pt>
                <c:pt idx="27">
                  <c:v>11.460116414328013</c:v>
                </c:pt>
                <c:pt idx="28">
                  <c:v>0.32948392396292547</c:v>
                </c:pt>
                <c:pt idx="29">
                  <c:v>24.438929792674344</c:v>
                </c:pt>
                <c:pt idx="30">
                  <c:v>52.655803558815478</c:v>
                </c:pt>
                <c:pt idx="31">
                  <c:v>18.64722446215319</c:v>
                </c:pt>
                <c:pt idx="32">
                  <c:v>46.151342707506274</c:v>
                </c:pt>
                <c:pt idx="33">
                  <c:v>7.0880746677137267</c:v>
                </c:pt>
                <c:pt idx="34">
                  <c:v>32.033983531061722</c:v>
                </c:pt>
                <c:pt idx="35">
                  <c:v>-52.191895875702812</c:v>
                </c:pt>
                <c:pt idx="36">
                  <c:v>-23.998896452563031</c:v>
                </c:pt>
                <c:pt idx="37">
                  <c:v>-13.786739038412406</c:v>
                </c:pt>
                <c:pt idx="38">
                  <c:v>134.35133266230559</c:v>
                </c:pt>
                <c:pt idx="39">
                  <c:v>97.183203493593282</c:v>
                </c:pt>
                <c:pt idx="40">
                  <c:v>94.986889867721629</c:v>
                </c:pt>
                <c:pt idx="41">
                  <c:v>50.273353728546454</c:v>
                </c:pt>
                <c:pt idx="42">
                  <c:v>12.945007757816256</c:v>
                </c:pt>
                <c:pt idx="43">
                  <c:v>-27.953855508837933</c:v>
                </c:pt>
                <c:pt idx="44">
                  <c:v>-15.574935115529115</c:v>
                </c:pt>
                <c:pt idx="45">
                  <c:v>-32.84727521908826</c:v>
                </c:pt>
                <c:pt idx="46">
                  <c:v>-36.636702175556593</c:v>
                </c:pt>
                <c:pt idx="47">
                  <c:v>-48.440279353109872</c:v>
                </c:pt>
                <c:pt idx="48">
                  <c:v>-93.708619752915865</c:v>
                </c:pt>
                <c:pt idx="49">
                  <c:v>-1.4799032860705665</c:v>
                </c:pt>
                <c:pt idx="50">
                  <c:v>22.225687375175994</c:v>
                </c:pt>
                <c:pt idx="51">
                  <c:v>42.444340393566108</c:v>
                </c:pt>
                <c:pt idx="52">
                  <c:v>-184.09030796418006</c:v>
                </c:pt>
                <c:pt idx="53">
                  <c:v>-2.7208907986573649</c:v>
                </c:pt>
                <c:pt idx="54">
                  <c:v>1.2649686800925792</c:v>
                </c:pt>
                <c:pt idx="55">
                  <c:v>35.348760990634446</c:v>
                </c:pt>
                <c:pt idx="56">
                  <c:v>0.44911098749116718</c:v>
                </c:pt>
                <c:pt idx="57">
                  <c:v>-31.034137384431006</c:v>
                </c:pt>
                <c:pt idx="58">
                  <c:v>-38.287391241663045</c:v>
                </c:pt>
                <c:pt idx="59">
                  <c:v>57.579862574922345</c:v>
                </c:pt>
                <c:pt idx="60">
                  <c:v>-0.29103040123754909</c:v>
                </c:pt>
                <c:pt idx="61">
                  <c:v>-67.562832169935291</c:v>
                </c:pt>
                <c:pt idx="62">
                  <c:v>-150.63285079428078</c:v>
                </c:pt>
                <c:pt idx="63">
                  <c:v>-12.638297972737064</c:v>
                </c:pt>
                <c:pt idx="64">
                  <c:v>-91.365674618654111</c:v>
                </c:pt>
                <c:pt idx="65">
                  <c:v>38.974076204495077</c:v>
                </c:pt>
                <c:pt idx="66">
                  <c:v>-17.151237468880481</c:v>
                </c:pt>
                <c:pt idx="67">
                  <c:v>17.817323479561082</c:v>
                </c:pt>
                <c:pt idx="68">
                  <c:v>-25.433001040600857</c:v>
                </c:pt>
                <c:pt idx="69">
                  <c:v>-12.470654679814743</c:v>
                </c:pt>
                <c:pt idx="70">
                  <c:v>49.579627061285919</c:v>
                </c:pt>
                <c:pt idx="71">
                  <c:v>-253.56500634423537</c:v>
                </c:pt>
                <c:pt idx="72">
                  <c:v>-52.469242384382596</c:v>
                </c:pt>
                <c:pt idx="73">
                  <c:v>46.454706478147273</c:v>
                </c:pt>
                <c:pt idx="74">
                  <c:v>27.714941675264754</c:v>
                </c:pt>
                <c:pt idx="75">
                  <c:v>93.276423338144468</c:v>
                </c:pt>
                <c:pt idx="76">
                  <c:v>-6.3518611615807004</c:v>
                </c:pt>
                <c:pt idx="77">
                  <c:v>18.364269951145388</c:v>
                </c:pt>
                <c:pt idx="78">
                  <c:v>74.047214786134191</c:v>
                </c:pt>
                <c:pt idx="79">
                  <c:v>41.205691160791957</c:v>
                </c:pt>
                <c:pt idx="80">
                  <c:v>8.6737127140647772</c:v>
                </c:pt>
                <c:pt idx="81">
                  <c:v>-20.541100331742655</c:v>
                </c:pt>
                <c:pt idx="82">
                  <c:v>24.436366956722395</c:v>
                </c:pt>
                <c:pt idx="83">
                  <c:v>-51.196257921693814</c:v>
                </c:pt>
                <c:pt idx="84">
                  <c:v>-5.8896789772848024</c:v>
                </c:pt>
                <c:pt idx="85">
                  <c:v>-74.651137694503177</c:v>
                </c:pt>
                <c:pt idx="86">
                  <c:v>37.323323004231497</c:v>
                </c:pt>
                <c:pt idx="87">
                  <c:v>-58.531742013738267</c:v>
                </c:pt>
                <c:pt idx="88">
                  <c:v>-2.4421837220525049</c:v>
                </c:pt>
                <c:pt idx="89">
                  <c:v>33.46422700426433</c:v>
                </c:pt>
                <c:pt idx="90">
                  <c:v>14.461576160145569</c:v>
                </c:pt>
                <c:pt idx="91">
                  <c:v>137.55024241981596</c:v>
                </c:pt>
                <c:pt idx="92">
                  <c:v>35.67265859199415</c:v>
                </c:pt>
                <c:pt idx="93">
                  <c:v>-23.711791374058748</c:v>
                </c:pt>
                <c:pt idx="94">
                  <c:v>14.337726178860748</c:v>
                </c:pt>
                <c:pt idx="95">
                  <c:v>-26.890200569442641</c:v>
                </c:pt>
                <c:pt idx="96">
                  <c:v>-103.78986899393044</c:v>
                </c:pt>
                <c:pt idx="97">
                  <c:v>-137.77369680994252</c:v>
                </c:pt>
                <c:pt idx="98">
                  <c:v>-0.56518231399923025</c:v>
                </c:pt>
                <c:pt idx="99">
                  <c:v>-89.894804927154155</c:v>
                </c:pt>
                <c:pt idx="100">
                  <c:v>87.264903995854411</c:v>
                </c:pt>
                <c:pt idx="101">
                  <c:v>39.942941988620305</c:v>
                </c:pt>
                <c:pt idx="102">
                  <c:v>15.672787674868232</c:v>
                </c:pt>
                <c:pt idx="103">
                  <c:v>2.0341958867513767</c:v>
                </c:pt>
                <c:pt idx="104">
                  <c:v>16.718817571415457</c:v>
                </c:pt>
                <c:pt idx="105">
                  <c:v>14.864768897858994</c:v>
                </c:pt>
                <c:pt idx="106">
                  <c:v>-48.933456747131004</c:v>
                </c:pt>
                <c:pt idx="107">
                  <c:v>-41.150244517948749</c:v>
                </c:pt>
                <c:pt idx="108">
                  <c:v>61.005999142038263</c:v>
                </c:pt>
                <c:pt idx="109">
                  <c:v>27.814933820022134</c:v>
                </c:pt>
                <c:pt idx="110">
                  <c:v>-28.262709226371044</c:v>
                </c:pt>
                <c:pt idx="111">
                  <c:v>25.623928067885799</c:v>
                </c:pt>
                <c:pt idx="112">
                  <c:v>32.392152104657953</c:v>
                </c:pt>
                <c:pt idx="113">
                  <c:v>38.701940539145198</c:v>
                </c:pt>
                <c:pt idx="114">
                  <c:v>-8.6066371247802635</c:v>
                </c:pt>
                <c:pt idx="115">
                  <c:v>63.994369485803645</c:v>
                </c:pt>
                <c:pt idx="116">
                  <c:v>-43.292551751842211</c:v>
                </c:pt>
                <c:pt idx="117">
                  <c:v>-0.71082538256405314</c:v>
                </c:pt>
                <c:pt idx="118">
                  <c:v>-30.972133762631074</c:v>
                </c:pt>
                <c:pt idx="119">
                  <c:v>-2.2755601067415228</c:v>
                </c:pt>
                <c:pt idx="120">
                  <c:v>93.329019834801329</c:v>
                </c:pt>
                <c:pt idx="121">
                  <c:v>-163.10806339933833</c:v>
                </c:pt>
                <c:pt idx="122">
                  <c:v>-52.312890817240032</c:v>
                </c:pt>
                <c:pt idx="123">
                  <c:v>-37.772004917217146</c:v>
                </c:pt>
                <c:pt idx="124">
                  <c:v>-35.589523876124531</c:v>
                </c:pt>
                <c:pt idx="125">
                  <c:v>-5.7280136750723614</c:v>
                </c:pt>
                <c:pt idx="126">
                  <c:v>84.236413564661689</c:v>
                </c:pt>
                <c:pt idx="127">
                  <c:v>81.44457772176429</c:v>
                </c:pt>
                <c:pt idx="128">
                  <c:v>-21.659123536896459</c:v>
                </c:pt>
                <c:pt idx="129">
                  <c:v>39.586302322606798</c:v>
                </c:pt>
                <c:pt idx="130">
                  <c:v>4.7402188986893634</c:v>
                </c:pt>
                <c:pt idx="131">
                  <c:v>53.022512523945352</c:v>
                </c:pt>
                <c:pt idx="132">
                  <c:v>-31.82288658590619</c:v>
                </c:pt>
                <c:pt idx="133">
                  <c:v>-55.979885779563347</c:v>
                </c:pt>
                <c:pt idx="134">
                  <c:v>-40.138557955751367</c:v>
                </c:pt>
                <c:pt idx="135">
                  <c:v>26.382419735717349</c:v>
                </c:pt>
                <c:pt idx="136">
                  <c:v>40.012168863528132</c:v>
                </c:pt>
                <c:pt idx="137">
                  <c:v>-11.439003558865352</c:v>
                </c:pt>
                <c:pt idx="138">
                  <c:v>-83.020978059947993</c:v>
                </c:pt>
                <c:pt idx="139">
                  <c:v>23.142589927821518</c:v>
                </c:pt>
                <c:pt idx="140">
                  <c:v>-27.13507798045066</c:v>
                </c:pt>
                <c:pt idx="141">
                  <c:v>-35.129327065000552</c:v>
                </c:pt>
                <c:pt idx="142">
                  <c:v>-47.079687820733398</c:v>
                </c:pt>
                <c:pt idx="143">
                  <c:v>-55.506866460540323</c:v>
                </c:pt>
                <c:pt idx="144">
                  <c:v>28.895605244458466</c:v>
                </c:pt>
                <c:pt idx="145">
                  <c:v>-84.114617625919436</c:v>
                </c:pt>
                <c:pt idx="146">
                  <c:v>57.515737234223025</c:v>
                </c:pt>
                <c:pt idx="147">
                  <c:v>103.97383696494853</c:v>
                </c:pt>
                <c:pt idx="148">
                  <c:v>49.898428387206422</c:v>
                </c:pt>
                <c:pt idx="149">
                  <c:v>59.567492732513529</c:v>
                </c:pt>
                <c:pt idx="150">
                  <c:v>-2.1339957571251489</c:v>
                </c:pt>
                <c:pt idx="151">
                  <c:v>-69.309254127740815</c:v>
                </c:pt>
                <c:pt idx="152">
                  <c:v>79.700508359327159</c:v>
                </c:pt>
                <c:pt idx="153">
                  <c:v>-62.861004960983564</c:v>
                </c:pt>
                <c:pt idx="154">
                  <c:v>33.019670884645848</c:v>
                </c:pt>
                <c:pt idx="155">
                  <c:v>-71.386640343727322</c:v>
                </c:pt>
                <c:pt idx="156">
                  <c:v>-54.603860953055801</c:v>
                </c:pt>
                <c:pt idx="157">
                  <c:v>23.843204378520568</c:v>
                </c:pt>
                <c:pt idx="158">
                  <c:v>35.959893624274628</c:v>
                </c:pt>
                <c:pt idx="159">
                  <c:v>47.423947127172823</c:v>
                </c:pt>
                <c:pt idx="160">
                  <c:v>38.455598913404629</c:v>
                </c:pt>
                <c:pt idx="161">
                  <c:v>-42.322344365882827</c:v>
                </c:pt>
                <c:pt idx="162">
                  <c:v>7.636680552541975</c:v>
                </c:pt>
                <c:pt idx="163">
                  <c:v>46.655146768091754</c:v>
                </c:pt>
                <c:pt idx="164">
                  <c:v>-55.54160804744788</c:v>
                </c:pt>
                <c:pt idx="165">
                  <c:v>109.0098285303834</c:v>
                </c:pt>
                <c:pt idx="166">
                  <c:v>-69.28817205180053</c:v>
                </c:pt>
                <c:pt idx="167">
                  <c:v>75.585655429975077</c:v>
                </c:pt>
                <c:pt idx="168">
                  <c:v>20.765032474358122</c:v>
                </c:pt>
                <c:pt idx="169">
                  <c:v>52.282222388558694</c:v>
                </c:pt>
                <c:pt idx="170">
                  <c:v>-18.535966966476963</c:v>
                </c:pt>
                <c:pt idx="171">
                  <c:v>23.979870733881171</c:v>
                </c:pt>
                <c:pt idx="172">
                  <c:v>-78.953613307359774</c:v>
                </c:pt>
                <c:pt idx="173">
                  <c:v>67.226396809613561</c:v>
                </c:pt>
                <c:pt idx="174">
                  <c:v>37.027375792528346</c:v>
                </c:pt>
                <c:pt idx="175">
                  <c:v>78.495119582468305</c:v>
                </c:pt>
                <c:pt idx="176">
                  <c:v>24.710523879947004</c:v>
                </c:pt>
                <c:pt idx="177">
                  <c:v>9.378064373507641</c:v>
                </c:pt>
                <c:pt idx="178">
                  <c:v>6.4963954734018898</c:v>
                </c:pt>
                <c:pt idx="179">
                  <c:v>-168.17594239396408</c:v>
                </c:pt>
                <c:pt idx="180">
                  <c:v>32.516689246375108</c:v>
                </c:pt>
                <c:pt idx="181">
                  <c:v>55.284851800674005</c:v>
                </c:pt>
                <c:pt idx="182">
                  <c:v>-52.110810761823132</c:v>
                </c:pt>
                <c:pt idx="183">
                  <c:v>0.20125203266456992</c:v>
                </c:pt>
                <c:pt idx="184">
                  <c:v>101.40302700548477</c:v>
                </c:pt>
                <c:pt idx="185">
                  <c:v>28.035035604072391</c:v>
                </c:pt>
                <c:pt idx="186">
                  <c:v>-40.998899985715752</c:v>
                </c:pt>
                <c:pt idx="187">
                  <c:v>59.201286321570251</c:v>
                </c:pt>
                <c:pt idx="188">
                  <c:v>26.435661887818696</c:v>
                </c:pt>
                <c:pt idx="189">
                  <c:v>-48.883026889051052</c:v>
                </c:pt>
                <c:pt idx="190">
                  <c:v>68.128408324111433</c:v>
                </c:pt>
                <c:pt idx="191">
                  <c:v>-89.38925147006421</c:v>
                </c:pt>
                <c:pt idx="192">
                  <c:v>-17.122823373782239</c:v>
                </c:pt>
                <c:pt idx="193">
                  <c:v>25.670672528964815</c:v>
                </c:pt>
                <c:pt idx="194">
                  <c:v>24.778583138610657</c:v>
                </c:pt>
                <c:pt idx="195">
                  <c:v>-109.54106268209148</c:v>
                </c:pt>
                <c:pt idx="196">
                  <c:v>-30.371468642769287</c:v>
                </c:pt>
                <c:pt idx="197">
                  <c:v>33.296700376829904</c:v>
                </c:pt>
                <c:pt idx="198">
                  <c:v>-8.4219288655904165</c:v>
                </c:pt>
                <c:pt idx="199">
                  <c:v>76.444939973786177</c:v>
                </c:pt>
                <c:pt idx="200">
                  <c:v>43.385323018935651</c:v>
                </c:pt>
                <c:pt idx="201">
                  <c:v>-11.686536512811472</c:v>
                </c:pt>
                <c:pt idx="202">
                  <c:v>83.396304932919065</c:v>
                </c:pt>
                <c:pt idx="203">
                  <c:v>34.72541810240773</c:v>
                </c:pt>
                <c:pt idx="204">
                  <c:v>69.236131298186592</c:v>
                </c:pt>
                <c:pt idx="205">
                  <c:v>-17.32272075728747</c:v>
                </c:pt>
                <c:pt idx="206">
                  <c:v>73.613271210148696</c:v>
                </c:pt>
                <c:pt idx="207">
                  <c:v>13.43338057234223</c:v>
                </c:pt>
                <c:pt idx="208">
                  <c:v>60.539073837798014</c:v>
                </c:pt>
                <c:pt idx="209">
                  <c:v>-82.958825194492874</c:v>
                </c:pt>
                <c:pt idx="210">
                  <c:v>-29.566585901405915</c:v>
                </c:pt>
                <c:pt idx="211">
                  <c:v>100.07504427324534</c:v>
                </c:pt>
                <c:pt idx="212">
                  <c:v>79.422860129752053</c:v>
                </c:pt>
                <c:pt idx="213">
                  <c:v>-126.86699563506295</c:v>
                </c:pt>
                <c:pt idx="214">
                  <c:v>-70.759300179494858</c:v>
                </c:pt>
                <c:pt idx="215">
                  <c:v>42.999671133585935</c:v>
                </c:pt>
                <c:pt idx="216">
                  <c:v>18.981696009892175</c:v>
                </c:pt>
                <c:pt idx="217">
                  <c:v>58.105746347542208</c:v>
                </c:pt>
                <c:pt idx="218">
                  <c:v>-24.85857930042971</c:v>
                </c:pt>
                <c:pt idx="219">
                  <c:v>3.6895547857752717</c:v>
                </c:pt>
                <c:pt idx="220">
                  <c:v>-17.210958924567649</c:v>
                </c:pt>
                <c:pt idx="221">
                  <c:v>-2.2164507438476448</c:v>
                </c:pt>
                <c:pt idx="222">
                  <c:v>-25.893251459807288</c:v>
                </c:pt>
                <c:pt idx="223">
                  <c:v>39.996491812597469</c:v>
                </c:pt>
                <c:pt idx="224">
                  <c:v>12.317078541787851</c:v>
                </c:pt>
                <c:pt idx="225">
                  <c:v>-18.545963821207124</c:v>
                </c:pt>
                <c:pt idx="226">
                  <c:v>-89.761590041794989</c:v>
                </c:pt>
                <c:pt idx="227">
                  <c:v>0.82454831160998765</c:v>
                </c:pt>
                <c:pt idx="228">
                  <c:v>31.990616334598371</c:v>
                </c:pt>
                <c:pt idx="229">
                  <c:v>22.538705461936615</c:v>
                </c:pt>
                <c:pt idx="230">
                  <c:v>-74.955827490202637</c:v>
                </c:pt>
                <c:pt idx="231">
                  <c:v>75.403862266091664</c:v>
                </c:pt>
                <c:pt idx="232">
                  <c:v>-68.743371950490655</c:v>
                </c:pt>
                <c:pt idx="233">
                  <c:v>-3.91700116682523</c:v>
                </c:pt>
                <c:pt idx="234">
                  <c:v>25.571633259865848</c:v>
                </c:pt>
                <c:pt idx="235">
                  <c:v>8.2869081556659694</c:v>
                </c:pt>
                <c:pt idx="236">
                  <c:v>0.51970425441459156</c:v>
                </c:pt>
                <c:pt idx="237">
                  <c:v>12.270121228523749</c:v>
                </c:pt>
                <c:pt idx="238">
                  <c:v>20.455272959886997</c:v>
                </c:pt>
                <c:pt idx="239">
                  <c:v>-171.63927756719636</c:v>
                </c:pt>
                <c:pt idx="240">
                  <c:v>4.0301674634372375</c:v>
                </c:pt>
                <c:pt idx="241">
                  <c:v>-43.581440744271731</c:v>
                </c:pt>
                <c:pt idx="242">
                  <c:v>-253.04569337341718</c:v>
                </c:pt>
                <c:pt idx="243">
                  <c:v>-39.130748958125423</c:v>
                </c:pt>
                <c:pt idx="244">
                  <c:v>-174.49415781530593</c:v>
                </c:pt>
                <c:pt idx="245">
                  <c:v>6.8286751086968707</c:v>
                </c:pt>
                <c:pt idx="246">
                  <c:v>63.63124792442477</c:v>
                </c:pt>
                <c:pt idx="247">
                  <c:v>-2.0047562112349624</c:v>
                </c:pt>
                <c:pt idx="248">
                  <c:v>-32.879026211568998</c:v>
                </c:pt>
                <c:pt idx="249">
                  <c:v>83.51436837780011</c:v>
                </c:pt>
                <c:pt idx="250">
                  <c:v>83.54519402034407</c:v>
                </c:pt>
                <c:pt idx="251">
                  <c:v>65.657929572229932</c:v>
                </c:pt>
                <c:pt idx="252">
                  <c:v>65.488335142040796</c:v>
                </c:pt>
                <c:pt idx="253">
                  <c:v>59.895206565970739</c:v>
                </c:pt>
                <c:pt idx="254">
                  <c:v>23.255174178816787</c:v>
                </c:pt>
                <c:pt idx="255">
                  <c:v>65.004355754041399</c:v>
                </c:pt>
                <c:pt idx="256">
                  <c:v>-59.631009106272359</c:v>
                </c:pt>
                <c:pt idx="257">
                  <c:v>31.656594433334931</c:v>
                </c:pt>
                <c:pt idx="258">
                  <c:v>52.300066870304818</c:v>
                </c:pt>
                <c:pt idx="259">
                  <c:v>0.56134478713784119</c:v>
                </c:pt>
                <c:pt idx="260">
                  <c:v>-44.387326010945571</c:v>
                </c:pt>
                <c:pt idx="261">
                  <c:v>-81.420007227031192</c:v>
                </c:pt>
                <c:pt idx="262">
                  <c:v>52.028279063008767</c:v>
                </c:pt>
                <c:pt idx="263">
                  <c:v>64.541674352231212</c:v>
                </c:pt>
                <c:pt idx="264">
                  <c:v>19.556789211284013</c:v>
                </c:pt>
                <c:pt idx="265">
                  <c:v>50.100925963780128</c:v>
                </c:pt>
                <c:pt idx="266">
                  <c:v>-48.769878121735019</c:v>
                </c:pt>
                <c:pt idx="267">
                  <c:v>-66.40716441452264</c:v>
                </c:pt>
                <c:pt idx="268">
                  <c:v>-63.344408165812638</c:v>
                </c:pt>
                <c:pt idx="269">
                  <c:v>-4.2247420094702193</c:v>
                </c:pt>
                <c:pt idx="270">
                  <c:v>6.4317014844689311</c:v>
                </c:pt>
                <c:pt idx="271">
                  <c:v>7.5704231715963033</c:v>
                </c:pt>
                <c:pt idx="272">
                  <c:v>-5.9395110905518322</c:v>
                </c:pt>
                <c:pt idx="273">
                  <c:v>-16.000340230628581</c:v>
                </c:pt>
                <c:pt idx="274">
                  <c:v>10.631262660054063</c:v>
                </c:pt>
                <c:pt idx="275">
                  <c:v>-46.276115169079958</c:v>
                </c:pt>
                <c:pt idx="276">
                  <c:v>9.9584565636494062</c:v>
                </c:pt>
                <c:pt idx="277">
                  <c:v>-24.614043558959338</c:v>
                </c:pt>
                <c:pt idx="278">
                  <c:v>-21.752189111598682</c:v>
                </c:pt>
                <c:pt idx="279">
                  <c:v>142.25299410953221</c:v>
                </c:pt>
                <c:pt idx="280">
                  <c:v>-32.991866902472566</c:v>
                </c:pt>
                <c:pt idx="281">
                  <c:v>82.525413799363605</c:v>
                </c:pt>
                <c:pt idx="282">
                  <c:v>-72.364718129529365</c:v>
                </c:pt>
                <c:pt idx="283">
                  <c:v>27.290026849507967</c:v>
                </c:pt>
                <c:pt idx="284">
                  <c:v>-37.173315426511181</c:v>
                </c:pt>
                <c:pt idx="285">
                  <c:v>-9.468295826513895E-2</c:v>
                </c:pt>
                <c:pt idx="286">
                  <c:v>-130.26246131170024</c:v>
                </c:pt>
                <c:pt idx="287">
                  <c:v>-48.179069597249509</c:v>
                </c:pt>
                <c:pt idx="288">
                  <c:v>10.86927385955255</c:v>
                </c:pt>
                <c:pt idx="289">
                  <c:v>47.817443851740336</c:v>
                </c:pt>
                <c:pt idx="290">
                  <c:v>-57.696933345580192</c:v>
                </c:pt>
                <c:pt idx="291">
                  <c:v>-16.951295514594449</c:v>
                </c:pt>
                <c:pt idx="292">
                  <c:v>112.88141723458671</c:v>
                </c:pt>
                <c:pt idx="293">
                  <c:v>-13.306769242227119</c:v>
                </c:pt>
                <c:pt idx="294">
                  <c:v>-7.3890227496374337</c:v>
                </c:pt>
                <c:pt idx="295">
                  <c:v>15.202346182669316</c:v>
                </c:pt>
                <c:pt idx="296">
                  <c:v>-16.990541160019347</c:v>
                </c:pt>
                <c:pt idx="297">
                  <c:v>-75.236554870931741</c:v>
                </c:pt>
                <c:pt idx="298">
                  <c:v>55.053777575917366</c:v>
                </c:pt>
                <c:pt idx="299">
                  <c:v>53.834484726266055</c:v>
                </c:pt>
                <c:pt idx="300">
                  <c:v>79.513272761102144</c:v>
                </c:pt>
                <c:pt idx="301">
                  <c:v>62.565083773954484</c:v>
                </c:pt>
                <c:pt idx="302">
                  <c:v>-24.401401595603375</c:v>
                </c:pt>
                <c:pt idx="303">
                  <c:v>10.016944569912994</c:v>
                </c:pt>
                <c:pt idx="304">
                  <c:v>-16.984003422518754</c:v>
                </c:pt>
                <c:pt idx="305">
                  <c:v>56.685365373702098</c:v>
                </c:pt>
                <c:pt idx="306">
                  <c:v>-22.703967060600235</c:v>
                </c:pt>
                <c:pt idx="307">
                  <c:v>53.375884904023451</c:v>
                </c:pt>
                <c:pt idx="308">
                  <c:v>22.168304697160011</c:v>
                </c:pt>
                <c:pt idx="309">
                  <c:v>-153.68401889484744</c:v>
                </c:pt>
                <c:pt idx="310">
                  <c:v>3.7868936721451973E-2</c:v>
                </c:pt>
                <c:pt idx="311">
                  <c:v>47.363039628094157</c:v>
                </c:pt>
                <c:pt idx="312">
                  <c:v>32.390050220222975</c:v>
                </c:pt>
                <c:pt idx="313">
                  <c:v>0.4887076138509201</c:v>
                </c:pt>
                <c:pt idx="314">
                  <c:v>-48.187880135978958</c:v>
                </c:pt>
                <c:pt idx="315">
                  <c:v>-38.028468604625914</c:v>
                </c:pt>
                <c:pt idx="316">
                  <c:v>-211.96315665205179</c:v>
                </c:pt>
                <c:pt idx="317">
                  <c:v>23.558066800464758</c:v>
                </c:pt>
                <c:pt idx="318">
                  <c:v>31.388061305055771</c:v>
                </c:pt>
                <c:pt idx="319">
                  <c:v>48.119150292925724</c:v>
                </c:pt>
                <c:pt idx="320">
                  <c:v>-28.425142077397368</c:v>
                </c:pt>
                <c:pt idx="321">
                  <c:v>-71.047241603528164</c:v>
                </c:pt>
                <c:pt idx="322">
                  <c:v>22.399021799722505</c:v>
                </c:pt>
                <c:pt idx="323">
                  <c:v>-14.318569554133546</c:v>
                </c:pt>
                <c:pt idx="324">
                  <c:v>-12.582628356054101</c:v>
                </c:pt>
                <c:pt idx="325">
                  <c:v>45.237587957568394</c:v>
                </c:pt>
                <c:pt idx="326">
                  <c:v>-54.67232285668365</c:v>
                </c:pt>
                <c:pt idx="327">
                  <c:v>-29.807993765582751</c:v>
                </c:pt>
                <c:pt idx="328">
                  <c:v>47.829290710423265</c:v>
                </c:pt>
                <c:pt idx="329">
                  <c:v>-37.085867187735857</c:v>
                </c:pt>
                <c:pt idx="330">
                  <c:v>17.171994955106584</c:v>
                </c:pt>
                <c:pt idx="331">
                  <c:v>-27.254098790771195</c:v>
                </c:pt>
                <c:pt idx="332">
                  <c:v>65.279074723843678</c:v>
                </c:pt>
                <c:pt idx="333">
                  <c:v>-46.953989894569759</c:v>
                </c:pt>
                <c:pt idx="334">
                  <c:v>-6.882149388267635</c:v>
                </c:pt>
                <c:pt idx="335">
                  <c:v>53.753183017079436</c:v>
                </c:pt>
                <c:pt idx="336">
                  <c:v>14.523702306102905</c:v>
                </c:pt>
                <c:pt idx="337">
                  <c:v>3.0634261349573535</c:v>
                </c:pt>
                <c:pt idx="338">
                  <c:v>-29.176205514493859</c:v>
                </c:pt>
                <c:pt idx="339">
                  <c:v>9.6230179099916313</c:v>
                </c:pt>
                <c:pt idx="340">
                  <c:v>27.576287854545399</c:v>
                </c:pt>
                <c:pt idx="341">
                  <c:v>-74.150466126312494</c:v>
                </c:pt>
                <c:pt idx="342">
                  <c:v>8.5811596643607118</c:v>
                </c:pt>
                <c:pt idx="343">
                  <c:v>14.57666983585159</c:v>
                </c:pt>
                <c:pt idx="344">
                  <c:v>-57.274536149249343</c:v>
                </c:pt>
                <c:pt idx="345">
                  <c:v>-5.9236315393227414</c:v>
                </c:pt>
                <c:pt idx="346">
                  <c:v>-78.429420010436843</c:v>
                </c:pt>
                <c:pt idx="347">
                  <c:v>13.656998608981894</c:v>
                </c:pt>
                <c:pt idx="348">
                  <c:v>87.344305223857873</c:v>
                </c:pt>
                <c:pt idx="349">
                  <c:v>-35.069835949105027</c:v>
                </c:pt>
                <c:pt idx="350">
                  <c:v>-16.605409172894269</c:v>
                </c:pt>
                <c:pt idx="351">
                  <c:v>28.002821357984203</c:v>
                </c:pt>
                <c:pt idx="352">
                  <c:v>-16.630221079860803</c:v>
                </c:pt>
                <c:pt idx="353">
                  <c:v>-12.653270448502553</c:v>
                </c:pt>
                <c:pt idx="354">
                  <c:v>11.698314220022894</c:v>
                </c:pt>
                <c:pt idx="355">
                  <c:v>-8.2601056610519663</c:v>
                </c:pt>
                <c:pt idx="356">
                  <c:v>-53.273220284028412</c:v>
                </c:pt>
                <c:pt idx="357">
                  <c:v>60.427148279130506</c:v>
                </c:pt>
                <c:pt idx="358">
                  <c:v>-20.657158502173388</c:v>
                </c:pt>
                <c:pt idx="359">
                  <c:v>-0.69667501200433435</c:v>
                </c:pt>
                <c:pt idx="360">
                  <c:v>15.865085302157013</c:v>
                </c:pt>
                <c:pt idx="361">
                  <c:v>-63.274256101647097</c:v>
                </c:pt>
                <c:pt idx="362">
                  <c:v>29.880294898521242</c:v>
                </c:pt>
                <c:pt idx="363">
                  <c:v>11.391670471022735</c:v>
                </c:pt>
                <c:pt idx="364">
                  <c:v>33.107487118134486</c:v>
                </c:pt>
                <c:pt idx="365">
                  <c:v>-16.082392385078265</c:v>
                </c:pt>
                <c:pt idx="366">
                  <c:v>2.058229732421978</c:v>
                </c:pt>
                <c:pt idx="367">
                  <c:v>-44.971686604912975</c:v>
                </c:pt>
                <c:pt idx="368">
                  <c:v>-23.60233769126512</c:v>
                </c:pt>
                <c:pt idx="369">
                  <c:v>127.15818879870949</c:v>
                </c:pt>
                <c:pt idx="370">
                  <c:v>13.293002035771906</c:v>
                </c:pt>
                <c:pt idx="371">
                  <c:v>-26.192423973203631</c:v>
                </c:pt>
                <c:pt idx="372">
                  <c:v>31.845252174681491</c:v>
                </c:pt>
                <c:pt idx="373">
                  <c:v>41.266580449873345</c:v>
                </c:pt>
                <c:pt idx="374">
                  <c:v>47.039947973225253</c:v>
                </c:pt>
                <c:pt idx="375">
                  <c:v>18.145597842780944</c:v>
                </c:pt>
                <c:pt idx="376">
                  <c:v>29.022569022283051</c:v>
                </c:pt>
                <c:pt idx="377">
                  <c:v>-73.852596852696252</c:v>
                </c:pt>
                <c:pt idx="378">
                  <c:v>76.636740823582386</c:v>
                </c:pt>
                <c:pt idx="379">
                  <c:v>-25.687651111296873</c:v>
                </c:pt>
                <c:pt idx="380">
                  <c:v>34.288917358556091</c:v>
                </c:pt>
                <c:pt idx="381">
                  <c:v>8.0421030042800794</c:v>
                </c:pt>
                <c:pt idx="382">
                  <c:v>18.039866654727803</c:v>
                </c:pt>
                <c:pt idx="383">
                  <c:v>14.65669947486208</c:v>
                </c:pt>
                <c:pt idx="384">
                  <c:v>-71.03017980900222</c:v>
                </c:pt>
                <c:pt idx="385">
                  <c:v>45.891316912892307</c:v>
                </c:pt>
                <c:pt idx="386">
                  <c:v>-38.395363784421079</c:v>
                </c:pt>
                <c:pt idx="387">
                  <c:v>-62.479024581567955</c:v>
                </c:pt>
                <c:pt idx="388">
                  <c:v>37.379520587156094</c:v>
                </c:pt>
                <c:pt idx="389">
                  <c:v>12.421066763730323</c:v>
                </c:pt>
                <c:pt idx="390">
                  <c:v>24.22312859363069</c:v>
                </c:pt>
                <c:pt idx="391">
                  <c:v>122.49065004418708</c:v>
                </c:pt>
                <c:pt idx="392">
                  <c:v>-40.17719294592257</c:v>
                </c:pt>
                <c:pt idx="393">
                  <c:v>-5.6781180001544271</c:v>
                </c:pt>
                <c:pt idx="394">
                  <c:v>15.593560532292486</c:v>
                </c:pt>
                <c:pt idx="395">
                  <c:v>-40.824971842439709</c:v>
                </c:pt>
                <c:pt idx="396">
                  <c:v>-52.867261103556757</c:v>
                </c:pt>
                <c:pt idx="397">
                  <c:v>14.244526753765513</c:v>
                </c:pt>
                <c:pt idx="398">
                  <c:v>11.027204055732682</c:v>
                </c:pt>
                <c:pt idx="399">
                  <c:v>115.9303020209627</c:v>
                </c:pt>
                <c:pt idx="400">
                  <c:v>7.5834321172767432</c:v>
                </c:pt>
                <c:pt idx="401">
                  <c:v>-14.51183833973846</c:v>
                </c:pt>
                <c:pt idx="402">
                  <c:v>-1.3532876467077131</c:v>
                </c:pt>
                <c:pt idx="403">
                  <c:v>-5.5508445274638234</c:v>
                </c:pt>
                <c:pt idx="404">
                  <c:v>-27.214368715323644</c:v>
                </c:pt>
                <c:pt idx="405">
                  <c:v>91.641919302064025</c:v>
                </c:pt>
                <c:pt idx="406">
                  <c:v>-13.824210344251469</c:v>
                </c:pt>
                <c:pt idx="407">
                  <c:v>56.74524401955</c:v>
                </c:pt>
                <c:pt idx="408">
                  <c:v>-19.367552327390058</c:v>
                </c:pt>
                <c:pt idx="409">
                  <c:v>48.786614771201585</c:v>
                </c:pt>
                <c:pt idx="410">
                  <c:v>-63.859010139159409</c:v>
                </c:pt>
                <c:pt idx="411">
                  <c:v>86.452955466874528</c:v>
                </c:pt>
                <c:pt idx="412">
                  <c:v>-35.484225872170327</c:v>
                </c:pt>
                <c:pt idx="413">
                  <c:v>-5.8189201692732695</c:v>
                </c:pt>
                <c:pt idx="414">
                  <c:v>-31.452538398820707</c:v>
                </c:pt>
                <c:pt idx="415">
                  <c:v>11.991715816542182</c:v>
                </c:pt>
                <c:pt idx="416">
                  <c:v>2.4527146159086897</c:v>
                </c:pt>
                <c:pt idx="417">
                  <c:v>-7.8418832200870838</c:v>
                </c:pt>
                <c:pt idx="418">
                  <c:v>-2.2086578236123842</c:v>
                </c:pt>
                <c:pt idx="419">
                  <c:v>9.2878789813421463</c:v>
                </c:pt>
                <c:pt idx="420">
                  <c:v>-36.537070978079328</c:v>
                </c:pt>
                <c:pt idx="421">
                  <c:v>-2.8285267613509859</c:v>
                </c:pt>
                <c:pt idx="422">
                  <c:v>-98.725472696688485</c:v>
                </c:pt>
                <c:pt idx="423">
                  <c:v>-49.00076372556714</c:v>
                </c:pt>
                <c:pt idx="424">
                  <c:v>-24.593345512949782</c:v>
                </c:pt>
                <c:pt idx="425">
                  <c:v>-44.433039269606752</c:v>
                </c:pt>
                <c:pt idx="426">
                  <c:v>-16.224368991939173</c:v>
                </c:pt>
                <c:pt idx="427">
                  <c:v>-17.352378826756194</c:v>
                </c:pt>
                <c:pt idx="428">
                  <c:v>10.241766401142513</c:v>
                </c:pt>
                <c:pt idx="429">
                  <c:v>-147.87637239723563</c:v>
                </c:pt>
                <c:pt idx="430">
                  <c:v>-48.526148491626145</c:v>
                </c:pt>
                <c:pt idx="431">
                  <c:v>5.1580710661157809</c:v>
                </c:pt>
                <c:pt idx="432">
                  <c:v>33.640392712713037</c:v>
                </c:pt>
                <c:pt idx="433">
                  <c:v>-21.04717845209484</c:v>
                </c:pt>
                <c:pt idx="434">
                  <c:v>32.697693785184583</c:v>
                </c:pt>
                <c:pt idx="435">
                  <c:v>-50.807277836091998</c:v>
                </c:pt>
                <c:pt idx="436">
                  <c:v>-56.645359317491057</c:v>
                </c:pt>
                <c:pt idx="437">
                  <c:v>70.514168571553682</c:v>
                </c:pt>
                <c:pt idx="438">
                  <c:v>338.52663201963628</c:v>
                </c:pt>
                <c:pt idx="439">
                  <c:v>23.63273103380584</c:v>
                </c:pt>
                <c:pt idx="440">
                  <c:v>-9.019614428226987</c:v>
                </c:pt>
                <c:pt idx="441">
                  <c:v>11.593518751165448</c:v>
                </c:pt>
                <c:pt idx="442">
                  <c:v>1.3196544722732142</c:v>
                </c:pt>
                <c:pt idx="443">
                  <c:v>46.194602887999963</c:v>
                </c:pt>
                <c:pt idx="444">
                  <c:v>115.83718452687367</c:v>
                </c:pt>
                <c:pt idx="445">
                  <c:v>-1.4219236263568291</c:v>
                </c:pt>
                <c:pt idx="446">
                  <c:v>-71.889461384115975</c:v>
                </c:pt>
                <c:pt idx="447">
                  <c:v>-57.059232013092696</c:v>
                </c:pt>
                <c:pt idx="448">
                  <c:v>-56.633423305045199</c:v>
                </c:pt>
                <c:pt idx="449">
                  <c:v>-118.80577553925582</c:v>
                </c:pt>
                <c:pt idx="450">
                  <c:v>24.036295149412581</c:v>
                </c:pt>
                <c:pt idx="451">
                  <c:v>-32.974156200810512</c:v>
                </c:pt>
                <c:pt idx="452">
                  <c:v>59.4300322111078</c:v>
                </c:pt>
                <c:pt idx="453">
                  <c:v>-33.468478087302401</c:v>
                </c:pt>
                <c:pt idx="454">
                  <c:v>-2.069291872283884</c:v>
                </c:pt>
                <c:pt idx="455">
                  <c:v>44.756807935670395</c:v>
                </c:pt>
                <c:pt idx="456">
                  <c:v>-26.567062844609154</c:v>
                </c:pt>
                <c:pt idx="457">
                  <c:v>107.99188567332749</c:v>
                </c:pt>
                <c:pt idx="458">
                  <c:v>-58.325469845388625</c:v>
                </c:pt>
                <c:pt idx="459">
                  <c:v>-74.915952031772576</c:v>
                </c:pt>
                <c:pt idx="460">
                  <c:v>-43.524536674999354</c:v>
                </c:pt>
                <c:pt idx="461">
                  <c:v>-36.582939737623065</c:v>
                </c:pt>
                <c:pt idx="462">
                  <c:v>-48.051705899370063</c:v>
                </c:pt>
                <c:pt idx="463">
                  <c:v>-76.1454100894764</c:v>
                </c:pt>
                <c:pt idx="464">
                  <c:v>4.1801289044399255</c:v>
                </c:pt>
                <c:pt idx="465">
                  <c:v>43.329510471135791</c:v>
                </c:pt>
                <c:pt idx="466">
                  <c:v>-48.315216285160204</c:v>
                </c:pt>
                <c:pt idx="467">
                  <c:v>133.29236986173578</c:v>
                </c:pt>
                <c:pt idx="468">
                  <c:v>7.0139309612311536</c:v>
                </c:pt>
                <c:pt idx="469">
                  <c:v>10.257370027170509</c:v>
                </c:pt>
                <c:pt idx="470">
                  <c:v>25.421241057160159</c:v>
                </c:pt>
                <c:pt idx="471">
                  <c:v>35.084746710664831</c:v>
                </c:pt>
                <c:pt idx="472">
                  <c:v>69.403802870919208</c:v>
                </c:pt>
                <c:pt idx="473">
                  <c:v>1.4154864581159927</c:v>
                </c:pt>
                <c:pt idx="474">
                  <c:v>16.583940292919351</c:v>
                </c:pt>
                <c:pt idx="475">
                  <c:v>-29.553617585248276</c:v>
                </c:pt>
                <c:pt idx="476">
                  <c:v>-102.14907225010506</c:v>
                </c:pt>
                <c:pt idx="477">
                  <c:v>93.607250201026091</c:v>
                </c:pt>
                <c:pt idx="478">
                  <c:v>-60.086043095807327</c:v>
                </c:pt>
                <c:pt idx="479">
                  <c:v>5.5609393751335574</c:v>
                </c:pt>
                <c:pt idx="480">
                  <c:v>44.977621774903355</c:v>
                </c:pt>
                <c:pt idx="481">
                  <c:v>130.00410116124931</c:v>
                </c:pt>
                <c:pt idx="482">
                  <c:v>21.305656465955735</c:v>
                </c:pt>
                <c:pt idx="483">
                  <c:v>-60.207058406834221</c:v>
                </c:pt>
                <c:pt idx="484">
                  <c:v>-110.08149813054797</c:v>
                </c:pt>
                <c:pt idx="485">
                  <c:v>31.209154347809772</c:v>
                </c:pt>
                <c:pt idx="486">
                  <c:v>62.635868034503801</c:v>
                </c:pt>
                <c:pt idx="487">
                  <c:v>23.772924312172563</c:v>
                </c:pt>
                <c:pt idx="488">
                  <c:v>-2.332094214483277</c:v>
                </c:pt>
                <c:pt idx="489">
                  <c:v>-6.8848616047548603</c:v>
                </c:pt>
                <c:pt idx="490">
                  <c:v>15.101946979089234</c:v>
                </c:pt>
                <c:pt idx="491">
                  <c:v>71.137898303491738</c:v>
                </c:pt>
                <c:pt idx="492">
                  <c:v>91.152021594293274</c:v>
                </c:pt>
                <c:pt idx="493">
                  <c:v>-37.368269967696961</c:v>
                </c:pt>
                <c:pt idx="494">
                  <c:v>-19.661691618807708</c:v>
                </c:pt>
                <c:pt idx="495">
                  <c:v>43.333652720443297</c:v>
                </c:pt>
                <c:pt idx="496">
                  <c:v>4.5599121497207307</c:v>
                </c:pt>
                <c:pt idx="497">
                  <c:v>35.106696253022164</c:v>
                </c:pt>
                <c:pt idx="498">
                  <c:v>18.564004387749947</c:v>
                </c:pt>
                <c:pt idx="499">
                  <c:v>-44.885264991996792</c:v>
                </c:pt>
                <c:pt idx="500">
                  <c:v>-6.8914741007095017</c:v>
                </c:pt>
                <c:pt idx="501">
                  <c:v>15.005349374190246</c:v>
                </c:pt>
                <c:pt idx="502">
                  <c:v>-55.14548858601961</c:v>
                </c:pt>
                <c:pt idx="503">
                  <c:v>-0.66996732103007162</c:v>
                </c:pt>
                <c:pt idx="504">
                  <c:v>-51.290519568942045</c:v>
                </c:pt>
                <c:pt idx="505">
                  <c:v>-195.88284063225524</c:v>
                </c:pt>
                <c:pt idx="506">
                  <c:v>-16.190329893600392</c:v>
                </c:pt>
                <c:pt idx="507">
                  <c:v>-27.431127756925207</c:v>
                </c:pt>
                <c:pt idx="508">
                  <c:v>-194.33212209897556</c:v>
                </c:pt>
                <c:pt idx="509">
                  <c:v>-9.1546111618708892</c:v>
                </c:pt>
                <c:pt idx="510">
                  <c:v>25.326162590499735</c:v>
                </c:pt>
                <c:pt idx="511">
                  <c:v>-4.5319325067400769</c:v>
                </c:pt>
                <c:pt idx="512">
                  <c:v>50.409655000821431</c:v>
                </c:pt>
                <c:pt idx="513">
                  <c:v>-54.531657968013405</c:v>
                </c:pt>
                <c:pt idx="514">
                  <c:v>-123.55494203769308</c:v>
                </c:pt>
                <c:pt idx="515">
                  <c:v>-44.347624160940995</c:v>
                </c:pt>
                <c:pt idx="516">
                  <c:v>-70.633510477246091</c:v>
                </c:pt>
                <c:pt idx="517">
                  <c:v>27.347703446070227</c:v>
                </c:pt>
                <c:pt idx="518">
                  <c:v>78.504929696479394</c:v>
                </c:pt>
                <c:pt idx="519">
                  <c:v>22.703457820388167</c:v>
                </c:pt>
                <c:pt idx="520">
                  <c:v>-65.760669507667217</c:v>
                </c:pt>
                <c:pt idx="521">
                  <c:v>90.222533789164117</c:v>
                </c:pt>
                <c:pt idx="522">
                  <c:v>25.645971922518584</c:v>
                </c:pt>
                <c:pt idx="523">
                  <c:v>8.3969033946596028</c:v>
                </c:pt>
                <c:pt idx="524">
                  <c:v>318.51523656478935</c:v>
                </c:pt>
                <c:pt idx="525">
                  <c:v>-1.1120458003401836</c:v>
                </c:pt>
                <c:pt idx="526">
                  <c:v>23.054375331921392</c:v>
                </c:pt>
                <c:pt idx="527">
                  <c:v>-6.7278388998872742</c:v>
                </c:pt>
                <c:pt idx="528">
                  <c:v>76.231636426297655</c:v>
                </c:pt>
                <c:pt idx="529">
                  <c:v>-25.118409795163643</c:v>
                </c:pt>
                <c:pt idx="530">
                  <c:v>-157.13777291251245</c:v>
                </c:pt>
                <c:pt idx="531">
                  <c:v>92.427423380318942</c:v>
                </c:pt>
                <c:pt idx="532">
                  <c:v>-31.601993410695059</c:v>
                </c:pt>
              </c:numCache>
            </c:numRef>
          </c:yVal>
          <c:smooth val="0"/>
        </c:ser>
        <c:dLbls>
          <c:showLegendKey val="0"/>
          <c:showVal val="0"/>
          <c:showCatName val="0"/>
          <c:showSerName val="0"/>
          <c:showPercent val="0"/>
          <c:showBubbleSize val="0"/>
        </c:dLbls>
        <c:axId val="536369000"/>
        <c:axId val="536369392"/>
      </c:scatterChart>
      <c:valAx>
        <c:axId val="536369000"/>
        <c:scaling>
          <c:orientation val="minMax"/>
        </c:scaling>
        <c:delete val="0"/>
        <c:axPos val="b"/>
        <c:title>
          <c:tx>
            <c:rich>
              <a:bodyPr/>
              <a:lstStyle/>
              <a:p>
                <a:pPr>
                  <a:defRPr/>
                </a:pPr>
                <a:r>
                  <a:rPr lang="en-US"/>
                  <a:t>District#</a:t>
                </a:r>
              </a:p>
            </c:rich>
          </c:tx>
          <c:layout/>
          <c:overlay val="0"/>
        </c:title>
        <c:numFmt formatCode="General" sourceLinked="1"/>
        <c:majorTickMark val="out"/>
        <c:minorTickMark val="none"/>
        <c:tickLblPos val="nextTo"/>
        <c:crossAx val="536369392"/>
        <c:crosses val="autoZero"/>
        <c:crossBetween val="midCat"/>
      </c:valAx>
      <c:valAx>
        <c:axId val="536369392"/>
        <c:scaling>
          <c:orientation val="minMax"/>
        </c:scaling>
        <c:delete val="0"/>
        <c:axPos val="l"/>
        <c:title>
          <c:tx>
            <c:rich>
              <a:bodyPr/>
              <a:lstStyle/>
              <a:p>
                <a:pPr>
                  <a:defRPr/>
                </a:pPr>
                <a:r>
                  <a:rPr lang="en-US"/>
                  <a:t>Residuals</a:t>
                </a:r>
              </a:p>
            </c:rich>
          </c:tx>
          <c:layout/>
          <c:overlay val="0"/>
        </c:title>
        <c:numFmt formatCode="General" sourceLinked="1"/>
        <c:majorTickMark val="out"/>
        <c:minorTickMark val="none"/>
        <c:tickLblPos val="nextTo"/>
        <c:crossAx val="536369000"/>
        <c:crosses val="autoZero"/>
        <c:crossBetween val="midCat"/>
      </c:valAx>
    </c:plotArea>
    <c:plotVisOnly val="1"/>
    <c:dispBlanksAs val="gap"/>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PctFreeLunch  Residual Plot</a:t>
            </a:r>
          </a:p>
        </c:rich>
      </c:tx>
      <c:layout/>
      <c:overlay val="0"/>
    </c:title>
    <c:autoTitleDeleted val="0"/>
    <c:plotArea>
      <c:layout/>
      <c:scatterChart>
        <c:scatterStyle val="lineMarker"/>
        <c:varyColors val="0"/>
        <c:ser>
          <c:idx val="0"/>
          <c:order val="0"/>
          <c:spPr>
            <a:ln w="28575">
              <a:noFill/>
            </a:ln>
          </c:spPr>
          <c:xVal>
            <c:numRef>
              <c:f>schooldistricts!$D$4:$D$536</c:f>
              <c:numCache>
                <c:formatCode>0%</c:formatCode>
                <c:ptCount val="533"/>
                <c:pt idx="0">
                  <c:v>8.7999999999999995E-2</c:v>
                </c:pt>
                <c:pt idx="1">
                  <c:v>0.11</c:v>
                </c:pt>
                <c:pt idx="2">
                  <c:v>0.55000000000000004</c:v>
                </c:pt>
                <c:pt idx="3">
                  <c:v>0.753</c:v>
                </c:pt>
                <c:pt idx="4">
                  <c:v>0.23200000000000001</c:v>
                </c:pt>
                <c:pt idx="5">
                  <c:v>0.45800000000000002</c:v>
                </c:pt>
                <c:pt idx="6">
                  <c:v>0.59499999999999997</c:v>
                </c:pt>
                <c:pt idx="7">
                  <c:v>0.48</c:v>
                </c:pt>
                <c:pt idx="8">
                  <c:v>0.26800000000000002</c:v>
                </c:pt>
                <c:pt idx="9">
                  <c:v>0.113</c:v>
                </c:pt>
                <c:pt idx="10">
                  <c:v>0.154</c:v>
                </c:pt>
                <c:pt idx="11">
                  <c:v>0.42799999999999999</c:v>
                </c:pt>
                <c:pt idx="12">
                  <c:v>0.32600000000000001</c:v>
                </c:pt>
                <c:pt idx="13">
                  <c:v>0.33300000000000002</c:v>
                </c:pt>
                <c:pt idx="14">
                  <c:v>0.34100000000000003</c:v>
                </c:pt>
                <c:pt idx="15">
                  <c:v>0.29899999999999999</c:v>
                </c:pt>
                <c:pt idx="16">
                  <c:v>8.4000000000000005E-2</c:v>
                </c:pt>
                <c:pt idx="17">
                  <c:v>9.5000000000000001E-2</c:v>
                </c:pt>
                <c:pt idx="18">
                  <c:v>0.36899999999999999</c:v>
                </c:pt>
                <c:pt idx="19">
                  <c:v>0.15</c:v>
                </c:pt>
                <c:pt idx="20">
                  <c:v>0.22</c:v>
                </c:pt>
                <c:pt idx="21">
                  <c:v>6.2E-2</c:v>
                </c:pt>
                <c:pt idx="22">
                  <c:v>0.28399999999999997</c:v>
                </c:pt>
                <c:pt idx="23">
                  <c:v>0.247</c:v>
                </c:pt>
                <c:pt idx="24">
                  <c:v>0.251</c:v>
                </c:pt>
                <c:pt idx="25">
                  <c:v>0.218</c:v>
                </c:pt>
                <c:pt idx="26">
                  <c:v>0.23400000000000001</c:v>
                </c:pt>
                <c:pt idx="27">
                  <c:v>0.33100000000000002</c:v>
                </c:pt>
                <c:pt idx="28">
                  <c:v>0.17499999999999999</c:v>
                </c:pt>
                <c:pt idx="29">
                  <c:v>0.36</c:v>
                </c:pt>
                <c:pt idx="30">
                  <c:v>0.16500000000000001</c:v>
                </c:pt>
                <c:pt idx="31">
                  <c:v>0.36199999999999999</c:v>
                </c:pt>
                <c:pt idx="32">
                  <c:v>5.5E-2</c:v>
                </c:pt>
                <c:pt idx="33">
                  <c:v>0.32800000000000001</c:v>
                </c:pt>
                <c:pt idx="34">
                  <c:v>0.439</c:v>
                </c:pt>
                <c:pt idx="35">
                  <c:v>0.48399999999999999</c:v>
                </c:pt>
                <c:pt idx="36">
                  <c:v>0.16200000000000001</c:v>
                </c:pt>
                <c:pt idx="37">
                  <c:v>0.128</c:v>
                </c:pt>
                <c:pt idx="38">
                  <c:v>0.5</c:v>
                </c:pt>
                <c:pt idx="39">
                  <c:v>0.41299999999999998</c:v>
                </c:pt>
                <c:pt idx="40">
                  <c:v>0.36399999999999999</c:v>
                </c:pt>
                <c:pt idx="41">
                  <c:v>0.126</c:v>
                </c:pt>
                <c:pt idx="42">
                  <c:v>0.27700000000000002</c:v>
                </c:pt>
                <c:pt idx="43">
                  <c:v>9.0999999999999998E-2</c:v>
                </c:pt>
                <c:pt idx="44">
                  <c:v>0.33800000000000002</c:v>
                </c:pt>
                <c:pt idx="45">
                  <c:v>0.08</c:v>
                </c:pt>
                <c:pt idx="46">
                  <c:v>0.17599999999999999</c:v>
                </c:pt>
                <c:pt idx="47">
                  <c:v>0.56399999999999995</c:v>
                </c:pt>
                <c:pt idx="48">
                  <c:v>0.309</c:v>
                </c:pt>
                <c:pt idx="49">
                  <c:v>0.38200000000000001</c:v>
                </c:pt>
                <c:pt idx="50">
                  <c:v>0.41</c:v>
                </c:pt>
                <c:pt idx="51">
                  <c:v>0.60199999999999998</c:v>
                </c:pt>
                <c:pt idx="52">
                  <c:v>0.154</c:v>
                </c:pt>
                <c:pt idx="53">
                  <c:v>0.253</c:v>
                </c:pt>
                <c:pt idx="54">
                  <c:v>0.153</c:v>
                </c:pt>
                <c:pt idx="55">
                  <c:v>0.22900000000000001</c:v>
                </c:pt>
                <c:pt idx="56">
                  <c:v>0.30299999999999999</c:v>
                </c:pt>
                <c:pt idx="57">
                  <c:v>0.32</c:v>
                </c:pt>
                <c:pt idx="58">
                  <c:v>0.378</c:v>
                </c:pt>
                <c:pt idx="59">
                  <c:v>2.9000000000000001E-2</c:v>
                </c:pt>
                <c:pt idx="60">
                  <c:v>0.18099999999999999</c:v>
                </c:pt>
                <c:pt idx="61">
                  <c:v>0.443</c:v>
                </c:pt>
                <c:pt idx="62">
                  <c:v>0.28299999999999997</c:v>
                </c:pt>
                <c:pt idx="63">
                  <c:v>0.48</c:v>
                </c:pt>
                <c:pt idx="64">
                  <c:v>0.8</c:v>
                </c:pt>
                <c:pt idx="65">
                  <c:v>0.17100000000000001</c:v>
                </c:pt>
                <c:pt idx="66">
                  <c:v>0.222</c:v>
                </c:pt>
                <c:pt idx="67">
                  <c:v>0.41099999999999998</c:v>
                </c:pt>
                <c:pt idx="68">
                  <c:v>0.19400000000000001</c:v>
                </c:pt>
                <c:pt idx="69">
                  <c:v>0.153</c:v>
                </c:pt>
                <c:pt idx="70">
                  <c:v>8.3000000000000004E-2</c:v>
                </c:pt>
                <c:pt idx="71">
                  <c:v>3.5000000000000003E-2</c:v>
                </c:pt>
                <c:pt idx="72">
                  <c:v>0.84</c:v>
                </c:pt>
                <c:pt idx="73">
                  <c:v>2.5000000000000001E-2</c:v>
                </c:pt>
                <c:pt idx="74">
                  <c:v>0.32200000000000001</c:v>
                </c:pt>
                <c:pt idx="75">
                  <c:v>0.184</c:v>
                </c:pt>
                <c:pt idx="76">
                  <c:v>0.17499999999999999</c:v>
                </c:pt>
                <c:pt idx="77">
                  <c:v>0.40300000000000002</c:v>
                </c:pt>
                <c:pt idx="78">
                  <c:v>0.42</c:v>
                </c:pt>
                <c:pt idx="79">
                  <c:v>0.129</c:v>
                </c:pt>
                <c:pt idx="80">
                  <c:v>0.223</c:v>
                </c:pt>
                <c:pt idx="81">
                  <c:v>0.34899999999999998</c:v>
                </c:pt>
                <c:pt idx="82">
                  <c:v>0.19400000000000001</c:v>
                </c:pt>
                <c:pt idx="83">
                  <c:v>0.24099999999999999</c:v>
                </c:pt>
                <c:pt idx="84">
                  <c:v>6.6000000000000003E-2</c:v>
                </c:pt>
                <c:pt idx="85">
                  <c:v>0.81599999999999995</c:v>
                </c:pt>
                <c:pt idx="86">
                  <c:v>0.39700000000000002</c:v>
                </c:pt>
                <c:pt idx="87">
                  <c:v>0.28799999999999998</c:v>
                </c:pt>
                <c:pt idx="88">
                  <c:v>0.876</c:v>
                </c:pt>
                <c:pt idx="89">
                  <c:v>0.26</c:v>
                </c:pt>
                <c:pt idx="90">
                  <c:v>0.28399999999999997</c:v>
                </c:pt>
                <c:pt idx="91">
                  <c:v>0.49399999999999999</c:v>
                </c:pt>
                <c:pt idx="92">
                  <c:v>0.54100000000000004</c:v>
                </c:pt>
                <c:pt idx="93">
                  <c:v>0.314</c:v>
                </c:pt>
                <c:pt idx="94">
                  <c:v>0.13</c:v>
                </c:pt>
                <c:pt idx="95">
                  <c:v>0.13300000000000001</c:v>
                </c:pt>
                <c:pt idx="96">
                  <c:v>0.29199999999999998</c:v>
                </c:pt>
                <c:pt idx="97">
                  <c:v>0.17</c:v>
                </c:pt>
                <c:pt idx="98">
                  <c:v>0.22</c:v>
                </c:pt>
                <c:pt idx="99">
                  <c:v>0.8</c:v>
                </c:pt>
                <c:pt idx="100">
                  <c:v>0.314</c:v>
                </c:pt>
                <c:pt idx="101">
                  <c:v>0.46400000000000002</c:v>
                </c:pt>
                <c:pt idx="102">
                  <c:v>0.151</c:v>
                </c:pt>
                <c:pt idx="103">
                  <c:v>0.218</c:v>
                </c:pt>
                <c:pt idx="104">
                  <c:v>0.38200000000000001</c:v>
                </c:pt>
                <c:pt idx="105">
                  <c:v>0.53500000000000003</c:v>
                </c:pt>
                <c:pt idx="106">
                  <c:v>0.14000000000000001</c:v>
                </c:pt>
                <c:pt idx="107">
                  <c:v>0.54500000000000004</c:v>
                </c:pt>
                <c:pt idx="108">
                  <c:v>0.14299999999999999</c:v>
                </c:pt>
                <c:pt idx="109">
                  <c:v>0.44900000000000001</c:v>
                </c:pt>
                <c:pt idx="110">
                  <c:v>0.216</c:v>
                </c:pt>
                <c:pt idx="111">
                  <c:v>1.2E-2</c:v>
                </c:pt>
                <c:pt idx="112">
                  <c:v>0.35199999999999998</c:v>
                </c:pt>
                <c:pt idx="113">
                  <c:v>0.27700000000000002</c:v>
                </c:pt>
                <c:pt idx="114">
                  <c:v>0.14299999999999999</c:v>
                </c:pt>
                <c:pt idx="115">
                  <c:v>0.05</c:v>
                </c:pt>
                <c:pt idx="116">
                  <c:v>0.36099999999999999</c:v>
                </c:pt>
                <c:pt idx="117">
                  <c:v>0.112</c:v>
                </c:pt>
                <c:pt idx="118">
                  <c:v>8.7999999999999995E-2</c:v>
                </c:pt>
                <c:pt idx="119">
                  <c:v>0.127</c:v>
                </c:pt>
                <c:pt idx="120">
                  <c:v>0.23799999999999999</c:v>
                </c:pt>
                <c:pt idx="121">
                  <c:v>0.16300000000000001</c:v>
                </c:pt>
                <c:pt idx="122">
                  <c:v>0.14799999999999999</c:v>
                </c:pt>
                <c:pt idx="123">
                  <c:v>0.15</c:v>
                </c:pt>
                <c:pt idx="124">
                  <c:v>0.75</c:v>
                </c:pt>
                <c:pt idx="125">
                  <c:v>0.17399999999999999</c:v>
                </c:pt>
                <c:pt idx="126">
                  <c:v>0.38300000000000001</c:v>
                </c:pt>
                <c:pt idx="127">
                  <c:v>6.8000000000000005E-2</c:v>
                </c:pt>
                <c:pt idx="128">
                  <c:v>0.16</c:v>
                </c:pt>
                <c:pt idx="129">
                  <c:v>0.13</c:v>
                </c:pt>
                <c:pt idx="130">
                  <c:v>2.9000000000000001E-2</c:v>
                </c:pt>
                <c:pt idx="131">
                  <c:v>0.41199999999999998</c:v>
                </c:pt>
                <c:pt idx="132">
                  <c:v>0.20799999999999999</c:v>
                </c:pt>
                <c:pt idx="133">
                  <c:v>0.874</c:v>
                </c:pt>
                <c:pt idx="134">
                  <c:v>0.372</c:v>
                </c:pt>
                <c:pt idx="135">
                  <c:v>0.25800000000000001</c:v>
                </c:pt>
                <c:pt idx="136">
                  <c:v>6.3E-2</c:v>
                </c:pt>
                <c:pt idx="137">
                  <c:v>0.151</c:v>
                </c:pt>
                <c:pt idx="138">
                  <c:v>0.17699999999999999</c:v>
                </c:pt>
                <c:pt idx="139">
                  <c:v>0.17399999999999999</c:v>
                </c:pt>
                <c:pt idx="140">
                  <c:v>0.122</c:v>
                </c:pt>
                <c:pt idx="141">
                  <c:v>0.13800000000000001</c:v>
                </c:pt>
                <c:pt idx="142">
                  <c:v>0.20799999999999999</c:v>
                </c:pt>
                <c:pt idx="143">
                  <c:v>0.20100000000000001</c:v>
                </c:pt>
                <c:pt idx="144">
                  <c:v>8.6999999999999994E-2</c:v>
                </c:pt>
                <c:pt idx="145">
                  <c:v>0.23</c:v>
                </c:pt>
                <c:pt idx="146">
                  <c:v>0.34399999999999997</c:v>
                </c:pt>
                <c:pt idx="147">
                  <c:v>0.187</c:v>
                </c:pt>
                <c:pt idx="148">
                  <c:v>0.68200000000000005</c:v>
                </c:pt>
                <c:pt idx="149">
                  <c:v>0.436</c:v>
                </c:pt>
                <c:pt idx="150">
                  <c:v>0.12</c:v>
                </c:pt>
                <c:pt idx="151">
                  <c:v>0.129</c:v>
                </c:pt>
                <c:pt idx="152">
                  <c:v>0.11799999999999999</c:v>
                </c:pt>
                <c:pt idx="153">
                  <c:v>0.26200000000000001</c:v>
                </c:pt>
                <c:pt idx="154">
                  <c:v>0.82</c:v>
                </c:pt>
                <c:pt idx="155">
                  <c:v>0.48599999999999999</c:v>
                </c:pt>
                <c:pt idx="156">
                  <c:v>0.107</c:v>
                </c:pt>
                <c:pt idx="157">
                  <c:v>0.307</c:v>
                </c:pt>
                <c:pt idx="158">
                  <c:v>0.4</c:v>
                </c:pt>
                <c:pt idx="159">
                  <c:v>0.33600000000000002</c:v>
                </c:pt>
                <c:pt idx="160">
                  <c:v>0.35799999999999998</c:v>
                </c:pt>
                <c:pt idx="161">
                  <c:v>0.27</c:v>
                </c:pt>
                <c:pt idx="162">
                  <c:v>0.26200000000000001</c:v>
                </c:pt>
                <c:pt idx="163">
                  <c:v>9.0999999999999998E-2</c:v>
                </c:pt>
                <c:pt idx="164">
                  <c:v>0.31900000000000001</c:v>
                </c:pt>
                <c:pt idx="165">
                  <c:v>5.2999999999999999E-2</c:v>
                </c:pt>
                <c:pt idx="166">
                  <c:v>0.55000000000000004</c:v>
                </c:pt>
                <c:pt idx="167">
                  <c:v>0.29899999999999999</c:v>
                </c:pt>
                <c:pt idx="168">
                  <c:v>0.29099999999999998</c:v>
                </c:pt>
                <c:pt idx="169">
                  <c:v>0.20300000000000001</c:v>
                </c:pt>
                <c:pt idx="170">
                  <c:v>0.55600000000000005</c:v>
                </c:pt>
                <c:pt idx="171">
                  <c:v>1.2999999999999999E-2</c:v>
                </c:pt>
                <c:pt idx="172">
                  <c:v>0.222</c:v>
                </c:pt>
                <c:pt idx="173">
                  <c:v>0.189</c:v>
                </c:pt>
                <c:pt idx="174">
                  <c:v>0.27400000000000002</c:v>
                </c:pt>
                <c:pt idx="175">
                  <c:v>0.35899999999999999</c:v>
                </c:pt>
                <c:pt idx="176">
                  <c:v>0.53100000000000003</c:v>
                </c:pt>
                <c:pt idx="177">
                  <c:v>7.9000000000000001E-2</c:v>
                </c:pt>
                <c:pt idx="178">
                  <c:v>6.7000000000000004E-2</c:v>
                </c:pt>
                <c:pt idx="179">
                  <c:v>0.54</c:v>
                </c:pt>
                <c:pt idx="180">
                  <c:v>0.73499999999999999</c:v>
                </c:pt>
                <c:pt idx="181">
                  <c:v>0.19700000000000001</c:v>
                </c:pt>
                <c:pt idx="182">
                  <c:v>0.40600000000000003</c:v>
                </c:pt>
                <c:pt idx="183">
                  <c:v>0.10299999999999999</c:v>
                </c:pt>
                <c:pt idx="184">
                  <c:v>0.315</c:v>
                </c:pt>
                <c:pt idx="185">
                  <c:v>0.28999999999999998</c:v>
                </c:pt>
                <c:pt idx="186">
                  <c:v>0.191</c:v>
                </c:pt>
                <c:pt idx="187">
                  <c:v>0.30399999999999999</c:v>
                </c:pt>
                <c:pt idx="188">
                  <c:v>0.187</c:v>
                </c:pt>
                <c:pt idx="189">
                  <c:v>9.9000000000000005E-2</c:v>
                </c:pt>
                <c:pt idx="190">
                  <c:v>6.4000000000000001E-2</c:v>
                </c:pt>
                <c:pt idx="191">
                  <c:v>0.36799999999999999</c:v>
                </c:pt>
                <c:pt idx="192">
                  <c:v>0.16300000000000001</c:v>
                </c:pt>
                <c:pt idx="193">
                  <c:v>0.17299999999999999</c:v>
                </c:pt>
                <c:pt idx="194">
                  <c:v>0.54700000000000004</c:v>
                </c:pt>
                <c:pt idx="195">
                  <c:v>0.77400000000000002</c:v>
                </c:pt>
                <c:pt idx="196">
                  <c:v>3.5999999999999997E-2</c:v>
                </c:pt>
                <c:pt idx="197">
                  <c:v>2.8000000000000001E-2</c:v>
                </c:pt>
                <c:pt idx="198">
                  <c:v>0.41699999999999998</c:v>
                </c:pt>
                <c:pt idx="199">
                  <c:v>0.126</c:v>
                </c:pt>
                <c:pt idx="200">
                  <c:v>0.14599999999999999</c:v>
                </c:pt>
                <c:pt idx="201">
                  <c:v>0.23300000000000001</c:v>
                </c:pt>
                <c:pt idx="202">
                  <c:v>0.42699999999999999</c:v>
                </c:pt>
                <c:pt idx="203">
                  <c:v>0.22700000000000001</c:v>
                </c:pt>
                <c:pt idx="204">
                  <c:v>0.46400000000000002</c:v>
                </c:pt>
                <c:pt idx="205">
                  <c:v>0.13500000000000001</c:v>
                </c:pt>
                <c:pt idx="206">
                  <c:v>0.33</c:v>
                </c:pt>
                <c:pt idx="207">
                  <c:v>0.9</c:v>
                </c:pt>
                <c:pt idx="208">
                  <c:v>0.193</c:v>
                </c:pt>
                <c:pt idx="209">
                  <c:v>0.16800000000000001</c:v>
                </c:pt>
                <c:pt idx="210">
                  <c:v>0.27700000000000002</c:v>
                </c:pt>
                <c:pt idx="211">
                  <c:v>0.32700000000000001</c:v>
                </c:pt>
                <c:pt idx="212">
                  <c:v>0.48799999999999999</c:v>
                </c:pt>
                <c:pt idx="213">
                  <c:v>0.51</c:v>
                </c:pt>
                <c:pt idx="214">
                  <c:v>0.30199999999999999</c:v>
                </c:pt>
                <c:pt idx="215">
                  <c:v>6.8000000000000005E-2</c:v>
                </c:pt>
                <c:pt idx="216">
                  <c:v>0.27500000000000002</c:v>
                </c:pt>
                <c:pt idx="217">
                  <c:v>0.28399999999999997</c:v>
                </c:pt>
                <c:pt idx="218">
                  <c:v>0.308</c:v>
                </c:pt>
                <c:pt idx="219">
                  <c:v>0.25600000000000001</c:v>
                </c:pt>
                <c:pt idx="220">
                  <c:v>0.34499999999999997</c:v>
                </c:pt>
                <c:pt idx="221">
                  <c:v>0.22600000000000001</c:v>
                </c:pt>
                <c:pt idx="222">
                  <c:v>0.27600000000000002</c:v>
                </c:pt>
                <c:pt idx="223">
                  <c:v>0.27</c:v>
                </c:pt>
                <c:pt idx="224">
                  <c:v>0.35599999999999998</c:v>
                </c:pt>
                <c:pt idx="225">
                  <c:v>0.40899999999999997</c:v>
                </c:pt>
                <c:pt idx="226">
                  <c:v>0.74</c:v>
                </c:pt>
                <c:pt idx="227">
                  <c:v>0.222</c:v>
                </c:pt>
                <c:pt idx="228">
                  <c:v>0.3</c:v>
                </c:pt>
                <c:pt idx="229">
                  <c:v>0.111</c:v>
                </c:pt>
                <c:pt idx="230">
                  <c:v>0.99</c:v>
                </c:pt>
                <c:pt idx="231">
                  <c:v>0.32300000000000001</c:v>
                </c:pt>
                <c:pt idx="232">
                  <c:v>0.186</c:v>
                </c:pt>
                <c:pt idx="233">
                  <c:v>0.215</c:v>
                </c:pt>
                <c:pt idx="234">
                  <c:v>0.26700000000000002</c:v>
                </c:pt>
                <c:pt idx="235">
                  <c:v>7.0000000000000007E-2</c:v>
                </c:pt>
                <c:pt idx="236">
                  <c:v>0.629</c:v>
                </c:pt>
                <c:pt idx="237">
                  <c:v>0.16900000000000001</c:v>
                </c:pt>
                <c:pt idx="238">
                  <c:v>0.41899999999999998</c:v>
                </c:pt>
                <c:pt idx="239">
                  <c:v>0.42399999999999999</c:v>
                </c:pt>
                <c:pt idx="240">
                  <c:v>0.48499999999999999</c:v>
                </c:pt>
                <c:pt idx="241">
                  <c:v>0.32200000000000001</c:v>
                </c:pt>
                <c:pt idx="242">
                  <c:v>0.14499999999999999</c:v>
                </c:pt>
                <c:pt idx="243">
                  <c:v>0.20699999999999999</c:v>
                </c:pt>
                <c:pt idx="244">
                  <c:v>0.18</c:v>
                </c:pt>
                <c:pt idx="245">
                  <c:v>0.124</c:v>
                </c:pt>
                <c:pt idx="246">
                  <c:v>0.28100000000000003</c:v>
                </c:pt>
                <c:pt idx="247">
                  <c:v>0.28199999999999997</c:v>
                </c:pt>
                <c:pt idx="248">
                  <c:v>0.16400000000000001</c:v>
                </c:pt>
                <c:pt idx="249">
                  <c:v>0.123</c:v>
                </c:pt>
                <c:pt idx="250">
                  <c:v>4.3999999999999997E-2</c:v>
                </c:pt>
                <c:pt idx="251">
                  <c:v>0.01</c:v>
                </c:pt>
                <c:pt idx="252">
                  <c:v>0.21</c:v>
                </c:pt>
                <c:pt idx="253">
                  <c:v>0.52800000000000002</c:v>
                </c:pt>
                <c:pt idx="254">
                  <c:v>0.157</c:v>
                </c:pt>
                <c:pt idx="255">
                  <c:v>8.5999999999999993E-2</c:v>
                </c:pt>
                <c:pt idx="256">
                  <c:v>0.374</c:v>
                </c:pt>
                <c:pt idx="257">
                  <c:v>3.9E-2</c:v>
                </c:pt>
                <c:pt idx="258">
                  <c:v>8.8999999999999996E-2</c:v>
                </c:pt>
                <c:pt idx="259">
                  <c:v>0.4</c:v>
                </c:pt>
                <c:pt idx="260">
                  <c:v>0.77</c:v>
                </c:pt>
                <c:pt idx="261">
                  <c:v>0.311</c:v>
                </c:pt>
                <c:pt idx="262">
                  <c:v>0.56899999999999995</c:v>
                </c:pt>
                <c:pt idx="263">
                  <c:v>0.115</c:v>
                </c:pt>
                <c:pt idx="264">
                  <c:v>0.245</c:v>
                </c:pt>
                <c:pt idx="265">
                  <c:v>2.7E-2</c:v>
                </c:pt>
                <c:pt idx="266">
                  <c:v>0.36699999999999999</c:v>
                </c:pt>
                <c:pt idx="267">
                  <c:v>0.307</c:v>
                </c:pt>
                <c:pt idx="268">
                  <c:v>0.216</c:v>
                </c:pt>
                <c:pt idx="269">
                  <c:v>0.30499999999999999</c:v>
                </c:pt>
                <c:pt idx="270">
                  <c:v>0.32600000000000001</c:v>
                </c:pt>
                <c:pt idx="271">
                  <c:v>0.22700000000000001</c:v>
                </c:pt>
                <c:pt idx="272">
                  <c:v>0.20899999999999999</c:v>
                </c:pt>
                <c:pt idx="273">
                  <c:v>0.13700000000000001</c:v>
                </c:pt>
                <c:pt idx="274">
                  <c:v>0.29799999999999999</c:v>
                </c:pt>
                <c:pt idx="275">
                  <c:v>0.34</c:v>
                </c:pt>
                <c:pt idx="276">
                  <c:v>0.34399999999999997</c:v>
                </c:pt>
                <c:pt idx="277">
                  <c:v>0.249</c:v>
                </c:pt>
                <c:pt idx="278">
                  <c:v>0.33800000000000002</c:v>
                </c:pt>
                <c:pt idx="279">
                  <c:v>0.55700000000000005</c:v>
                </c:pt>
                <c:pt idx="280">
                  <c:v>0.29499999999999998</c:v>
                </c:pt>
                <c:pt idx="281">
                  <c:v>0.26100000000000001</c:v>
                </c:pt>
                <c:pt idx="282">
                  <c:v>5.8000000000000003E-2</c:v>
                </c:pt>
                <c:pt idx="283">
                  <c:v>0.13100000000000001</c:v>
                </c:pt>
                <c:pt idx="284">
                  <c:v>0.28199999999999997</c:v>
                </c:pt>
                <c:pt idx="285">
                  <c:v>8.4000000000000005E-2</c:v>
                </c:pt>
                <c:pt idx="286">
                  <c:v>0.375</c:v>
                </c:pt>
                <c:pt idx="287">
                  <c:v>0.35199999999999998</c:v>
                </c:pt>
                <c:pt idx="288">
                  <c:v>0.44400000000000001</c:v>
                </c:pt>
                <c:pt idx="289">
                  <c:v>0.27100000000000002</c:v>
                </c:pt>
                <c:pt idx="290">
                  <c:v>0.438</c:v>
                </c:pt>
                <c:pt idx="291">
                  <c:v>0.28999999999999998</c:v>
                </c:pt>
                <c:pt idx="292">
                  <c:v>2.4E-2</c:v>
                </c:pt>
                <c:pt idx="293">
                  <c:v>0.13900000000000001</c:v>
                </c:pt>
                <c:pt idx="294">
                  <c:v>0.94</c:v>
                </c:pt>
                <c:pt idx="295">
                  <c:v>0.23499999999999999</c:v>
                </c:pt>
                <c:pt idx="296">
                  <c:v>5.7000000000000002E-2</c:v>
                </c:pt>
                <c:pt idx="297">
                  <c:v>8.4000000000000005E-2</c:v>
                </c:pt>
                <c:pt idx="298">
                  <c:v>6.5000000000000002E-2</c:v>
                </c:pt>
                <c:pt idx="299">
                  <c:v>0.45500000000000002</c:v>
                </c:pt>
                <c:pt idx="300">
                  <c:v>0.56399999999999995</c:v>
                </c:pt>
                <c:pt idx="301">
                  <c:v>7.0000000000000001E-3</c:v>
                </c:pt>
                <c:pt idx="302">
                  <c:v>0.51100000000000001</c:v>
                </c:pt>
                <c:pt idx="303">
                  <c:v>0.312</c:v>
                </c:pt>
                <c:pt idx="304">
                  <c:v>0.51200000000000001</c:v>
                </c:pt>
                <c:pt idx="305">
                  <c:v>2.1999999999999999E-2</c:v>
                </c:pt>
                <c:pt idx="306">
                  <c:v>0.32100000000000001</c:v>
                </c:pt>
                <c:pt idx="307">
                  <c:v>0.317</c:v>
                </c:pt>
                <c:pt idx="308">
                  <c:v>0.123</c:v>
                </c:pt>
                <c:pt idx="309">
                  <c:v>8.5999999999999993E-2</c:v>
                </c:pt>
                <c:pt idx="310">
                  <c:v>0.115</c:v>
                </c:pt>
                <c:pt idx="311">
                  <c:v>0.24099999999999999</c:v>
                </c:pt>
                <c:pt idx="312">
                  <c:v>0.371</c:v>
                </c:pt>
                <c:pt idx="313">
                  <c:v>0.46400000000000002</c:v>
                </c:pt>
                <c:pt idx="314">
                  <c:v>8.8999999999999996E-2</c:v>
                </c:pt>
                <c:pt idx="315">
                  <c:v>0.3</c:v>
                </c:pt>
                <c:pt idx="316">
                  <c:v>0.38</c:v>
                </c:pt>
                <c:pt idx="317">
                  <c:v>0.251</c:v>
                </c:pt>
                <c:pt idx="318">
                  <c:v>0.34100000000000003</c:v>
                </c:pt>
                <c:pt idx="319">
                  <c:v>0.503</c:v>
                </c:pt>
                <c:pt idx="320">
                  <c:v>0.13900000000000001</c:v>
                </c:pt>
                <c:pt idx="321">
                  <c:v>0.23200000000000001</c:v>
                </c:pt>
                <c:pt idx="322">
                  <c:v>0.41599999999999998</c:v>
                </c:pt>
                <c:pt idx="323">
                  <c:v>0.40699999999999997</c:v>
                </c:pt>
                <c:pt idx="324">
                  <c:v>7.0999999999999994E-2</c:v>
                </c:pt>
                <c:pt idx="325">
                  <c:v>0.33300000000000002</c:v>
                </c:pt>
                <c:pt idx="326">
                  <c:v>0.61699999999999999</c:v>
                </c:pt>
                <c:pt idx="327">
                  <c:v>0.33400000000000002</c:v>
                </c:pt>
                <c:pt idx="328">
                  <c:v>0.31900000000000001</c:v>
                </c:pt>
                <c:pt idx="329">
                  <c:v>5.8000000000000003E-2</c:v>
                </c:pt>
                <c:pt idx="330">
                  <c:v>0.185</c:v>
                </c:pt>
                <c:pt idx="331">
                  <c:v>0.14499999999999999</c:v>
                </c:pt>
                <c:pt idx="332">
                  <c:v>0.41599999999999998</c:v>
                </c:pt>
                <c:pt idx="333">
                  <c:v>0.20399999999999999</c:v>
                </c:pt>
                <c:pt idx="334">
                  <c:v>2.8000000000000001E-2</c:v>
                </c:pt>
                <c:pt idx="335">
                  <c:v>0.34200000000000003</c:v>
                </c:pt>
                <c:pt idx="336">
                  <c:v>0.48099999999999998</c:v>
                </c:pt>
                <c:pt idx="337">
                  <c:v>8.6999999999999994E-2</c:v>
                </c:pt>
                <c:pt idx="338">
                  <c:v>0.26100000000000001</c:v>
                </c:pt>
                <c:pt idx="339">
                  <c:v>6.3E-2</c:v>
                </c:pt>
                <c:pt idx="340">
                  <c:v>0.19900000000000001</c:v>
                </c:pt>
                <c:pt idx="341">
                  <c:v>7.8E-2</c:v>
                </c:pt>
                <c:pt idx="342">
                  <c:v>0.42399999999999999</c:v>
                </c:pt>
                <c:pt idx="343">
                  <c:v>5.0999999999999997E-2</c:v>
                </c:pt>
                <c:pt idx="344">
                  <c:v>0.14000000000000001</c:v>
                </c:pt>
                <c:pt idx="345">
                  <c:v>0.42399999999999999</c:v>
                </c:pt>
                <c:pt idx="346">
                  <c:v>0.38500000000000001</c:v>
                </c:pt>
                <c:pt idx="347">
                  <c:v>0.121</c:v>
                </c:pt>
                <c:pt idx="348">
                  <c:v>0.27300000000000002</c:v>
                </c:pt>
                <c:pt idx="349">
                  <c:v>0.10100000000000001</c:v>
                </c:pt>
                <c:pt idx="350">
                  <c:v>9.1999999999999998E-2</c:v>
                </c:pt>
                <c:pt idx="351">
                  <c:v>0.41399999999999998</c:v>
                </c:pt>
                <c:pt idx="352">
                  <c:v>0.19500000000000001</c:v>
                </c:pt>
                <c:pt idx="353">
                  <c:v>8.5999999999999993E-2</c:v>
                </c:pt>
                <c:pt idx="354">
                  <c:v>7.6999999999999999E-2</c:v>
                </c:pt>
                <c:pt idx="355">
                  <c:v>0.17199999999999999</c:v>
                </c:pt>
                <c:pt idx="356">
                  <c:v>0.114</c:v>
                </c:pt>
                <c:pt idx="357">
                  <c:v>0.03</c:v>
                </c:pt>
                <c:pt idx="358">
                  <c:v>0.71599999999999997</c:v>
                </c:pt>
                <c:pt idx="359">
                  <c:v>0.313</c:v>
                </c:pt>
                <c:pt idx="360">
                  <c:v>0.153</c:v>
                </c:pt>
                <c:pt idx="361">
                  <c:v>0.21</c:v>
                </c:pt>
                <c:pt idx="362">
                  <c:v>3.1E-2</c:v>
                </c:pt>
                <c:pt idx="363">
                  <c:v>0.60299999999999998</c:v>
                </c:pt>
                <c:pt idx="364">
                  <c:v>0.375</c:v>
                </c:pt>
                <c:pt idx="365">
                  <c:v>0.11700000000000001</c:v>
                </c:pt>
                <c:pt idx="366">
                  <c:v>9.0999999999999998E-2</c:v>
                </c:pt>
                <c:pt idx="367">
                  <c:v>0.26100000000000001</c:v>
                </c:pt>
                <c:pt idx="368">
                  <c:v>0.36</c:v>
                </c:pt>
                <c:pt idx="369">
                  <c:v>0.54400000000000004</c:v>
                </c:pt>
                <c:pt idx="370">
                  <c:v>0.151</c:v>
                </c:pt>
                <c:pt idx="371">
                  <c:v>0.432</c:v>
                </c:pt>
                <c:pt idx="372">
                  <c:v>0.39800000000000002</c:v>
                </c:pt>
                <c:pt idx="373">
                  <c:v>0.65900000000000003</c:v>
                </c:pt>
                <c:pt idx="374">
                  <c:v>0.375</c:v>
                </c:pt>
                <c:pt idx="375">
                  <c:v>0.52300000000000002</c:v>
                </c:pt>
                <c:pt idx="376">
                  <c:v>8.1000000000000003E-2</c:v>
                </c:pt>
                <c:pt idx="377">
                  <c:v>0.14899999999999999</c:v>
                </c:pt>
                <c:pt idx="378">
                  <c:v>2.1000000000000001E-2</c:v>
                </c:pt>
                <c:pt idx="379">
                  <c:v>0.69</c:v>
                </c:pt>
                <c:pt idx="380">
                  <c:v>0.156</c:v>
                </c:pt>
                <c:pt idx="381">
                  <c:v>0.35699999999999998</c:v>
                </c:pt>
                <c:pt idx="382">
                  <c:v>0.376</c:v>
                </c:pt>
                <c:pt idx="383">
                  <c:v>0.113</c:v>
                </c:pt>
                <c:pt idx="384">
                  <c:v>0.73</c:v>
                </c:pt>
                <c:pt idx="385">
                  <c:v>0.379</c:v>
                </c:pt>
                <c:pt idx="386">
                  <c:v>0.21199999999999999</c:v>
                </c:pt>
                <c:pt idx="387">
                  <c:v>0.30299999999999999</c:v>
                </c:pt>
                <c:pt idx="388">
                  <c:v>0.29899999999999999</c:v>
                </c:pt>
                <c:pt idx="389">
                  <c:v>0.28199999999999997</c:v>
                </c:pt>
                <c:pt idx="390">
                  <c:v>0.25600000000000001</c:v>
                </c:pt>
                <c:pt idx="391">
                  <c:v>0.93</c:v>
                </c:pt>
                <c:pt idx="392">
                  <c:v>0.379</c:v>
                </c:pt>
                <c:pt idx="393">
                  <c:v>0.379</c:v>
                </c:pt>
                <c:pt idx="394">
                  <c:v>4.3999999999999997E-2</c:v>
                </c:pt>
                <c:pt idx="395">
                  <c:v>0.24</c:v>
                </c:pt>
                <c:pt idx="396">
                  <c:v>0.104</c:v>
                </c:pt>
                <c:pt idx="397">
                  <c:v>0.39800000000000002</c:v>
                </c:pt>
                <c:pt idx="398">
                  <c:v>7.2999999999999995E-2</c:v>
                </c:pt>
                <c:pt idx="399">
                  <c:v>0.33200000000000002</c:v>
                </c:pt>
                <c:pt idx="400">
                  <c:v>0.27600000000000002</c:v>
                </c:pt>
                <c:pt idx="401">
                  <c:v>0.11600000000000001</c:v>
                </c:pt>
                <c:pt idx="402">
                  <c:v>0.58899999999999997</c:v>
                </c:pt>
                <c:pt idx="403">
                  <c:v>0.23799999999999999</c:v>
                </c:pt>
                <c:pt idx="404">
                  <c:v>8.2000000000000003E-2</c:v>
                </c:pt>
                <c:pt idx="405">
                  <c:v>0.48</c:v>
                </c:pt>
                <c:pt idx="406">
                  <c:v>0.13900000000000001</c:v>
                </c:pt>
                <c:pt idx="407">
                  <c:v>0.65</c:v>
                </c:pt>
                <c:pt idx="408">
                  <c:v>0.23499999999999999</c:v>
                </c:pt>
                <c:pt idx="409">
                  <c:v>0.56200000000000006</c:v>
                </c:pt>
                <c:pt idx="410">
                  <c:v>0.109</c:v>
                </c:pt>
                <c:pt idx="411">
                  <c:v>0.51700000000000002</c:v>
                </c:pt>
                <c:pt idx="412">
                  <c:v>0.19400000000000001</c:v>
                </c:pt>
                <c:pt idx="413">
                  <c:v>0.36899999999999999</c:v>
                </c:pt>
                <c:pt idx="414">
                  <c:v>0.187</c:v>
                </c:pt>
                <c:pt idx="415">
                  <c:v>0.23</c:v>
                </c:pt>
                <c:pt idx="416">
                  <c:v>0.307</c:v>
                </c:pt>
                <c:pt idx="417">
                  <c:v>0.14099999999999999</c:v>
                </c:pt>
                <c:pt idx="418">
                  <c:v>0.29799999999999999</c:v>
                </c:pt>
                <c:pt idx="419">
                  <c:v>6.7000000000000004E-2</c:v>
                </c:pt>
                <c:pt idx="420">
                  <c:v>0.374</c:v>
                </c:pt>
                <c:pt idx="421">
                  <c:v>0.19600000000000001</c:v>
                </c:pt>
                <c:pt idx="422">
                  <c:v>8.8999999999999996E-2</c:v>
                </c:pt>
                <c:pt idx="423">
                  <c:v>7.5999999999999998E-2</c:v>
                </c:pt>
                <c:pt idx="424">
                  <c:v>6.4000000000000001E-2</c:v>
                </c:pt>
                <c:pt idx="425">
                  <c:v>0.11600000000000001</c:v>
                </c:pt>
                <c:pt idx="426">
                  <c:v>0.25900000000000001</c:v>
                </c:pt>
                <c:pt idx="427">
                  <c:v>0.114</c:v>
                </c:pt>
                <c:pt idx="428">
                  <c:v>0.224</c:v>
                </c:pt>
                <c:pt idx="429">
                  <c:v>0.41099999999999998</c:v>
                </c:pt>
                <c:pt idx="430">
                  <c:v>0.56399999999999995</c:v>
                </c:pt>
                <c:pt idx="431">
                  <c:v>0.15</c:v>
                </c:pt>
                <c:pt idx="432">
                  <c:v>0.35299999999999998</c:v>
                </c:pt>
                <c:pt idx="433">
                  <c:v>0.312</c:v>
                </c:pt>
                <c:pt idx="434">
                  <c:v>7.4999999999999997E-2</c:v>
                </c:pt>
                <c:pt idx="435">
                  <c:v>0.38600000000000001</c:v>
                </c:pt>
                <c:pt idx="436">
                  <c:v>8.2000000000000003E-2</c:v>
                </c:pt>
                <c:pt idx="437">
                  <c:v>0.35199999999999998</c:v>
                </c:pt>
                <c:pt idx="438">
                  <c:v>0.999</c:v>
                </c:pt>
                <c:pt idx="439">
                  <c:v>0.33600000000000002</c:v>
                </c:pt>
                <c:pt idx="440">
                  <c:v>0.112</c:v>
                </c:pt>
                <c:pt idx="441">
                  <c:v>4.2999999999999997E-2</c:v>
                </c:pt>
                <c:pt idx="442">
                  <c:v>4.8000000000000001E-2</c:v>
                </c:pt>
                <c:pt idx="443">
                  <c:v>7.0000000000000007E-2</c:v>
                </c:pt>
                <c:pt idx="444">
                  <c:v>0.14699999999999999</c:v>
                </c:pt>
                <c:pt idx="445">
                  <c:v>0.41199999999999998</c:v>
                </c:pt>
                <c:pt idx="446">
                  <c:v>0.45800000000000002</c:v>
                </c:pt>
                <c:pt idx="447">
                  <c:v>0.71799999999999997</c:v>
                </c:pt>
                <c:pt idx="448">
                  <c:v>0.13200000000000001</c:v>
                </c:pt>
                <c:pt idx="449">
                  <c:v>0.38</c:v>
                </c:pt>
                <c:pt idx="450">
                  <c:v>0.33500000000000002</c:v>
                </c:pt>
                <c:pt idx="451">
                  <c:v>0.42099999999999999</c:v>
                </c:pt>
                <c:pt idx="452">
                  <c:v>0.158</c:v>
                </c:pt>
                <c:pt idx="453">
                  <c:v>0.2</c:v>
                </c:pt>
                <c:pt idx="454">
                  <c:v>0.17799999999999999</c:v>
                </c:pt>
                <c:pt idx="455">
                  <c:v>0.373</c:v>
                </c:pt>
                <c:pt idx="456">
                  <c:v>0.39200000000000002</c:v>
                </c:pt>
                <c:pt idx="457">
                  <c:v>2.5999999999999999E-2</c:v>
                </c:pt>
                <c:pt idx="458">
                  <c:v>0.186</c:v>
                </c:pt>
                <c:pt idx="459">
                  <c:v>0.14799999999999999</c:v>
                </c:pt>
                <c:pt idx="460">
                  <c:v>0.32300000000000001</c:v>
                </c:pt>
                <c:pt idx="461">
                  <c:v>0.14299999999999999</c:v>
                </c:pt>
                <c:pt idx="462">
                  <c:v>0.28699999999999998</c:v>
                </c:pt>
                <c:pt idx="463">
                  <c:v>0.435</c:v>
                </c:pt>
                <c:pt idx="464">
                  <c:v>0.33600000000000002</c:v>
                </c:pt>
                <c:pt idx="465">
                  <c:v>0.39300000000000002</c:v>
                </c:pt>
                <c:pt idx="466">
                  <c:v>0.108</c:v>
                </c:pt>
                <c:pt idx="467">
                  <c:v>0.35599999999999998</c:v>
                </c:pt>
                <c:pt idx="468">
                  <c:v>0.503</c:v>
                </c:pt>
                <c:pt idx="469">
                  <c:v>0.39100000000000001</c:v>
                </c:pt>
                <c:pt idx="470">
                  <c:v>0.46899999999999997</c:v>
                </c:pt>
                <c:pt idx="471">
                  <c:v>0.56599999999999995</c:v>
                </c:pt>
                <c:pt idx="472">
                  <c:v>1.6E-2</c:v>
                </c:pt>
                <c:pt idx="473">
                  <c:v>0.40500000000000003</c:v>
                </c:pt>
                <c:pt idx="474">
                  <c:v>0.245</c:v>
                </c:pt>
                <c:pt idx="475">
                  <c:v>0.251</c:v>
                </c:pt>
                <c:pt idx="476">
                  <c:v>0.14399999999999999</c:v>
                </c:pt>
                <c:pt idx="477">
                  <c:v>5.3999999999999999E-2</c:v>
                </c:pt>
                <c:pt idx="478">
                  <c:v>0.111</c:v>
                </c:pt>
                <c:pt idx="479">
                  <c:v>0.09</c:v>
                </c:pt>
                <c:pt idx="480">
                  <c:v>0.115</c:v>
                </c:pt>
                <c:pt idx="481">
                  <c:v>1.6E-2</c:v>
                </c:pt>
                <c:pt idx="482">
                  <c:v>0.315</c:v>
                </c:pt>
                <c:pt idx="483">
                  <c:v>0.17199999999999999</c:v>
                </c:pt>
                <c:pt idx="484">
                  <c:v>0.87</c:v>
                </c:pt>
                <c:pt idx="485">
                  <c:v>0.35</c:v>
                </c:pt>
                <c:pt idx="486">
                  <c:v>5.0999999999999997E-2</c:v>
                </c:pt>
                <c:pt idx="487">
                  <c:v>0.247</c:v>
                </c:pt>
                <c:pt idx="488">
                  <c:v>0.19700000000000001</c:v>
                </c:pt>
                <c:pt idx="489">
                  <c:v>9.4E-2</c:v>
                </c:pt>
                <c:pt idx="490">
                  <c:v>0.51</c:v>
                </c:pt>
                <c:pt idx="491">
                  <c:v>0.23400000000000001</c:v>
                </c:pt>
                <c:pt idx="492">
                  <c:v>0.33</c:v>
                </c:pt>
                <c:pt idx="493">
                  <c:v>0.251</c:v>
                </c:pt>
                <c:pt idx="494">
                  <c:v>0.27700000000000002</c:v>
                </c:pt>
                <c:pt idx="495">
                  <c:v>0.31</c:v>
                </c:pt>
                <c:pt idx="496">
                  <c:v>0.161</c:v>
                </c:pt>
                <c:pt idx="497">
                  <c:v>0.39</c:v>
                </c:pt>
                <c:pt idx="498">
                  <c:v>7.0000000000000007E-2</c:v>
                </c:pt>
                <c:pt idx="499">
                  <c:v>0.42499999999999999</c:v>
                </c:pt>
                <c:pt idx="500">
                  <c:v>7.5999999999999998E-2</c:v>
                </c:pt>
                <c:pt idx="501">
                  <c:v>0.19600000000000001</c:v>
                </c:pt>
                <c:pt idx="502">
                  <c:v>0.25900000000000001</c:v>
                </c:pt>
                <c:pt idx="503">
                  <c:v>0.20599999999999999</c:v>
                </c:pt>
                <c:pt idx="504">
                  <c:v>0.12</c:v>
                </c:pt>
                <c:pt idx="505">
                  <c:v>0.32700000000000001</c:v>
                </c:pt>
                <c:pt idx="506">
                  <c:v>0.191</c:v>
                </c:pt>
                <c:pt idx="507">
                  <c:v>0.21199999999999999</c:v>
                </c:pt>
                <c:pt idx="508">
                  <c:v>0.14599999999999999</c:v>
                </c:pt>
                <c:pt idx="509">
                  <c:v>0.377</c:v>
                </c:pt>
                <c:pt idx="510">
                  <c:v>0.13600000000000001</c:v>
                </c:pt>
                <c:pt idx="511">
                  <c:v>0.18099999999999999</c:v>
                </c:pt>
                <c:pt idx="512">
                  <c:v>0.31</c:v>
                </c:pt>
                <c:pt idx="513">
                  <c:v>0.81899999999999995</c:v>
                </c:pt>
                <c:pt idx="514">
                  <c:v>0.45900000000000002</c:v>
                </c:pt>
                <c:pt idx="515">
                  <c:v>0.313</c:v>
                </c:pt>
                <c:pt idx="516">
                  <c:v>0.432</c:v>
                </c:pt>
                <c:pt idx="517">
                  <c:v>0.45400000000000001</c:v>
                </c:pt>
                <c:pt idx="518">
                  <c:v>0.221</c:v>
                </c:pt>
                <c:pt idx="519">
                  <c:v>0.105</c:v>
                </c:pt>
                <c:pt idx="520">
                  <c:v>0.14199999999999999</c:v>
                </c:pt>
                <c:pt idx="521">
                  <c:v>0.11799999999999999</c:v>
                </c:pt>
                <c:pt idx="522">
                  <c:v>8.8999999999999996E-2</c:v>
                </c:pt>
                <c:pt idx="523">
                  <c:v>0.54400000000000004</c:v>
                </c:pt>
                <c:pt idx="524">
                  <c:v>0.75</c:v>
                </c:pt>
                <c:pt idx="525">
                  <c:v>0.30099999999999999</c:v>
                </c:pt>
                <c:pt idx="526">
                  <c:v>0.25900000000000001</c:v>
                </c:pt>
                <c:pt idx="527">
                  <c:v>0.34799999999999998</c:v>
                </c:pt>
                <c:pt idx="528">
                  <c:v>0.10100000000000001</c:v>
                </c:pt>
                <c:pt idx="529">
                  <c:v>0.73</c:v>
                </c:pt>
                <c:pt idx="530">
                  <c:v>0.188</c:v>
                </c:pt>
                <c:pt idx="531">
                  <c:v>7.9000000000000001E-2</c:v>
                </c:pt>
                <c:pt idx="532">
                  <c:v>0.27100000000000002</c:v>
                </c:pt>
              </c:numCache>
            </c:numRef>
          </c:xVal>
          <c:yVal>
            <c:numRef>
              <c:f>'6varOutput'!$C$30:$C$562</c:f>
              <c:numCache>
                <c:formatCode>General</c:formatCode>
                <c:ptCount val="533"/>
                <c:pt idx="0">
                  <c:v>37.762923965242635</c:v>
                </c:pt>
                <c:pt idx="1">
                  <c:v>4.2491175083405324</c:v>
                </c:pt>
                <c:pt idx="2">
                  <c:v>3.7297714791525323</c:v>
                </c:pt>
                <c:pt idx="3">
                  <c:v>-37.289307269365054</c:v>
                </c:pt>
                <c:pt idx="4">
                  <c:v>-1.9177485355614863</c:v>
                </c:pt>
                <c:pt idx="5">
                  <c:v>-12.661322991954421</c:v>
                </c:pt>
                <c:pt idx="6">
                  <c:v>1.020517899769402</c:v>
                </c:pt>
                <c:pt idx="7">
                  <c:v>64.624229567136808</c:v>
                </c:pt>
                <c:pt idx="8">
                  <c:v>-48.348129835165537</c:v>
                </c:pt>
                <c:pt idx="9">
                  <c:v>81.785915514584076</c:v>
                </c:pt>
                <c:pt idx="10">
                  <c:v>27.765949649140111</c:v>
                </c:pt>
                <c:pt idx="11">
                  <c:v>32.764155219423628</c:v>
                </c:pt>
                <c:pt idx="12">
                  <c:v>-14.244056542210728</c:v>
                </c:pt>
                <c:pt idx="13">
                  <c:v>-20.732205456206884</c:v>
                </c:pt>
                <c:pt idx="14">
                  <c:v>-126.67290643803562</c:v>
                </c:pt>
                <c:pt idx="15">
                  <c:v>32.159120334783211</c:v>
                </c:pt>
                <c:pt idx="16">
                  <c:v>18.536172348789933</c:v>
                </c:pt>
                <c:pt idx="17">
                  <c:v>-24.589482565114395</c:v>
                </c:pt>
                <c:pt idx="18">
                  <c:v>-21.728582470152105</c:v>
                </c:pt>
                <c:pt idx="19">
                  <c:v>41.513429369872483</c:v>
                </c:pt>
                <c:pt idx="20">
                  <c:v>-39.486186597077676</c:v>
                </c:pt>
                <c:pt idx="21">
                  <c:v>51.657412736646847</c:v>
                </c:pt>
                <c:pt idx="22">
                  <c:v>49.710719583878472</c:v>
                </c:pt>
                <c:pt idx="23">
                  <c:v>26.678067202810098</c:v>
                </c:pt>
                <c:pt idx="24">
                  <c:v>9.2304487135595537</c:v>
                </c:pt>
                <c:pt idx="25">
                  <c:v>39.4357243751233</c:v>
                </c:pt>
                <c:pt idx="26">
                  <c:v>-101.65150348135467</c:v>
                </c:pt>
                <c:pt idx="27">
                  <c:v>11.460116414328013</c:v>
                </c:pt>
                <c:pt idx="28">
                  <c:v>0.32948392396292547</c:v>
                </c:pt>
                <c:pt idx="29">
                  <c:v>24.438929792674344</c:v>
                </c:pt>
                <c:pt idx="30">
                  <c:v>52.655803558815478</c:v>
                </c:pt>
                <c:pt idx="31">
                  <c:v>18.64722446215319</c:v>
                </c:pt>
                <c:pt idx="32">
                  <c:v>46.151342707506274</c:v>
                </c:pt>
                <c:pt idx="33">
                  <c:v>7.0880746677137267</c:v>
                </c:pt>
                <c:pt idx="34">
                  <c:v>32.033983531061722</c:v>
                </c:pt>
                <c:pt idx="35">
                  <c:v>-52.191895875702812</c:v>
                </c:pt>
                <c:pt idx="36">
                  <c:v>-23.998896452563031</c:v>
                </c:pt>
                <c:pt idx="37">
                  <c:v>-13.786739038412406</c:v>
                </c:pt>
                <c:pt idx="38">
                  <c:v>134.35133266230559</c:v>
                </c:pt>
                <c:pt idx="39">
                  <c:v>97.183203493593282</c:v>
                </c:pt>
                <c:pt idx="40">
                  <c:v>94.986889867721629</c:v>
                </c:pt>
                <c:pt idx="41">
                  <c:v>50.273353728546454</c:v>
                </c:pt>
                <c:pt idx="42">
                  <c:v>12.945007757816256</c:v>
                </c:pt>
                <c:pt idx="43">
                  <c:v>-27.953855508837933</c:v>
                </c:pt>
                <c:pt idx="44">
                  <c:v>-15.574935115529115</c:v>
                </c:pt>
                <c:pt idx="45">
                  <c:v>-32.84727521908826</c:v>
                </c:pt>
                <c:pt idx="46">
                  <c:v>-36.636702175556593</c:v>
                </c:pt>
                <c:pt idx="47">
                  <c:v>-48.440279353109872</c:v>
                </c:pt>
                <c:pt idx="48">
                  <c:v>-93.708619752915865</c:v>
                </c:pt>
                <c:pt idx="49">
                  <c:v>-1.4799032860705665</c:v>
                </c:pt>
                <c:pt idx="50">
                  <c:v>22.225687375175994</c:v>
                </c:pt>
                <c:pt idx="51">
                  <c:v>42.444340393566108</c:v>
                </c:pt>
                <c:pt idx="52">
                  <c:v>-184.09030796418006</c:v>
                </c:pt>
                <c:pt idx="53">
                  <c:v>-2.7208907986573649</c:v>
                </c:pt>
                <c:pt idx="54">
                  <c:v>1.2649686800925792</c:v>
                </c:pt>
                <c:pt idx="55">
                  <c:v>35.348760990634446</c:v>
                </c:pt>
                <c:pt idx="56">
                  <c:v>0.44911098749116718</c:v>
                </c:pt>
                <c:pt idx="57">
                  <c:v>-31.034137384431006</c:v>
                </c:pt>
                <c:pt idx="58">
                  <c:v>-38.287391241663045</c:v>
                </c:pt>
                <c:pt idx="59">
                  <c:v>57.579862574922345</c:v>
                </c:pt>
                <c:pt idx="60">
                  <c:v>-0.29103040123754909</c:v>
                </c:pt>
                <c:pt idx="61">
                  <c:v>-67.562832169935291</c:v>
                </c:pt>
                <c:pt idx="62">
                  <c:v>-150.63285079428078</c:v>
                </c:pt>
                <c:pt idx="63">
                  <c:v>-12.638297972737064</c:v>
                </c:pt>
                <c:pt idx="64">
                  <c:v>-91.365674618654111</c:v>
                </c:pt>
                <c:pt idx="65">
                  <c:v>38.974076204495077</c:v>
                </c:pt>
                <c:pt idx="66">
                  <c:v>-17.151237468880481</c:v>
                </c:pt>
                <c:pt idx="67">
                  <c:v>17.817323479561082</c:v>
                </c:pt>
                <c:pt idx="68">
                  <c:v>-25.433001040600857</c:v>
                </c:pt>
                <c:pt idx="69">
                  <c:v>-12.470654679814743</c:v>
                </c:pt>
                <c:pt idx="70">
                  <c:v>49.579627061285919</c:v>
                </c:pt>
                <c:pt idx="71">
                  <c:v>-253.56500634423537</c:v>
                </c:pt>
                <c:pt idx="72">
                  <c:v>-52.469242384382596</c:v>
                </c:pt>
                <c:pt idx="73">
                  <c:v>46.454706478147273</c:v>
                </c:pt>
                <c:pt idx="74">
                  <c:v>27.714941675264754</c:v>
                </c:pt>
                <c:pt idx="75">
                  <c:v>93.276423338144468</c:v>
                </c:pt>
                <c:pt idx="76">
                  <c:v>-6.3518611615807004</c:v>
                </c:pt>
                <c:pt idx="77">
                  <c:v>18.364269951145388</c:v>
                </c:pt>
                <c:pt idx="78">
                  <c:v>74.047214786134191</c:v>
                </c:pt>
                <c:pt idx="79">
                  <c:v>41.205691160791957</c:v>
                </c:pt>
                <c:pt idx="80">
                  <c:v>8.6737127140647772</c:v>
                </c:pt>
                <c:pt idx="81">
                  <c:v>-20.541100331742655</c:v>
                </c:pt>
                <c:pt idx="82">
                  <c:v>24.436366956722395</c:v>
                </c:pt>
                <c:pt idx="83">
                  <c:v>-51.196257921693814</c:v>
                </c:pt>
                <c:pt idx="84">
                  <c:v>-5.8896789772848024</c:v>
                </c:pt>
                <c:pt idx="85">
                  <c:v>-74.651137694503177</c:v>
                </c:pt>
                <c:pt idx="86">
                  <c:v>37.323323004231497</c:v>
                </c:pt>
                <c:pt idx="87">
                  <c:v>-58.531742013738267</c:v>
                </c:pt>
                <c:pt idx="88">
                  <c:v>-2.4421837220525049</c:v>
                </c:pt>
                <c:pt idx="89">
                  <c:v>33.46422700426433</c:v>
                </c:pt>
                <c:pt idx="90">
                  <c:v>14.461576160145569</c:v>
                </c:pt>
                <c:pt idx="91">
                  <c:v>137.55024241981596</c:v>
                </c:pt>
                <c:pt idx="92">
                  <c:v>35.67265859199415</c:v>
                </c:pt>
                <c:pt idx="93">
                  <c:v>-23.711791374058748</c:v>
                </c:pt>
                <c:pt idx="94">
                  <c:v>14.337726178860748</c:v>
                </c:pt>
                <c:pt idx="95">
                  <c:v>-26.890200569442641</c:v>
                </c:pt>
                <c:pt idx="96">
                  <c:v>-103.78986899393044</c:v>
                </c:pt>
                <c:pt idx="97">
                  <c:v>-137.77369680994252</c:v>
                </c:pt>
                <c:pt idx="98">
                  <c:v>-0.56518231399923025</c:v>
                </c:pt>
                <c:pt idx="99">
                  <c:v>-89.894804927154155</c:v>
                </c:pt>
                <c:pt idx="100">
                  <c:v>87.264903995854411</c:v>
                </c:pt>
                <c:pt idx="101">
                  <c:v>39.942941988620305</c:v>
                </c:pt>
                <c:pt idx="102">
                  <c:v>15.672787674868232</c:v>
                </c:pt>
                <c:pt idx="103">
                  <c:v>2.0341958867513767</c:v>
                </c:pt>
                <c:pt idx="104">
                  <c:v>16.718817571415457</c:v>
                </c:pt>
                <c:pt idx="105">
                  <c:v>14.864768897858994</c:v>
                </c:pt>
                <c:pt idx="106">
                  <c:v>-48.933456747131004</c:v>
                </c:pt>
                <c:pt idx="107">
                  <c:v>-41.150244517948749</c:v>
                </c:pt>
                <c:pt idx="108">
                  <c:v>61.005999142038263</c:v>
                </c:pt>
                <c:pt idx="109">
                  <c:v>27.814933820022134</c:v>
                </c:pt>
                <c:pt idx="110">
                  <c:v>-28.262709226371044</c:v>
                </c:pt>
                <c:pt idx="111">
                  <c:v>25.623928067885799</c:v>
                </c:pt>
                <c:pt idx="112">
                  <c:v>32.392152104657953</c:v>
                </c:pt>
                <c:pt idx="113">
                  <c:v>38.701940539145198</c:v>
                </c:pt>
                <c:pt idx="114">
                  <c:v>-8.6066371247802635</c:v>
                </c:pt>
                <c:pt idx="115">
                  <c:v>63.994369485803645</c:v>
                </c:pt>
                <c:pt idx="116">
                  <c:v>-43.292551751842211</c:v>
                </c:pt>
                <c:pt idx="117">
                  <c:v>-0.71082538256405314</c:v>
                </c:pt>
                <c:pt idx="118">
                  <c:v>-30.972133762631074</c:v>
                </c:pt>
                <c:pt idx="119">
                  <c:v>-2.2755601067415228</c:v>
                </c:pt>
                <c:pt idx="120">
                  <c:v>93.329019834801329</c:v>
                </c:pt>
                <c:pt idx="121">
                  <c:v>-163.10806339933833</c:v>
                </c:pt>
                <c:pt idx="122">
                  <c:v>-52.312890817240032</c:v>
                </c:pt>
                <c:pt idx="123">
                  <c:v>-37.772004917217146</c:v>
                </c:pt>
                <c:pt idx="124">
                  <c:v>-35.589523876124531</c:v>
                </c:pt>
                <c:pt idx="125">
                  <c:v>-5.7280136750723614</c:v>
                </c:pt>
                <c:pt idx="126">
                  <c:v>84.236413564661689</c:v>
                </c:pt>
                <c:pt idx="127">
                  <c:v>81.44457772176429</c:v>
                </c:pt>
                <c:pt idx="128">
                  <c:v>-21.659123536896459</c:v>
                </c:pt>
                <c:pt idx="129">
                  <c:v>39.586302322606798</c:v>
                </c:pt>
                <c:pt idx="130">
                  <c:v>4.7402188986893634</c:v>
                </c:pt>
                <c:pt idx="131">
                  <c:v>53.022512523945352</c:v>
                </c:pt>
                <c:pt idx="132">
                  <c:v>-31.82288658590619</c:v>
                </c:pt>
                <c:pt idx="133">
                  <c:v>-55.979885779563347</c:v>
                </c:pt>
                <c:pt idx="134">
                  <c:v>-40.138557955751367</c:v>
                </c:pt>
                <c:pt idx="135">
                  <c:v>26.382419735717349</c:v>
                </c:pt>
                <c:pt idx="136">
                  <c:v>40.012168863528132</c:v>
                </c:pt>
                <c:pt idx="137">
                  <c:v>-11.439003558865352</c:v>
                </c:pt>
                <c:pt idx="138">
                  <c:v>-83.020978059947993</c:v>
                </c:pt>
                <c:pt idx="139">
                  <c:v>23.142589927821518</c:v>
                </c:pt>
                <c:pt idx="140">
                  <c:v>-27.13507798045066</c:v>
                </c:pt>
                <c:pt idx="141">
                  <c:v>-35.129327065000552</c:v>
                </c:pt>
                <c:pt idx="142">
                  <c:v>-47.079687820733398</c:v>
                </c:pt>
                <c:pt idx="143">
                  <c:v>-55.506866460540323</c:v>
                </c:pt>
                <c:pt idx="144">
                  <c:v>28.895605244458466</c:v>
                </c:pt>
                <c:pt idx="145">
                  <c:v>-84.114617625919436</c:v>
                </c:pt>
                <c:pt idx="146">
                  <c:v>57.515737234223025</c:v>
                </c:pt>
                <c:pt idx="147">
                  <c:v>103.97383696494853</c:v>
                </c:pt>
                <c:pt idx="148">
                  <c:v>49.898428387206422</c:v>
                </c:pt>
                <c:pt idx="149">
                  <c:v>59.567492732513529</c:v>
                </c:pt>
                <c:pt idx="150">
                  <c:v>-2.1339957571251489</c:v>
                </c:pt>
                <c:pt idx="151">
                  <c:v>-69.309254127740815</c:v>
                </c:pt>
                <c:pt idx="152">
                  <c:v>79.700508359327159</c:v>
                </c:pt>
                <c:pt idx="153">
                  <c:v>-62.861004960983564</c:v>
                </c:pt>
                <c:pt idx="154">
                  <c:v>33.019670884645848</c:v>
                </c:pt>
                <c:pt idx="155">
                  <c:v>-71.386640343727322</c:v>
                </c:pt>
                <c:pt idx="156">
                  <c:v>-54.603860953055801</c:v>
                </c:pt>
                <c:pt idx="157">
                  <c:v>23.843204378520568</c:v>
                </c:pt>
                <c:pt idx="158">
                  <c:v>35.959893624274628</c:v>
                </c:pt>
                <c:pt idx="159">
                  <c:v>47.423947127172823</c:v>
                </c:pt>
                <c:pt idx="160">
                  <c:v>38.455598913404629</c:v>
                </c:pt>
                <c:pt idx="161">
                  <c:v>-42.322344365882827</c:v>
                </c:pt>
                <c:pt idx="162">
                  <c:v>7.636680552541975</c:v>
                </c:pt>
                <c:pt idx="163">
                  <c:v>46.655146768091754</c:v>
                </c:pt>
                <c:pt idx="164">
                  <c:v>-55.54160804744788</c:v>
                </c:pt>
                <c:pt idx="165">
                  <c:v>109.0098285303834</c:v>
                </c:pt>
                <c:pt idx="166">
                  <c:v>-69.28817205180053</c:v>
                </c:pt>
                <c:pt idx="167">
                  <c:v>75.585655429975077</c:v>
                </c:pt>
                <c:pt idx="168">
                  <c:v>20.765032474358122</c:v>
                </c:pt>
                <c:pt idx="169">
                  <c:v>52.282222388558694</c:v>
                </c:pt>
                <c:pt idx="170">
                  <c:v>-18.535966966476963</c:v>
                </c:pt>
                <c:pt idx="171">
                  <c:v>23.979870733881171</c:v>
                </c:pt>
                <c:pt idx="172">
                  <c:v>-78.953613307359774</c:v>
                </c:pt>
                <c:pt idx="173">
                  <c:v>67.226396809613561</c:v>
                </c:pt>
                <c:pt idx="174">
                  <c:v>37.027375792528346</c:v>
                </c:pt>
                <c:pt idx="175">
                  <c:v>78.495119582468305</c:v>
                </c:pt>
                <c:pt idx="176">
                  <c:v>24.710523879947004</c:v>
                </c:pt>
                <c:pt idx="177">
                  <c:v>9.378064373507641</c:v>
                </c:pt>
                <c:pt idx="178">
                  <c:v>6.4963954734018898</c:v>
                </c:pt>
                <c:pt idx="179">
                  <c:v>-168.17594239396408</c:v>
                </c:pt>
                <c:pt idx="180">
                  <c:v>32.516689246375108</c:v>
                </c:pt>
                <c:pt idx="181">
                  <c:v>55.284851800674005</c:v>
                </c:pt>
                <c:pt idx="182">
                  <c:v>-52.110810761823132</c:v>
                </c:pt>
                <c:pt idx="183">
                  <c:v>0.20125203266456992</c:v>
                </c:pt>
                <c:pt idx="184">
                  <c:v>101.40302700548477</c:v>
                </c:pt>
                <c:pt idx="185">
                  <c:v>28.035035604072391</c:v>
                </c:pt>
                <c:pt idx="186">
                  <c:v>-40.998899985715752</c:v>
                </c:pt>
                <c:pt idx="187">
                  <c:v>59.201286321570251</c:v>
                </c:pt>
                <c:pt idx="188">
                  <c:v>26.435661887818696</c:v>
                </c:pt>
                <c:pt idx="189">
                  <c:v>-48.883026889051052</c:v>
                </c:pt>
                <c:pt idx="190">
                  <c:v>68.128408324111433</c:v>
                </c:pt>
                <c:pt idx="191">
                  <c:v>-89.38925147006421</c:v>
                </c:pt>
                <c:pt idx="192">
                  <c:v>-17.122823373782239</c:v>
                </c:pt>
                <c:pt idx="193">
                  <c:v>25.670672528964815</c:v>
                </c:pt>
                <c:pt idx="194">
                  <c:v>24.778583138610657</c:v>
                </c:pt>
                <c:pt idx="195">
                  <c:v>-109.54106268209148</c:v>
                </c:pt>
                <c:pt idx="196">
                  <c:v>-30.371468642769287</c:v>
                </c:pt>
                <c:pt idx="197">
                  <c:v>33.296700376829904</c:v>
                </c:pt>
                <c:pt idx="198">
                  <c:v>-8.4219288655904165</c:v>
                </c:pt>
                <c:pt idx="199">
                  <c:v>76.444939973786177</c:v>
                </c:pt>
                <c:pt idx="200">
                  <c:v>43.385323018935651</c:v>
                </c:pt>
                <c:pt idx="201">
                  <c:v>-11.686536512811472</c:v>
                </c:pt>
                <c:pt idx="202">
                  <c:v>83.396304932919065</c:v>
                </c:pt>
                <c:pt idx="203">
                  <c:v>34.72541810240773</c:v>
                </c:pt>
                <c:pt idx="204">
                  <c:v>69.236131298186592</c:v>
                </c:pt>
                <c:pt idx="205">
                  <c:v>-17.32272075728747</c:v>
                </c:pt>
                <c:pt idx="206">
                  <c:v>73.613271210148696</c:v>
                </c:pt>
                <c:pt idx="207">
                  <c:v>13.43338057234223</c:v>
                </c:pt>
                <c:pt idx="208">
                  <c:v>60.539073837798014</c:v>
                </c:pt>
                <c:pt idx="209">
                  <c:v>-82.958825194492874</c:v>
                </c:pt>
                <c:pt idx="210">
                  <c:v>-29.566585901405915</c:v>
                </c:pt>
                <c:pt idx="211">
                  <c:v>100.07504427324534</c:v>
                </c:pt>
                <c:pt idx="212">
                  <c:v>79.422860129752053</c:v>
                </c:pt>
                <c:pt idx="213">
                  <c:v>-126.86699563506295</c:v>
                </c:pt>
                <c:pt idx="214">
                  <c:v>-70.759300179494858</c:v>
                </c:pt>
                <c:pt idx="215">
                  <c:v>42.999671133585935</c:v>
                </c:pt>
                <c:pt idx="216">
                  <c:v>18.981696009892175</c:v>
                </c:pt>
                <c:pt idx="217">
                  <c:v>58.105746347542208</c:v>
                </c:pt>
                <c:pt idx="218">
                  <c:v>-24.85857930042971</c:v>
                </c:pt>
                <c:pt idx="219">
                  <c:v>3.6895547857752717</c:v>
                </c:pt>
                <c:pt idx="220">
                  <c:v>-17.210958924567649</c:v>
                </c:pt>
                <c:pt idx="221">
                  <c:v>-2.2164507438476448</c:v>
                </c:pt>
                <c:pt idx="222">
                  <c:v>-25.893251459807288</c:v>
                </c:pt>
                <c:pt idx="223">
                  <c:v>39.996491812597469</c:v>
                </c:pt>
                <c:pt idx="224">
                  <c:v>12.317078541787851</c:v>
                </c:pt>
                <c:pt idx="225">
                  <c:v>-18.545963821207124</c:v>
                </c:pt>
                <c:pt idx="226">
                  <c:v>-89.761590041794989</c:v>
                </c:pt>
                <c:pt idx="227">
                  <c:v>0.82454831160998765</c:v>
                </c:pt>
                <c:pt idx="228">
                  <c:v>31.990616334598371</c:v>
                </c:pt>
                <c:pt idx="229">
                  <c:v>22.538705461936615</c:v>
                </c:pt>
                <c:pt idx="230">
                  <c:v>-74.955827490202637</c:v>
                </c:pt>
                <c:pt idx="231">
                  <c:v>75.403862266091664</c:v>
                </c:pt>
                <c:pt idx="232">
                  <c:v>-68.743371950490655</c:v>
                </c:pt>
                <c:pt idx="233">
                  <c:v>-3.91700116682523</c:v>
                </c:pt>
                <c:pt idx="234">
                  <c:v>25.571633259865848</c:v>
                </c:pt>
                <c:pt idx="235">
                  <c:v>8.2869081556659694</c:v>
                </c:pt>
                <c:pt idx="236">
                  <c:v>0.51970425441459156</c:v>
                </c:pt>
                <c:pt idx="237">
                  <c:v>12.270121228523749</c:v>
                </c:pt>
                <c:pt idx="238">
                  <c:v>20.455272959886997</c:v>
                </c:pt>
                <c:pt idx="239">
                  <c:v>-171.63927756719636</c:v>
                </c:pt>
                <c:pt idx="240">
                  <c:v>4.0301674634372375</c:v>
                </c:pt>
                <c:pt idx="241">
                  <c:v>-43.581440744271731</c:v>
                </c:pt>
                <c:pt idx="242">
                  <c:v>-253.04569337341718</c:v>
                </c:pt>
                <c:pt idx="243">
                  <c:v>-39.130748958125423</c:v>
                </c:pt>
                <c:pt idx="244">
                  <c:v>-174.49415781530593</c:v>
                </c:pt>
                <c:pt idx="245">
                  <c:v>6.8286751086968707</c:v>
                </c:pt>
                <c:pt idx="246">
                  <c:v>63.63124792442477</c:v>
                </c:pt>
                <c:pt idx="247">
                  <c:v>-2.0047562112349624</c:v>
                </c:pt>
                <c:pt idx="248">
                  <c:v>-32.879026211568998</c:v>
                </c:pt>
                <c:pt idx="249">
                  <c:v>83.51436837780011</c:v>
                </c:pt>
                <c:pt idx="250">
                  <c:v>83.54519402034407</c:v>
                </c:pt>
                <c:pt idx="251">
                  <c:v>65.657929572229932</c:v>
                </c:pt>
                <c:pt idx="252">
                  <c:v>65.488335142040796</c:v>
                </c:pt>
                <c:pt idx="253">
                  <c:v>59.895206565970739</c:v>
                </c:pt>
                <c:pt idx="254">
                  <c:v>23.255174178816787</c:v>
                </c:pt>
                <c:pt idx="255">
                  <c:v>65.004355754041399</c:v>
                </c:pt>
                <c:pt idx="256">
                  <c:v>-59.631009106272359</c:v>
                </c:pt>
                <c:pt idx="257">
                  <c:v>31.656594433334931</c:v>
                </c:pt>
                <c:pt idx="258">
                  <c:v>52.300066870304818</c:v>
                </c:pt>
                <c:pt idx="259">
                  <c:v>0.56134478713784119</c:v>
                </c:pt>
                <c:pt idx="260">
                  <c:v>-44.387326010945571</c:v>
                </c:pt>
                <c:pt idx="261">
                  <c:v>-81.420007227031192</c:v>
                </c:pt>
                <c:pt idx="262">
                  <c:v>52.028279063008767</c:v>
                </c:pt>
                <c:pt idx="263">
                  <c:v>64.541674352231212</c:v>
                </c:pt>
                <c:pt idx="264">
                  <c:v>19.556789211284013</c:v>
                </c:pt>
                <c:pt idx="265">
                  <c:v>50.100925963780128</c:v>
                </c:pt>
                <c:pt idx="266">
                  <c:v>-48.769878121735019</c:v>
                </c:pt>
                <c:pt idx="267">
                  <c:v>-66.40716441452264</c:v>
                </c:pt>
                <c:pt idx="268">
                  <c:v>-63.344408165812638</c:v>
                </c:pt>
                <c:pt idx="269">
                  <c:v>-4.2247420094702193</c:v>
                </c:pt>
                <c:pt idx="270">
                  <c:v>6.4317014844689311</c:v>
                </c:pt>
                <c:pt idx="271">
                  <c:v>7.5704231715963033</c:v>
                </c:pt>
                <c:pt idx="272">
                  <c:v>-5.9395110905518322</c:v>
                </c:pt>
                <c:pt idx="273">
                  <c:v>-16.000340230628581</c:v>
                </c:pt>
                <c:pt idx="274">
                  <c:v>10.631262660054063</c:v>
                </c:pt>
                <c:pt idx="275">
                  <c:v>-46.276115169079958</c:v>
                </c:pt>
                <c:pt idx="276">
                  <c:v>9.9584565636494062</c:v>
                </c:pt>
                <c:pt idx="277">
                  <c:v>-24.614043558959338</c:v>
                </c:pt>
                <c:pt idx="278">
                  <c:v>-21.752189111598682</c:v>
                </c:pt>
                <c:pt idx="279">
                  <c:v>142.25299410953221</c:v>
                </c:pt>
                <c:pt idx="280">
                  <c:v>-32.991866902472566</c:v>
                </c:pt>
                <c:pt idx="281">
                  <c:v>82.525413799363605</c:v>
                </c:pt>
                <c:pt idx="282">
                  <c:v>-72.364718129529365</c:v>
                </c:pt>
                <c:pt idx="283">
                  <c:v>27.290026849507967</c:v>
                </c:pt>
                <c:pt idx="284">
                  <c:v>-37.173315426511181</c:v>
                </c:pt>
                <c:pt idx="285">
                  <c:v>-9.468295826513895E-2</c:v>
                </c:pt>
                <c:pt idx="286">
                  <c:v>-130.26246131170024</c:v>
                </c:pt>
                <c:pt idx="287">
                  <c:v>-48.179069597249509</c:v>
                </c:pt>
                <c:pt idx="288">
                  <c:v>10.86927385955255</c:v>
                </c:pt>
                <c:pt idx="289">
                  <c:v>47.817443851740336</c:v>
                </c:pt>
                <c:pt idx="290">
                  <c:v>-57.696933345580192</c:v>
                </c:pt>
                <c:pt idx="291">
                  <c:v>-16.951295514594449</c:v>
                </c:pt>
                <c:pt idx="292">
                  <c:v>112.88141723458671</c:v>
                </c:pt>
                <c:pt idx="293">
                  <c:v>-13.306769242227119</c:v>
                </c:pt>
                <c:pt idx="294">
                  <c:v>-7.3890227496374337</c:v>
                </c:pt>
                <c:pt idx="295">
                  <c:v>15.202346182669316</c:v>
                </c:pt>
                <c:pt idx="296">
                  <c:v>-16.990541160019347</c:v>
                </c:pt>
                <c:pt idx="297">
                  <c:v>-75.236554870931741</c:v>
                </c:pt>
                <c:pt idx="298">
                  <c:v>55.053777575917366</c:v>
                </c:pt>
                <c:pt idx="299">
                  <c:v>53.834484726266055</c:v>
                </c:pt>
                <c:pt idx="300">
                  <c:v>79.513272761102144</c:v>
                </c:pt>
                <c:pt idx="301">
                  <c:v>62.565083773954484</c:v>
                </c:pt>
                <c:pt idx="302">
                  <c:v>-24.401401595603375</c:v>
                </c:pt>
                <c:pt idx="303">
                  <c:v>10.016944569912994</c:v>
                </c:pt>
                <c:pt idx="304">
                  <c:v>-16.984003422518754</c:v>
                </c:pt>
                <c:pt idx="305">
                  <c:v>56.685365373702098</c:v>
                </c:pt>
                <c:pt idx="306">
                  <c:v>-22.703967060600235</c:v>
                </c:pt>
                <c:pt idx="307">
                  <c:v>53.375884904023451</c:v>
                </c:pt>
                <c:pt idx="308">
                  <c:v>22.168304697160011</c:v>
                </c:pt>
                <c:pt idx="309">
                  <c:v>-153.68401889484744</c:v>
                </c:pt>
                <c:pt idx="310">
                  <c:v>3.7868936721451973E-2</c:v>
                </c:pt>
                <c:pt idx="311">
                  <c:v>47.363039628094157</c:v>
                </c:pt>
                <c:pt idx="312">
                  <c:v>32.390050220222975</c:v>
                </c:pt>
                <c:pt idx="313">
                  <c:v>0.4887076138509201</c:v>
                </c:pt>
                <c:pt idx="314">
                  <c:v>-48.187880135978958</c:v>
                </c:pt>
                <c:pt idx="315">
                  <c:v>-38.028468604625914</c:v>
                </c:pt>
                <c:pt idx="316">
                  <c:v>-211.96315665205179</c:v>
                </c:pt>
                <c:pt idx="317">
                  <c:v>23.558066800464758</c:v>
                </c:pt>
                <c:pt idx="318">
                  <c:v>31.388061305055771</c:v>
                </c:pt>
                <c:pt idx="319">
                  <c:v>48.119150292925724</c:v>
                </c:pt>
                <c:pt idx="320">
                  <c:v>-28.425142077397368</c:v>
                </c:pt>
                <c:pt idx="321">
                  <c:v>-71.047241603528164</c:v>
                </c:pt>
                <c:pt idx="322">
                  <c:v>22.399021799722505</c:v>
                </c:pt>
                <c:pt idx="323">
                  <c:v>-14.318569554133546</c:v>
                </c:pt>
                <c:pt idx="324">
                  <c:v>-12.582628356054101</c:v>
                </c:pt>
                <c:pt idx="325">
                  <c:v>45.237587957568394</c:v>
                </c:pt>
                <c:pt idx="326">
                  <c:v>-54.67232285668365</c:v>
                </c:pt>
                <c:pt idx="327">
                  <c:v>-29.807993765582751</c:v>
                </c:pt>
                <c:pt idx="328">
                  <c:v>47.829290710423265</c:v>
                </c:pt>
                <c:pt idx="329">
                  <c:v>-37.085867187735857</c:v>
                </c:pt>
                <c:pt idx="330">
                  <c:v>17.171994955106584</c:v>
                </c:pt>
                <c:pt idx="331">
                  <c:v>-27.254098790771195</c:v>
                </c:pt>
                <c:pt idx="332">
                  <c:v>65.279074723843678</c:v>
                </c:pt>
                <c:pt idx="333">
                  <c:v>-46.953989894569759</c:v>
                </c:pt>
                <c:pt idx="334">
                  <c:v>-6.882149388267635</c:v>
                </c:pt>
                <c:pt idx="335">
                  <c:v>53.753183017079436</c:v>
                </c:pt>
                <c:pt idx="336">
                  <c:v>14.523702306102905</c:v>
                </c:pt>
                <c:pt idx="337">
                  <c:v>3.0634261349573535</c:v>
                </c:pt>
                <c:pt idx="338">
                  <c:v>-29.176205514493859</c:v>
                </c:pt>
                <c:pt idx="339">
                  <c:v>9.6230179099916313</c:v>
                </c:pt>
                <c:pt idx="340">
                  <c:v>27.576287854545399</c:v>
                </c:pt>
                <c:pt idx="341">
                  <c:v>-74.150466126312494</c:v>
                </c:pt>
                <c:pt idx="342">
                  <c:v>8.5811596643607118</c:v>
                </c:pt>
                <c:pt idx="343">
                  <c:v>14.57666983585159</c:v>
                </c:pt>
                <c:pt idx="344">
                  <c:v>-57.274536149249343</c:v>
                </c:pt>
                <c:pt idx="345">
                  <c:v>-5.9236315393227414</c:v>
                </c:pt>
                <c:pt idx="346">
                  <c:v>-78.429420010436843</c:v>
                </c:pt>
                <c:pt idx="347">
                  <c:v>13.656998608981894</c:v>
                </c:pt>
                <c:pt idx="348">
                  <c:v>87.344305223857873</c:v>
                </c:pt>
                <c:pt idx="349">
                  <c:v>-35.069835949105027</c:v>
                </c:pt>
                <c:pt idx="350">
                  <c:v>-16.605409172894269</c:v>
                </c:pt>
                <c:pt idx="351">
                  <c:v>28.002821357984203</c:v>
                </c:pt>
                <c:pt idx="352">
                  <c:v>-16.630221079860803</c:v>
                </c:pt>
                <c:pt idx="353">
                  <c:v>-12.653270448502553</c:v>
                </c:pt>
                <c:pt idx="354">
                  <c:v>11.698314220022894</c:v>
                </c:pt>
                <c:pt idx="355">
                  <c:v>-8.2601056610519663</c:v>
                </c:pt>
                <c:pt idx="356">
                  <c:v>-53.273220284028412</c:v>
                </c:pt>
                <c:pt idx="357">
                  <c:v>60.427148279130506</c:v>
                </c:pt>
                <c:pt idx="358">
                  <c:v>-20.657158502173388</c:v>
                </c:pt>
                <c:pt idx="359">
                  <c:v>-0.69667501200433435</c:v>
                </c:pt>
                <c:pt idx="360">
                  <c:v>15.865085302157013</c:v>
                </c:pt>
                <c:pt idx="361">
                  <c:v>-63.274256101647097</c:v>
                </c:pt>
                <c:pt idx="362">
                  <c:v>29.880294898521242</c:v>
                </c:pt>
                <c:pt idx="363">
                  <c:v>11.391670471022735</c:v>
                </c:pt>
                <c:pt idx="364">
                  <c:v>33.107487118134486</c:v>
                </c:pt>
                <c:pt idx="365">
                  <c:v>-16.082392385078265</c:v>
                </c:pt>
                <c:pt idx="366">
                  <c:v>2.058229732421978</c:v>
                </c:pt>
                <c:pt idx="367">
                  <c:v>-44.971686604912975</c:v>
                </c:pt>
                <c:pt idx="368">
                  <c:v>-23.60233769126512</c:v>
                </c:pt>
                <c:pt idx="369">
                  <c:v>127.15818879870949</c:v>
                </c:pt>
                <c:pt idx="370">
                  <c:v>13.293002035771906</c:v>
                </c:pt>
                <c:pt idx="371">
                  <c:v>-26.192423973203631</c:v>
                </c:pt>
                <c:pt idx="372">
                  <c:v>31.845252174681491</c:v>
                </c:pt>
                <c:pt idx="373">
                  <c:v>41.266580449873345</c:v>
                </c:pt>
                <c:pt idx="374">
                  <c:v>47.039947973225253</c:v>
                </c:pt>
                <c:pt idx="375">
                  <c:v>18.145597842780944</c:v>
                </c:pt>
                <c:pt idx="376">
                  <c:v>29.022569022283051</c:v>
                </c:pt>
                <c:pt idx="377">
                  <c:v>-73.852596852696252</c:v>
                </c:pt>
                <c:pt idx="378">
                  <c:v>76.636740823582386</c:v>
                </c:pt>
                <c:pt idx="379">
                  <c:v>-25.687651111296873</c:v>
                </c:pt>
                <c:pt idx="380">
                  <c:v>34.288917358556091</c:v>
                </c:pt>
                <c:pt idx="381">
                  <c:v>8.0421030042800794</c:v>
                </c:pt>
                <c:pt idx="382">
                  <c:v>18.039866654727803</c:v>
                </c:pt>
                <c:pt idx="383">
                  <c:v>14.65669947486208</c:v>
                </c:pt>
                <c:pt idx="384">
                  <c:v>-71.03017980900222</c:v>
                </c:pt>
                <c:pt idx="385">
                  <c:v>45.891316912892307</c:v>
                </c:pt>
                <c:pt idx="386">
                  <c:v>-38.395363784421079</c:v>
                </c:pt>
                <c:pt idx="387">
                  <c:v>-62.479024581567955</c:v>
                </c:pt>
                <c:pt idx="388">
                  <c:v>37.379520587156094</c:v>
                </c:pt>
                <c:pt idx="389">
                  <c:v>12.421066763730323</c:v>
                </c:pt>
                <c:pt idx="390">
                  <c:v>24.22312859363069</c:v>
                </c:pt>
                <c:pt idx="391">
                  <c:v>122.49065004418708</c:v>
                </c:pt>
                <c:pt idx="392">
                  <c:v>-40.17719294592257</c:v>
                </c:pt>
                <c:pt idx="393">
                  <c:v>-5.6781180001544271</c:v>
                </c:pt>
                <c:pt idx="394">
                  <c:v>15.593560532292486</c:v>
                </c:pt>
                <c:pt idx="395">
                  <c:v>-40.824971842439709</c:v>
                </c:pt>
                <c:pt idx="396">
                  <c:v>-52.867261103556757</c:v>
                </c:pt>
                <c:pt idx="397">
                  <c:v>14.244526753765513</c:v>
                </c:pt>
                <c:pt idx="398">
                  <c:v>11.027204055732682</c:v>
                </c:pt>
                <c:pt idx="399">
                  <c:v>115.9303020209627</c:v>
                </c:pt>
                <c:pt idx="400">
                  <c:v>7.5834321172767432</c:v>
                </c:pt>
                <c:pt idx="401">
                  <c:v>-14.51183833973846</c:v>
                </c:pt>
                <c:pt idx="402">
                  <c:v>-1.3532876467077131</c:v>
                </c:pt>
                <c:pt idx="403">
                  <c:v>-5.5508445274638234</c:v>
                </c:pt>
                <c:pt idx="404">
                  <c:v>-27.214368715323644</c:v>
                </c:pt>
                <c:pt idx="405">
                  <c:v>91.641919302064025</c:v>
                </c:pt>
                <c:pt idx="406">
                  <c:v>-13.824210344251469</c:v>
                </c:pt>
                <c:pt idx="407">
                  <c:v>56.74524401955</c:v>
                </c:pt>
                <c:pt idx="408">
                  <c:v>-19.367552327390058</c:v>
                </c:pt>
                <c:pt idx="409">
                  <c:v>48.786614771201585</c:v>
                </c:pt>
                <c:pt idx="410">
                  <c:v>-63.859010139159409</c:v>
                </c:pt>
                <c:pt idx="411">
                  <c:v>86.452955466874528</c:v>
                </c:pt>
                <c:pt idx="412">
                  <c:v>-35.484225872170327</c:v>
                </c:pt>
                <c:pt idx="413">
                  <c:v>-5.8189201692732695</c:v>
                </c:pt>
                <c:pt idx="414">
                  <c:v>-31.452538398820707</c:v>
                </c:pt>
                <c:pt idx="415">
                  <c:v>11.991715816542182</c:v>
                </c:pt>
                <c:pt idx="416">
                  <c:v>2.4527146159086897</c:v>
                </c:pt>
                <c:pt idx="417">
                  <c:v>-7.8418832200870838</c:v>
                </c:pt>
                <c:pt idx="418">
                  <c:v>-2.2086578236123842</c:v>
                </c:pt>
                <c:pt idx="419">
                  <c:v>9.2878789813421463</c:v>
                </c:pt>
                <c:pt idx="420">
                  <c:v>-36.537070978079328</c:v>
                </c:pt>
                <c:pt idx="421">
                  <c:v>-2.8285267613509859</c:v>
                </c:pt>
                <c:pt idx="422">
                  <c:v>-98.725472696688485</c:v>
                </c:pt>
                <c:pt idx="423">
                  <c:v>-49.00076372556714</c:v>
                </c:pt>
                <c:pt idx="424">
                  <c:v>-24.593345512949782</c:v>
                </c:pt>
                <c:pt idx="425">
                  <c:v>-44.433039269606752</c:v>
                </c:pt>
                <c:pt idx="426">
                  <c:v>-16.224368991939173</c:v>
                </c:pt>
                <c:pt idx="427">
                  <c:v>-17.352378826756194</c:v>
                </c:pt>
                <c:pt idx="428">
                  <c:v>10.241766401142513</c:v>
                </c:pt>
                <c:pt idx="429">
                  <c:v>-147.87637239723563</c:v>
                </c:pt>
                <c:pt idx="430">
                  <c:v>-48.526148491626145</c:v>
                </c:pt>
                <c:pt idx="431">
                  <c:v>5.1580710661157809</c:v>
                </c:pt>
                <c:pt idx="432">
                  <c:v>33.640392712713037</c:v>
                </c:pt>
                <c:pt idx="433">
                  <c:v>-21.04717845209484</c:v>
                </c:pt>
                <c:pt idx="434">
                  <c:v>32.697693785184583</c:v>
                </c:pt>
                <c:pt idx="435">
                  <c:v>-50.807277836091998</c:v>
                </c:pt>
                <c:pt idx="436">
                  <c:v>-56.645359317491057</c:v>
                </c:pt>
                <c:pt idx="437">
                  <c:v>70.514168571553682</c:v>
                </c:pt>
                <c:pt idx="438">
                  <c:v>338.52663201963628</c:v>
                </c:pt>
                <c:pt idx="439">
                  <c:v>23.63273103380584</c:v>
                </c:pt>
                <c:pt idx="440">
                  <c:v>-9.019614428226987</c:v>
                </c:pt>
                <c:pt idx="441">
                  <c:v>11.593518751165448</c:v>
                </c:pt>
                <c:pt idx="442">
                  <c:v>1.3196544722732142</c:v>
                </c:pt>
                <c:pt idx="443">
                  <c:v>46.194602887999963</c:v>
                </c:pt>
                <c:pt idx="444">
                  <c:v>115.83718452687367</c:v>
                </c:pt>
                <c:pt idx="445">
                  <c:v>-1.4219236263568291</c:v>
                </c:pt>
                <c:pt idx="446">
                  <c:v>-71.889461384115975</c:v>
                </c:pt>
                <c:pt idx="447">
                  <c:v>-57.059232013092696</c:v>
                </c:pt>
                <c:pt idx="448">
                  <c:v>-56.633423305045199</c:v>
                </c:pt>
                <c:pt idx="449">
                  <c:v>-118.80577553925582</c:v>
                </c:pt>
                <c:pt idx="450">
                  <c:v>24.036295149412581</c:v>
                </c:pt>
                <c:pt idx="451">
                  <c:v>-32.974156200810512</c:v>
                </c:pt>
                <c:pt idx="452">
                  <c:v>59.4300322111078</c:v>
                </c:pt>
                <c:pt idx="453">
                  <c:v>-33.468478087302401</c:v>
                </c:pt>
                <c:pt idx="454">
                  <c:v>-2.069291872283884</c:v>
                </c:pt>
                <c:pt idx="455">
                  <c:v>44.756807935670395</c:v>
                </c:pt>
                <c:pt idx="456">
                  <c:v>-26.567062844609154</c:v>
                </c:pt>
                <c:pt idx="457">
                  <c:v>107.99188567332749</c:v>
                </c:pt>
                <c:pt idx="458">
                  <c:v>-58.325469845388625</c:v>
                </c:pt>
                <c:pt idx="459">
                  <c:v>-74.915952031772576</c:v>
                </c:pt>
                <c:pt idx="460">
                  <c:v>-43.524536674999354</c:v>
                </c:pt>
                <c:pt idx="461">
                  <c:v>-36.582939737623065</c:v>
                </c:pt>
                <c:pt idx="462">
                  <c:v>-48.051705899370063</c:v>
                </c:pt>
                <c:pt idx="463">
                  <c:v>-76.1454100894764</c:v>
                </c:pt>
                <c:pt idx="464">
                  <c:v>4.1801289044399255</c:v>
                </c:pt>
                <c:pt idx="465">
                  <c:v>43.329510471135791</c:v>
                </c:pt>
                <c:pt idx="466">
                  <c:v>-48.315216285160204</c:v>
                </c:pt>
                <c:pt idx="467">
                  <c:v>133.29236986173578</c:v>
                </c:pt>
                <c:pt idx="468">
                  <c:v>7.0139309612311536</c:v>
                </c:pt>
                <c:pt idx="469">
                  <c:v>10.257370027170509</c:v>
                </c:pt>
                <c:pt idx="470">
                  <c:v>25.421241057160159</c:v>
                </c:pt>
                <c:pt idx="471">
                  <c:v>35.084746710664831</c:v>
                </c:pt>
                <c:pt idx="472">
                  <c:v>69.403802870919208</c:v>
                </c:pt>
                <c:pt idx="473">
                  <c:v>1.4154864581159927</c:v>
                </c:pt>
                <c:pt idx="474">
                  <c:v>16.583940292919351</c:v>
                </c:pt>
                <c:pt idx="475">
                  <c:v>-29.553617585248276</c:v>
                </c:pt>
                <c:pt idx="476">
                  <c:v>-102.14907225010506</c:v>
                </c:pt>
                <c:pt idx="477">
                  <c:v>93.607250201026091</c:v>
                </c:pt>
                <c:pt idx="478">
                  <c:v>-60.086043095807327</c:v>
                </c:pt>
                <c:pt idx="479">
                  <c:v>5.5609393751335574</c:v>
                </c:pt>
                <c:pt idx="480">
                  <c:v>44.977621774903355</c:v>
                </c:pt>
                <c:pt idx="481">
                  <c:v>130.00410116124931</c:v>
                </c:pt>
                <c:pt idx="482">
                  <c:v>21.305656465955735</c:v>
                </c:pt>
                <c:pt idx="483">
                  <c:v>-60.207058406834221</c:v>
                </c:pt>
                <c:pt idx="484">
                  <c:v>-110.08149813054797</c:v>
                </c:pt>
                <c:pt idx="485">
                  <c:v>31.209154347809772</c:v>
                </c:pt>
                <c:pt idx="486">
                  <c:v>62.635868034503801</c:v>
                </c:pt>
                <c:pt idx="487">
                  <c:v>23.772924312172563</c:v>
                </c:pt>
                <c:pt idx="488">
                  <c:v>-2.332094214483277</c:v>
                </c:pt>
                <c:pt idx="489">
                  <c:v>-6.8848616047548603</c:v>
                </c:pt>
                <c:pt idx="490">
                  <c:v>15.101946979089234</c:v>
                </c:pt>
                <c:pt idx="491">
                  <c:v>71.137898303491738</c:v>
                </c:pt>
                <c:pt idx="492">
                  <c:v>91.152021594293274</c:v>
                </c:pt>
                <c:pt idx="493">
                  <c:v>-37.368269967696961</c:v>
                </c:pt>
                <c:pt idx="494">
                  <c:v>-19.661691618807708</c:v>
                </c:pt>
                <c:pt idx="495">
                  <c:v>43.333652720443297</c:v>
                </c:pt>
                <c:pt idx="496">
                  <c:v>4.5599121497207307</c:v>
                </c:pt>
                <c:pt idx="497">
                  <c:v>35.106696253022164</c:v>
                </c:pt>
                <c:pt idx="498">
                  <c:v>18.564004387749947</c:v>
                </c:pt>
                <c:pt idx="499">
                  <c:v>-44.885264991996792</c:v>
                </c:pt>
                <c:pt idx="500">
                  <c:v>-6.8914741007095017</c:v>
                </c:pt>
                <c:pt idx="501">
                  <c:v>15.005349374190246</c:v>
                </c:pt>
                <c:pt idx="502">
                  <c:v>-55.14548858601961</c:v>
                </c:pt>
                <c:pt idx="503">
                  <c:v>-0.66996732103007162</c:v>
                </c:pt>
                <c:pt idx="504">
                  <c:v>-51.290519568942045</c:v>
                </c:pt>
                <c:pt idx="505">
                  <c:v>-195.88284063225524</c:v>
                </c:pt>
                <c:pt idx="506">
                  <c:v>-16.190329893600392</c:v>
                </c:pt>
                <c:pt idx="507">
                  <c:v>-27.431127756925207</c:v>
                </c:pt>
                <c:pt idx="508">
                  <c:v>-194.33212209897556</c:v>
                </c:pt>
                <c:pt idx="509">
                  <c:v>-9.1546111618708892</c:v>
                </c:pt>
                <c:pt idx="510">
                  <c:v>25.326162590499735</c:v>
                </c:pt>
                <c:pt idx="511">
                  <c:v>-4.5319325067400769</c:v>
                </c:pt>
                <c:pt idx="512">
                  <c:v>50.409655000821431</c:v>
                </c:pt>
                <c:pt idx="513">
                  <c:v>-54.531657968013405</c:v>
                </c:pt>
                <c:pt idx="514">
                  <c:v>-123.55494203769308</c:v>
                </c:pt>
                <c:pt idx="515">
                  <c:v>-44.347624160940995</c:v>
                </c:pt>
                <c:pt idx="516">
                  <c:v>-70.633510477246091</c:v>
                </c:pt>
                <c:pt idx="517">
                  <c:v>27.347703446070227</c:v>
                </c:pt>
                <c:pt idx="518">
                  <c:v>78.504929696479394</c:v>
                </c:pt>
                <c:pt idx="519">
                  <c:v>22.703457820388167</c:v>
                </c:pt>
                <c:pt idx="520">
                  <c:v>-65.760669507667217</c:v>
                </c:pt>
                <c:pt idx="521">
                  <c:v>90.222533789164117</c:v>
                </c:pt>
                <c:pt idx="522">
                  <c:v>25.645971922518584</c:v>
                </c:pt>
                <c:pt idx="523">
                  <c:v>8.3969033946596028</c:v>
                </c:pt>
                <c:pt idx="524">
                  <c:v>318.51523656478935</c:v>
                </c:pt>
                <c:pt idx="525">
                  <c:v>-1.1120458003401836</c:v>
                </c:pt>
                <c:pt idx="526">
                  <c:v>23.054375331921392</c:v>
                </c:pt>
                <c:pt idx="527">
                  <c:v>-6.7278388998872742</c:v>
                </c:pt>
                <c:pt idx="528">
                  <c:v>76.231636426297655</c:v>
                </c:pt>
                <c:pt idx="529">
                  <c:v>-25.118409795163643</c:v>
                </c:pt>
                <c:pt idx="530">
                  <c:v>-157.13777291251245</c:v>
                </c:pt>
                <c:pt idx="531">
                  <c:v>92.427423380318942</c:v>
                </c:pt>
                <c:pt idx="532">
                  <c:v>-31.601993410695059</c:v>
                </c:pt>
              </c:numCache>
            </c:numRef>
          </c:yVal>
          <c:smooth val="0"/>
        </c:ser>
        <c:dLbls>
          <c:showLegendKey val="0"/>
          <c:showVal val="0"/>
          <c:showCatName val="0"/>
          <c:showSerName val="0"/>
          <c:showPercent val="0"/>
          <c:showBubbleSize val="0"/>
        </c:dLbls>
        <c:axId val="536370176"/>
        <c:axId val="536370568"/>
      </c:scatterChart>
      <c:valAx>
        <c:axId val="536370176"/>
        <c:scaling>
          <c:orientation val="minMax"/>
        </c:scaling>
        <c:delete val="0"/>
        <c:axPos val="b"/>
        <c:title>
          <c:tx>
            <c:rich>
              <a:bodyPr/>
              <a:lstStyle/>
              <a:p>
                <a:pPr>
                  <a:defRPr/>
                </a:pPr>
                <a:r>
                  <a:rPr lang="en-US"/>
                  <a:t>PctFreeLunch</a:t>
                </a:r>
              </a:p>
            </c:rich>
          </c:tx>
          <c:layout/>
          <c:overlay val="0"/>
        </c:title>
        <c:numFmt formatCode="0%" sourceLinked="1"/>
        <c:majorTickMark val="out"/>
        <c:minorTickMark val="none"/>
        <c:tickLblPos val="nextTo"/>
        <c:crossAx val="536370568"/>
        <c:crosses val="autoZero"/>
        <c:crossBetween val="midCat"/>
      </c:valAx>
      <c:valAx>
        <c:axId val="536370568"/>
        <c:scaling>
          <c:orientation val="minMax"/>
        </c:scaling>
        <c:delete val="0"/>
        <c:axPos val="l"/>
        <c:title>
          <c:tx>
            <c:rich>
              <a:bodyPr/>
              <a:lstStyle/>
              <a:p>
                <a:pPr>
                  <a:defRPr/>
                </a:pPr>
                <a:r>
                  <a:rPr lang="en-US"/>
                  <a:t>Residuals</a:t>
                </a:r>
              </a:p>
            </c:rich>
          </c:tx>
          <c:layout/>
          <c:overlay val="0"/>
        </c:title>
        <c:numFmt formatCode="General" sourceLinked="1"/>
        <c:majorTickMark val="out"/>
        <c:minorTickMark val="none"/>
        <c:tickLblPos val="nextTo"/>
        <c:crossAx val="536370176"/>
        <c:crosses val="autoZero"/>
        <c:crossBetween val="midCat"/>
      </c:valAx>
    </c:plotArea>
    <c:plotVisOnly val="1"/>
    <c:dispBlanksAs val="gap"/>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FT_Teachers_Avg  Residual Plot</a:t>
            </a:r>
          </a:p>
        </c:rich>
      </c:tx>
      <c:layout/>
      <c:overlay val="0"/>
    </c:title>
    <c:autoTitleDeleted val="0"/>
    <c:plotArea>
      <c:layout/>
      <c:scatterChart>
        <c:scatterStyle val="lineMarker"/>
        <c:varyColors val="0"/>
        <c:ser>
          <c:idx val="0"/>
          <c:order val="0"/>
          <c:spPr>
            <a:ln w="28575">
              <a:noFill/>
            </a:ln>
          </c:spPr>
          <c:xVal>
            <c:numRef>
              <c:f>schooldistricts!$E$4:$E$536</c:f>
              <c:numCache>
                <c:formatCode>_(\$* #,##0.00_);_(\$* \(#,##0.00\);_(\$* \-??_);_(@_)</c:formatCode>
                <c:ptCount val="533"/>
                <c:pt idx="0">
                  <c:v>60697</c:v>
                </c:pt>
                <c:pt idx="1">
                  <c:v>50156</c:v>
                </c:pt>
                <c:pt idx="2">
                  <c:v>45448</c:v>
                </c:pt>
                <c:pt idx="3">
                  <c:v>46504</c:v>
                </c:pt>
                <c:pt idx="4">
                  <c:v>52424</c:v>
                </c:pt>
                <c:pt idx="5">
                  <c:v>42508</c:v>
                </c:pt>
                <c:pt idx="6">
                  <c:v>50831</c:v>
                </c:pt>
                <c:pt idx="7">
                  <c:v>48376</c:v>
                </c:pt>
                <c:pt idx="8">
                  <c:v>49992</c:v>
                </c:pt>
                <c:pt idx="9">
                  <c:v>45368</c:v>
                </c:pt>
                <c:pt idx="10">
                  <c:v>47169</c:v>
                </c:pt>
                <c:pt idx="11">
                  <c:v>51145</c:v>
                </c:pt>
                <c:pt idx="12">
                  <c:v>53487</c:v>
                </c:pt>
                <c:pt idx="13">
                  <c:v>50216</c:v>
                </c:pt>
                <c:pt idx="14">
                  <c:v>39270</c:v>
                </c:pt>
                <c:pt idx="15">
                  <c:v>45687</c:v>
                </c:pt>
                <c:pt idx="16">
                  <c:v>46099</c:v>
                </c:pt>
                <c:pt idx="17">
                  <c:v>48109</c:v>
                </c:pt>
                <c:pt idx="18">
                  <c:v>42562</c:v>
                </c:pt>
                <c:pt idx="19">
                  <c:v>56941</c:v>
                </c:pt>
                <c:pt idx="20">
                  <c:v>43300</c:v>
                </c:pt>
                <c:pt idx="21">
                  <c:v>47331</c:v>
                </c:pt>
                <c:pt idx="22">
                  <c:v>45485</c:v>
                </c:pt>
                <c:pt idx="23">
                  <c:v>47220</c:v>
                </c:pt>
                <c:pt idx="24">
                  <c:v>45860</c:v>
                </c:pt>
                <c:pt idx="25">
                  <c:v>47051</c:v>
                </c:pt>
                <c:pt idx="26">
                  <c:v>67738</c:v>
                </c:pt>
                <c:pt idx="27">
                  <c:v>40175</c:v>
                </c:pt>
                <c:pt idx="28">
                  <c:v>47421</c:v>
                </c:pt>
                <c:pt idx="29">
                  <c:v>45961</c:v>
                </c:pt>
                <c:pt idx="30">
                  <c:v>43721</c:v>
                </c:pt>
                <c:pt idx="31">
                  <c:v>46494</c:v>
                </c:pt>
                <c:pt idx="32">
                  <c:v>52446</c:v>
                </c:pt>
                <c:pt idx="33">
                  <c:v>48909</c:v>
                </c:pt>
                <c:pt idx="34">
                  <c:v>42564</c:v>
                </c:pt>
                <c:pt idx="35">
                  <c:v>46487</c:v>
                </c:pt>
                <c:pt idx="36">
                  <c:v>40629</c:v>
                </c:pt>
                <c:pt idx="37">
                  <c:v>53170</c:v>
                </c:pt>
                <c:pt idx="38">
                  <c:v>45885</c:v>
                </c:pt>
                <c:pt idx="39">
                  <c:v>49936</c:v>
                </c:pt>
                <c:pt idx="40">
                  <c:v>44087</c:v>
                </c:pt>
                <c:pt idx="41">
                  <c:v>48978</c:v>
                </c:pt>
                <c:pt idx="42">
                  <c:v>43619</c:v>
                </c:pt>
                <c:pt idx="43">
                  <c:v>52388</c:v>
                </c:pt>
                <c:pt idx="44">
                  <c:v>46580</c:v>
                </c:pt>
                <c:pt idx="45">
                  <c:v>52428</c:v>
                </c:pt>
                <c:pt idx="46">
                  <c:v>47473</c:v>
                </c:pt>
                <c:pt idx="47">
                  <c:v>60758</c:v>
                </c:pt>
                <c:pt idx="48">
                  <c:v>62661</c:v>
                </c:pt>
                <c:pt idx="49">
                  <c:v>45909</c:v>
                </c:pt>
                <c:pt idx="50">
                  <c:v>45417</c:v>
                </c:pt>
                <c:pt idx="51">
                  <c:v>45889</c:v>
                </c:pt>
                <c:pt idx="52">
                  <c:v>52477</c:v>
                </c:pt>
                <c:pt idx="53">
                  <c:v>44408</c:v>
                </c:pt>
                <c:pt idx="54">
                  <c:v>45169</c:v>
                </c:pt>
                <c:pt idx="55">
                  <c:v>49465</c:v>
                </c:pt>
                <c:pt idx="56">
                  <c:v>43716</c:v>
                </c:pt>
                <c:pt idx="57">
                  <c:v>48653</c:v>
                </c:pt>
                <c:pt idx="58">
                  <c:v>43655</c:v>
                </c:pt>
                <c:pt idx="59">
                  <c:v>49372</c:v>
                </c:pt>
                <c:pt idx="60">
                  <c:v>49916</c:v>
                </c:pt>
                <c:pt idx="61">
                  <c:v>48565</c:v>
                </c:pt>
                <c:pt idx="62">
                  <c:v>38386</c:v>
                </c:pt>
                <c:pt idx="63">
                  <c:v>48830</c:v>
                </c:pt>
                <c:pt idx="64">
                  <c:v>32682</c:v>
                </c:pt>
                <c:pt idx="65">
                  <c:v>44006</c:v>
                </c:pt>
                <c:pt idx="66">
                  <c:v>58072</c:v>
                </c:pt>
                <c:pt idx="67">
                  <c:v>44025</c:v>
                </c:pt>
                <c:pt idx="68">
                  <c:v>51955</c:v>
                </c:pt>
                <c:pt idx="69">
                  <c:v>58998</c:v>
                </c:pt>
                <c:pt idx="70">
                  <c:v>50901</c:v>
                </c:pt>
                <c:pt idx="71">
                  <c:v>57649</c:v>
                </c:pt>
                <c:pt idx="72">
                  <c:v>34000</c:v>
                </c:pt>
                <c:pt idx="73">
                  <c:v>60232</c:v>
                </c:pt>
                <c:pt idx="74">
                  <c:v>46451</c:v>
                </c:pt>
                <c:pt idx="75">
                  <c:v>49856</c:v>
                </c:pt>
                <c:pt idx="76">
                  <c:v>45033</c:v>
                </c:pt>
                <c:pt idx="77">
                  <c:v>45869</c:v>
                </c:pt>
                <c:pt idx="78">
                  <c:v>49571</c:v>
                </c:pt>
                <c:pt idx="79">
                  <c:v>47009</c:v>
                </c:pt>
                <c:pt idx="80">
                  <c:v>46474</c:v>
                </c:pt>
                <c:pt idx="81">
                  <c:v>46386</c:v>
                </c:pt>
                <c:pt idx="82">
                  <c:v>46751</c:v>
                </c:pt>
                <c:pt idx="83">
                  <c:v>44524</c:v>
                </c:pt>
                <c:pt idx="84">
                  <c:v>67064</c:v>
                </c:pt>
                <c:pt idx="85">
                  <c:v>53423</c:v>
                </c:pt>
                <c:pt idx="86">
                  <c:v>43956</c:v>
                </c:pt>
                <c:pt idx="87">
                  <c:v>55760</c:v>
                </c:pt>
                <c:pt idx="88">
                  <c:v>47366</c:v>
                </c:pt>
                <c:pt idx="89">
                  <c:v>47676</c:v>
                </c:pt>
                <c:pt idx="90">
                  <c:v>43743</c:v>
                </c:pt>
                <c:pt idx="91">
                  <c:v>39328</c:v>
                </c:pt>
                <c:pt idx="92">
                  <c:v>45565</c:v>
                </c:pt>
                <c:pt idx="93">
                  <c:v>46225</c:v>
                </c:pt>
                <c:pt idx="94">
                  <c:v>46841</c:v>
                </c:pt>
                <c:pt idx="95">
                  <c:v>59466</c:v>
                </c:pt>
                <c:pt idx="96">
                  <c:v>44544</c:v>
                </c:pt>
                <c:pt idx="97">
                  <c:v>45655</c:v>
                </c:pt>
                <c:pt idx="98">
                  <c:v>47130</c:v>
                </c:pt>
                <c:pt idx="99">
                  <c:v>39026</c:v>
                </c:pt>
                <c:pt idx="100">
                  <c:v>43937</c:v>
                </c:pt>
                <c:pt idx="101">
                  <c:v>40481</c:v>
                </c:pt>
                <c:pt idx="102">
                  <c:v>51855</c:v>
                </c:pt>
                <c:pt idx="103">
                  <c:v>46853</c:v>
                </c:pt>
                <c:pt idx="104">
                  <c:v>43650</c:v>
                </c:pt>
                <c:pt idx="105">
                  <c:v>47073</c:v>
                </c:pt>
                <c:pt idx="106">
                  <c:v>51671</c:v>
                </c:pt>
                <c:pt idx="107">
                  <c:v>45877</c:v>
                </c:pt>
                <c:pt idx="108">
                  <c:v>49597</c:v>
                </c:pt>
                <c:pt idx="109">
                  <c:v>43839</c:v>
                </c:pt>
                <c:pt idx="110">
                  <c:v>45407</c:v>
                </c:pt>
                <c:pt idx="111">
                  <c:v>75326</c:v>
                </c:pt>
                <c:pt idx="112">
                  <c:v>42346</c:v>
                </c:pt>
                <c:pt idx="113">
                  <c:v>45511</c:v>
                </c:pt>
                <c:pt idx="114">
                  <c:v>56539</c:v>
                </c:pt>
                <c:pt idx="115">
                  <c:v>46595</c:v>
                </c:pt>
                <c:pt idx="116">
                  <c:v>45915</c:v>
                </c:pt>
                <c:pt idx="117">
                  <c:v>50367</c:v>
                </c:pt>
                <c:pt idx="118">
                  <c:v>56645</c:v>
                </c:pt>
                <c:pt idx="119">
                  <c:v>46013</c:v>
                </c:pt>
                <c:pt idx="120">
                  <c:v>45743</c:v>
                </c:pt>
                <c:pt idx="121">
                  <c:v>45157</c:v>
                </c:pt>
                <c:pt idx="122">
                  <c:v>51768</c:v>
                </c:pt>
                <c:pt idx="123">
                  <c:v>52555</c:v>
                </c:pt>
                <c:pt idx="124">
                  <c:v>35374</c:v>
                </c:pt>
                <c:pt idx="125">
                  <c:v>45569</c:v>
                </c:pt>
                <c:pt idx="126">
                  <c:v>45731</c:v>
                </c:pt>
                <c:pt idx="127">
                  <c:v>47558</c:v>
                </c:pt>
                <c:pt idx="128">
                  <c:v>46060</c:v>
                </c:pt>
                <c:pt idx="129">
                  <c:v>45416</c:v>
                </c:pt>
                <c:pt idx="130">
                  <c:v>51163</c:v>
                </c:pt>
                <c:pt idx="131">
                  <c:v>48254</c:v>
                </c:pt>
                <c:pt idx="132">
                  <c:v>50897</c:v>
                </c:pt>
                <c:pt idx="133">
                  <c:v>45082</c:v>
                </c:pt>
                <c:pt idx="134">
                  <c:v>49898</c:v>
                </c:pt>
                <c:pt idx="135">
                  <c:v>45166</c:v>
                </c:pt>
                <c:pt idx="136">
                  <c:v>53026</c:v>
                </c:pt>
                <c:pt idx="137">
                  <c:v>46690</c:v>
                </c:pt>
                <c:pt idx="138">
                  <c:v>44751</c:v>
                </c:pt>
                <c:pt idx="139">
                  <c:v>46247</c:v>
                </c:pt>
                <c:pt idx="140">
                  <c:v>51873</c:v>
                </c:pt>
                <c:pt idx="141">
                  <c:v>43077</c:v>
                </c:pt>
                <c:pt idx="142">
                  <c:v>44920</c:v>
                </c:pt>
                <c:pt idx="143">
                  <c:v>50244</c:v>
                </c:pt>
                <c:pt idx="144">
                  <c:v>45568</c:v>
                </c:pt>
                <c:pt idx="145">
                  <c:v>44828</c:v>
                </c:pt>
                <c:pt idx="146">
                  <c:v>50327</c:v>
                </c:pt>
                <c:pt idx="147">
                  <c:v>46999</c:v>
                </c:pt>
                <c:pt idx="148">
                  <c:v>45831</c:v>
                </c:pt>
                <c:pt idx="149">
                  <c:v>47593</c:v>
                </c:pt>
                <c:pt idx="150">
                  <c:v>51058</c:v>
                </c:pt>
                <c:pt idx="151">
                  <c:v>42632</c:v>
                </c:pt>
                <c:pt idx="152">
                  <c:v>49355</c:v>
                </c:pt>
                <c:pt idx="153">
                  <c:v>36136</c:v>
                </c:pt>
                <c:pt idx="154">
                  <c:v>47094</c:v>
                </c:pt>
                <c:pt idx="155">
                  <c:v>39603</c:v>
                </c:pt>
                <c:pt idx="156">
                  <c:v>46367</c:v>
                </c:pt>
                <c:pt idx="157">
                  <c:v>38641</c:v>
                </c:pt>
                <c:pt idx="158">
                  <c:v>46763</c:v>
                </c:pt>
                <c:pt idx="159">
                  <c:v>41353</c:v>
                </c:pt>
                <c:pt idx="160">
                  <c:v>44949</c:v>
                </c:pt>
                <c:pt idx="161">
                  <c:v>42761</c:v>
                </c:pt>
                <c:pt idx="162">
                  <c:v>45001</c:v>
                </c:pt>
                <c:pt idx="163">
                  <c:v>57044</c:v>
                </c:pt>
                <c:pt idx="164">
                  <c:v>45632</c:v>
                </c:pt>
                <c:pt idx="165">
                  <c:v>53796</c:v>
                </c:pt>
                <c:pt idx="166">
                  <c:v>35963</c:v>
                </c:pt>
                <c:pt idx="167">
                  <c:v>46507</c:v>
                </c:pt>
                <c:pt idx="168">
                  <c:v>47415</c:v>
                </c:pt>
                <c:pt idx="169">
                  <c:v>51272</c:v>
                </c:pt>
                <c:pt idx="170">
                  <c:v>43145</c:v>
                </c:pt>
                <c:pt idx="171">
                  <c:v>49165</c:v>
                </c:pt>
                <c:pt idx="172">
                  <c:v>66691</c:v>
                </c:pt>
                <c:pt idx="173">
                  <c:v>47926</c:v>
                </c:pt>
                <c:pt idx="174">
                  <c:v>47107</c:v>
                </c:pt>
                <c:pt idx="175">
                  <c:v>48132</c:v>
                </c:pt>
                <c:pt idx="176">
                  <c:v>38385</c:v>
                </c:pt>
                <c:pt idx="177">
                  <c:v>52764</c:v>
                </c:pt>
                <c:pt idx="178">
                  <c:v>60338</c:v>
                </c:pt>
                <c:pt idx="179">
                  <c:v>48204</c:v>
                </c:pt>
                <c:pt idx="180">
                  <c:v>48411</c:v>
                </c:pt>
                <c:pt idx="181">
                  <c:v>48569</c:v>
                </c:pt>
                <c:pt idx="182">
                  <c:v>55544</c:v>
                </c:pt>
                <c:pt idx="183">
                  <c:v>49058</c:v>
                </c:pt>
                <c:pt idx="184">
                  <c:v>49828</c:v>
                </c:pt>
                <c:pt idx="185">
                  <c:v>45556</c:v>
                </c:pt>
                <c:pt idx="186">
                  <c:v>40867</c:v>
                </c:pt>
                <c:pt idx="187">
                  <c:v>47504</c:v>
                </c:pt>
                <c:pt idx="188">
                  <c:v>42895</c:v>
                </c:pt>
                <c:pt idx="189">
                  <c:v>56006</c:v>
                </c:pt>
                <c:pt idx="190">
                  <c:v>57060</c:v>
                </c:pt>
                <c:pt idx="191">
                  <c:v>54261</c:v>
                </c:pt>
                <c:pt idx="192">
                  <c:v>50343</c:v>
                </c:pt>
                <c:pt idx="193">
                  <c:v>46772</c:v>
                </c:pt>
                <c:pt idx="194">
                  <c:v>37903</c:v>
                </c:pt>
                <c:pt idx="195">
                  <c:v>49123</c:v>
                </c:pt>
                <c:pt idx="196">
                  <c:v>61324</c:v>
                </c:pt>
                <c:pt idx="197">
                  <c:v>54539</c:v>
                </c:pt>
                <c:pt idx="198">
                  <c:v>51881</c:v>
                </c:pt>
                <c:pt idx="199">
                  <c:v>51559</c:v>
                </c:pt>
                <c:pt idx="200">
                  <c:v>55661</c:v>
                </c:pt>
                <c:pt idx="201">
                  <c:v>46581</c:v>
                </c:pt>
                <c:pt idx="202">
                  <c:v>49713</c:v>
                </c:pt>
                <c:pt idx="203">
                  <c:v>45635</c:v>
                </c:pt>
                <c:pt idx="204">
                  <c:v>51063</c:v>
                </c:pt>
                <c:pt idx="205">
                  <c:v>48231</c:v>
                </c:pt>
                <c:pt idx="206">
                  <c:v>40537</c:v>
                </c:pt>
                <c:pt idx="207">
                  <c:v>37269</c:v>
                </c:pt>
                <c:pt idx="208">
                  <c:v>54040</c:v>
                </c:pt>
                <c:pt idx="209">
                  <c:v>61384</c:v>
                </c:pt>
                <c:pt idx="210">
                  <c:v>45357</c:v>
                </c:pt>
                <c:pt idx="211">
                  <c:v>45499</c:v>
                </c:pt>
                <c:pt idx="212">
                  <c:v>44706</c:v>
                </c:pt>
                <c:pt idx="213">
                  <c:v>47746</c:v>
                </c:pt>
                <c:pt idx="214">
                  <c:v>44178</c:v>
                </c:pt>
                <c:pt idx="215">
                  <c:v>63221</c:v>
                </c:pt>
                <c:pt idx="216">
                  <c:v>50596</c:v>
                </c:pt>
                <c:pt idx="217">
                  <c:v>45183</c:v>
                </c:pt>
                <c:pt idx="218">
                  <c:v>48179</c:v>
                </c:pt>
                <c:pt idx="219">
                  <c:v>38769</c:v>
                </c:pt>
                <c:pt idx="220">
                  <c:v>41790</c:v>
                </c:pt>
                <c:pt idx="221">
                  <c:v>45540</c:v>
                </c:pt>
                <c:pt idx="222">
                  <c:v>44807</c:v>
                </c:pt>
                <c:pt idx="223">
                  <c:v>53027</c:v>
                </c:pt>
                <c:pt idx="224">
                  <c:v>43117</c:v>
                </c:pt>
                <c:pt idx="225">
                  <c:v>49791</c:v>
                </c:pt>
                <c:pt idx="226">
                  <c:v>31957</c:v>
                </c:pt>
                <c:pt idx="227">
                  <c:v>57764</c:v>
                </c:pt>
                <c:pt idx="228">
                  <c:v>53583</c:v>
                </c:pt>
                <c:pt idx="229">
                  <c:v>51774</c:v>
                </c:pt>
                <c:pt idx="230">
                  <c:v>35939</c:v>
                </c:pt>
                <c:pt idx="231">
                  <c:v>45862</c:v>
                </c:pt>
                <c:pt idx="232">
                  <c:v>46880</c:v>
                </c:pt>
                <c:pt idx="233">
                  <c:v>48648</c:v>
                </c:pt>
                <c:pt idx="234">
                  <c:v>48453</c:v>
                </c:pt>
                <c:pt idx="235">
                  <c:v>50209</c:v>
                </c:pt>
                <c:pt idx="236">
                  <c:v>48925</c:v>
                </c:pt>
                <c:pt idx="237">
                  <c:v>46890</c:v>
                </c:pt>
                <c:pt idx="238">
                  <c:v>53576</c:v>
                </c:pt>
                <c:pt idx="239">
                  <c:v>52366</c:v>
                </c:pt>
                <c:pt idx="240">
                  <c:v>47439</c:v>
                </c:pt>
                <c:pt idx="241">
                  <c:v>51545</c:v>
                </c:pt>
                <c:pt idx="242">
                  <c:v>53092</c:v>
                </c:pt>
                <c:pt idx="243">
                  <c:v>48659</c:v>
                </c:pt>
                <c:pt idx="244">
                  <c:v>48574</c:v>
                </c:pt>
                <c:pt idx="245">
                  <c:v>47103</c:v>
                </c:pt>
                <c:pt idx="246">
                  <c:v>52246</c:v>
                </c:pt>
                <c:pt idx="247">
                  <c:v>39627</c:v>
                </c:pt>
                <c:pt idx="248">
                  <c:v>44211</c:v>
                </c:pt>
                <c:pt idx="249">
                  <c:v>46812</c:v>
                </c:pt>
                <c:pt idx="250">
                  <c:v>67853</c:v>
                </c:pt>
                <c:pt idx="251">
                  <c:v>67700</c:v>
                </c:pt>
                <c:pt idx="252">
                  <c:v>52625</c:v>
                </c:pt>
                <c:pt idx="253">
                  <c:v>43835</c:v>
                </c:pt>
                <c:pt idx="254">
                  <c:v>49373</c:v>
                </c:pt>
                <c:pt idx="255">
                  <c:v>49160</c:v>
                </c:pt>
                <c:pt idx="256">
                  <c:v>47908</c:v>
                </c:pt>
                <c:pt idx="257">
                  <c:v>59730</c:v>
                </c:pt>
                <c:pt idx="258">
                  <c:v>45198</c:v>
                </c:pt>
                <c:pt idx="259">
                  <c:v>35224</c:v>
                </c:pt>
                <c:pt idx="260">
                  <c:v>33649</c:v>
                </c:pt>
                <c:pt idx="261">
                  <c:v>48703</c:v>
                </c:pt>
                <c:pt idx="262">
                  <c:v>48923</c:v>
                </c:pt>
                <c:pt idx="263">
                  <c:v>44606</c:v>
                </c:pt>
                <c:pt idx="264">
                  <c:v>46023</c:v>
                </c:pt>
                <c:pt idx="265">
                  <c:v>52419</c:v>
                </c:pt>
                <c:pt idx="266">
                  <c:v>43850</c:v>
                </c:pt>
                <c:pt idx="267">
                  <c:v>42908</c:v>
                </c:pt>
                <c:pt idx="268">
                  <c:v>47307</c:v>
                </c:pt>
                <c:pt idx="269">
                  <c:v>43180</c:v>
                </c:pt>
                <c:pt idx="270">
                  <c:v>43195</c:v>
                </c:pt>
                <c:pt idx="271">
                  <c:v>43239</c:v>
                </c:pt>
                <c:pt idx="272">
                  <c:v>47776</c:v>
                </c:pt>
                <c:pt idx="273">
                  <c:v>42719</c:v>
                </c:pt>
                <c:pt idx="274">
                  <c:v>39785</c:v>
                </c:pt>
                <c:pt idx="275">
                  <c:v>44558</c:v>
                </c:pt>
                <c:pt idx="276">
                  <c:v>43006</c:v>
                </c:pt>
                <c:pt idx="277">
                  <c:v>50436</c:v>
                </c:pt>
                <c:pt idx="278">
                  <c:v>49407</c:v>
                </c:pt>
                <c:pt idx="279">
                  <c:v>42469</c:v>
                </c:pt>
                <c:pt idx="280">
                  <c:v>48089</c:v>
                </c:pt>
                <c:pt idx="281">
                  <c:v>46550</c:v>
                </c:pt>
                <c:pt idx="282">
                  <c:v>60753</c:v>
                </c:pt>
                <c:pt idx="283">
                  <c:v>50038</c:v>
                </c:pt>
                <c:pt idx="284">
                  <c:v>48924</c:v>
                </c:pt>
                <c:pt idx="285">
                  <c:v>58247</c:v>
                </c:pt>
                <c:pt idx="286">
                  <c:v>65186</c:v>
                </c:pt>
                <c:pt idx="287">
                  <c:v>45667</c:v>
                </c:pt>
                <c:pt idx="288">
                  <c:v>39518</c:v>
                </c:pt>
                <c:pt idx="289">
                  <c:v>47884</c:v>
                </c:pt>
                <c:pt idx="290">
                  <c:v>42127</c:v>
                </c:pt>
                <c:pt idx="291">
                  <c:v>45103</c:v>
                </c:pt>
                <c:pt idx="292">
                  <c:v>57642</c:v>
                </c:pt>
                <c:pt idx="293">
                  <c:v>52295</c:v>
                </c:pt>
                <c:pt idx="294">
                  <c:v>32469</c:v>
                </c:pt>
                <c:pt idx="295">
                  <c:v>46699</c:v>
                </c:pt>
                <c:pt idx="296">
                  <c:v>52135</c:v>
                </c:pt>
                <c:pt idx="297">
                  <c:v>73345</c:v>
                </c:pt>
                <c:pt idx="298">
                  <c:v>50069</c:v>
                </c:pt>
                <c:pt idx="299">
                  <c:v>45241</c:v>
                </c:pt>
                <c:pt idx="300">
                  <c:v>53213</c:v>
                </c:pt>
                <c:pt idx="301">
                  <c:v>61790</c:v>
                </c:pt>
                <c:pt idx="302">
                  <c:v>46253</c:v>
                </c:pt>
                <c:pt idx="303">
                  <c:v>40631</c:v>
                </c:pt>
                <c:pt idx="304">
                  <c:v>54369</c:v>
                </c:pt>
                <c:pt idx="305">
                  <c:v>63918</c:v>
                </c:pt>
                <c:pt idx="306">
                  <c:v>44156</c:v>
                </c:pt>
                <c:pt idx="307">
                  <c:v>46452</c:v>
                </c:pt>
                <c:pt idx="308">
                  <c:v>59202</c:v>
                </c:pt>
                <c:pt idx="309">
                  <c:v>59613</c:v>
                </c:pt>
                <c:pt idx="310">
                  <c:v>60727</c:v>
                </c:pt>
                <c:pt idx="311">
                  <c:v>51054</c:v>
                </c:pt>
                <c:pt idx="312">
                  <c:v>45328</c:v>
                </c:pt>
                <c:pt idx="313">
                  <c:v>43249</c:v>
                </c:pt>
                <c:pt idx="314">
                  <c:v>51723</c:v>
                </c:pt>
                <c:pt idx="315">
                  <c:v>50679</c:v>
                </c:pt>
                <c:pt idx="316">
                  <c:v>26417</c:v>
                </c:pt>
                <c:pt idx="317">
                  <c:v>45336</c:v>
                </c:pt>
                <c:pt idx="318">
                  <c:v>43412</c:v>
                </c:pt>
                <c:pt idx="319">
                  <c:v>47701</c:v>
                </c:pt>
                <c:pt idx="320">
                  <c:v>47513</c:v>
                </c:pt>
                <c:pt idx="321">
                  <c:v>50411</c:v>
                </c:pt>
                <c:pt idx="322">
                  <c:v>45669</c:v>
                </c:pt>
                <c:pt idx="323">
                  <c:v>40579</c:v>
                </c:pt>
                <c:pt idx="324">
                  <c:v>43807</c:v>
                </c:pt>
                <c:pt idx="325">
                  <c:v>48048</c:v>
                </c:pt>
                <c:pt idx="326">
                  <c:v>36792</c:v>
                </c:pt>
                <c:pt idx="327">
                  <c:v>54584</c:v>
                </c:pt>
                <c:pt idx="328">
                  <c:v>41766</c:v>
                </c:pt>
                <c:pt idx="329">
                  <c:v>50233</c:v>
                </c:pt>
                <c:pt idx="330">
                  <c:v>50961</c:v>
                </c:pt>
                <c:pt idx="331">
                  <c:v>50822</c:v>
                </c:pt>
                <c:pt idx="332">
                  <c:v>47187</c:v>
                </c:pt>
                <c:pt idx="333">
                  <c:v>49998</c:v>
                </c:pt>
                <c:pt idx="334">
                  <c:v>46416</c:v>
                </c:pt>
                <c:pt idx="335">
                  <c:v>40098</c:v>
                </c:pt>
                <c:pt idx="336">
                  <c:v>43859</c:v>
                </c:pt>
                <c:pt idx="337">
                  <c:v>53530</c:v>
                </c:pt>
                <c:pt idx="338">
                  <c:v>44784</c:v>
                </c:pt>
                <c:pt idx="339">
                  <c:v>59915</c:v>
                </c:pt>
                <c:pt idx="340">
                  <c:v>50118</c:v>
                </c:pt>
                <c:pt idx="341">
                  <c:v>44607</c:v>
                </c:pt>
                <c:pt idx="342">
                  <c:v>42497</c:v>
                </c:pt>
                <c:pt idx="343">
                  <c:v>51604</c:v>
                </c:pt>
                <c:pt idx="344">
                  <c:v>46646</c:v>
                </c:pt>
                <c:pt idx="345">
                  <c:v>46058</c:v>
                </c:pt>
                <c:pt idx="346">
                  <c:v>45240</c:v>
                </c:pt>
                <c:pt idx="347">
                  <c:v>49529</c:v>
                </c:pt>
                <c:pt idx="348">
                  <c:v>45015</c:v>
                </c:pt>
                <c:pt idx="349">
                  <c:v>52426</c:v>
                </c:pt>
                <c:pt idx="350">
                  <c:v>61737</c:v>
                </c:pt>
                <c:pt idx="351">
                  <c:v>48825</c:v>
                </c:pt>
                <c:pt idx="352">
                  <c:v>45383</c:v>
                </c:pt>
                <c:pt idx="353">
                  <c:v>68628</c:v>
                </c:pt>
                <c:pt idx="354">
                  <c:v>49299</c:v>
                </c:pt>
                <c:pt idx="355">
                  <c:v>47819</c:v>
                </c:pt>
                <c:pt idx="356">
                  <c:v>53274</c:v>
                </c:pt>
                <c:pt idx="357">
                  <c:v>50671</c:v>
                </c:pt>
                <c:pt idx="358">
                  <c:v>50966</c:v>
                </c:pt>
                <c:pt idx="359">
                  <c:v>43007</c:v>
                </c:pt>
                <c:pt idx="360">
                  <c:v>54273</c:v>
                </c:pt>
                <c:pt idx="361">
                  <c:v>47714</c:v>
                </c:pt>
                <c:pt idx="362">
                  <c:v>48933</c:v>
                </c:pt>
                <c:pt idx="363">
                  <c:v>59093</c:v>
                </c:pt>
                <c:pt idx="364">
                  <c:v>54580</c:v>
                </c:pt>
                <c:pt idx="365">
                  <c:v>43152</c:v>
                </c:pt>
                <c:pt idx="366">
                  <c:v>54411</c:v>
                </c:pt>
                <c:pt idx="367">
                  <c:v>41341</c:v>
                </c:pt>
                <c:pt idx="368">
                  <c:v>44710</c:v>
                </c:pt>
                <c:pt idx="369">
                  <c:v>45707</c:v>
                </c:pt>
                <c:pt idx="370">
                  <c:v>57925</c:v>
                </c:pt>
                <c:pt idx="371">
                  <c:v>50281</c:v>
                </c:pt>
                <c:pt idx="372">
                  <c:v>50308</c:v>
                </c:pt>
                <c:pt idx="373">
                  <c:v>37168</c:v>
                </c:pt>
                <c:pt idx="374">
                  <c:v>48591</c:v>
                </c:pt>
                <c:pt idx="375">
                  <c:v>46939</c:v>
                </c:pt>
                <c:pt idx="376">
                  <c:v>58558</c:v>
                </c:pt>
                <c:pt idx="377">
                  <c:v>70462</c:v>
                </c:pt>
                <c:pt idx="378">
                  <c:v>65277</c:v>
                </c:pt>
                <c:pt idx="379">
                  <c:v>44737</c:v>
                </c:pt>
                <c:pt idx="380">
                  <c:v>44844</c:v>
                </c:pt>
                <c:pt idx="381">
                  <c:v>43803</c:v>
                </c:pt>
                <c:pt idx="382">
                  <c:v>45422</c:v>
                </c:pt>
                <c:pt idx="383">
                  <c:v>48468</c:v>
                </c:pt>
                <c:pt idx="384">
                  <c:v>24428</c:v>
                </c:pt>
                <c:pt idx="385">
                  <c:v>46079</c:v>
                </c:pt>
                <c:pt idx="386">
                  <c:v>54184</c:v>
                </c:pt>
                <c:pt idx="387">
                  <c:v>49879</c:v>
                </c:pt>
                <c:pt idx="388">
                  <c:v>49633</c:v>
                </c:pt>
                <c:pt idx="389">
                  <c:v>47219</c:v>
                </c:pt>
                <c:pt idx="390">
                  <c:v>49524</c:v>
                </c:pt>
                <c:pt idx="391">
                  <c:v>32410</c:v>
                </c:pt>
                <c:pt idx="392">
                  <c:v>42866</c:v>
                </c:pt>
                <c:pt idx="393">
                  <c:v>44537</c:v>
                </c:pt>
                <c:pt idx="394">
                  <c:v>58092</c:v>
                </c:pt>
                <c:pt idx="395">
                  <c:v>49113</c:v>
                </c:pt>
                <c:pt idx="396">
                  <c:v>53516</c:v>
                </c:pt>
                <c:pt idx="397">
                  <c:v>36602</c:v>
                </c:pt>
                <c:pt idx="398">
                  <c:v>50901</c:v>
                </c:pt>
                <c:pt idx="399">
                  <c:v>47137</c:v>
                </c:pt>
                <c:pt idx="400">
                  <c:v>46666</c:v>
                </c:pt>
                <c:pt idx="401">
                  <c:v>57578</c:v>
                </c:pt>
                <c:pt idx="402">
                  <c:v>54315</c:v>
                </c:pt>
                <c:pt idx="403">
                  <c:v>52901</c:v>
                </c:pt>
                <c:pt idx="404">
                  <c:v>46934</c:v>
                </c:pt>
                <c:pt idx="405">
                  <c:v>49449</c:v>
                </c:pt>
                <c:pt idx="406">
                  <c:v>55591</c:v>
                </c:pt>
                <c:pt idx="407">
                  <c:v>41856</c:v>
                </c:pt>
                <c:pt idx="408">
                  <c:v>40159</c:v>
                </c:pt>
                <c:pt idx="409">
                  <c:v>45658</c:v>
                </c:pt>
                <c:pt idx="410">
                  <c:v>48118</c:v>
                </c:pt>
                <c:pt idx="411">
                  <c:v>38569</c:v>
                </c:pt>
                <c:pt idx="412">
                  <c:v>51787</c:v>
                </c:pt>
                <c:pt idx="413">
                  <c:v>51302</c:v>
                </c:pt>
                <c:pt idx="414">
                  <c:v>47923</c:v>
                </c:pt>
                <c:pt idx="415">
                  <c:v>47663</c:v>
                </c:pt>
                <c:pt idx="416">
                  <c:v>45818</c:v>
                </c:pt>
                <c:pt idx="417">
                  <c:v>46270</c:v>
                </c:pt>
                <c:pt idx="418">
                  <c:v>48834</c:v>
                </c:pt>
                <c:pt idx="419">
                  <c:v>58118</c:v>
                </c:pt>
                <c:pt idx="420">
                  <c:v>44015</c:v>
                </c:pt>
                <c:pt idx="421">
                  <c:v>47973</c:v>
                </c:pt>
                <c:pt idx="422">
                  <c:v>45370</c:v>
                </c:pt>
                <c:pt idx="423">
                  <c:v>54606</c:v>
                </c:pt>
                <c:pt idx="424">
                  <c:v>44509</c:v>
                </c:pt>
                <c:pt idx="425">
                  <c:v>54827</c:v>
                </c:pt>
                <c:pt idx="426">
                  <c:v>53614</c:v>
                </c:pt>
                <c:pt idx="427">
                  <c:v>48961</c:v>
                </c:pt>
                <c:pt idx="428">
                  <c:v>44337</c:v>
                </c:pt>
                <c:pt idx="429">
                  <c:v>56943</c:v>
                </c:pt>
                <c:pt idx="430">
                  <c:v>47031</c:v>
                </c:pt>
                <c:pt idx="431">
                  <c:v>42341</c:v>
                </c:pt>
                <c:pt idx="432">
                  <c:v>41201</c:v>
                </c:pt>
                <c:pt idx="433">
                  <c:v>35800</c:v>
                </c:pt>
                <c:pt idx="434">
                  <c:v>48238</c:v>
                </c:pt>
                <c:pt idx="435">
                  <c:v>43228</c:v>
                </c:pt>
                <c:pt idx="436">
                  <c:v>49257</c:v>
                </c:pt>
                <c:pt idx="437">
                  <c:v>49749</c:v>
                </c:pt>
                <c:pt idx="438">
                  <c:v>30900</c:v>
                </c:pt>
                <c:pt idx="439">
                  <c:v>43022</c:v>
                </c:pt>
                <c:pt idx="440">
                  <c:v>46322</c:v>
                </c:pt>
                <c:pt idx="441">
                  <c:v>49720</c:v>
                </c:pt>
                <c:pt idx="442">
                  <c:v>56039</c:v>
                </c:pt>
                <c:pt idx="443">
                  <c:v>47435</c:v>
                </c:pt>
                <c:pt idx="444">
                  <c:v>47090</c:v>
                </c:pt>
                <c:pt idx="445">
                  <c:v>51323</c:v>
                </c:pt>
                <c:pt idx="446">
                  <c:v>42224</c:v>
                </c:pt>
                <c:pt idx="447">
                  <c:v>52660</c:v>
                </c:pt>
                <c:pt idx="448">
                  <c:v>45978</c:v>
                </c:pt>
                <c:pt idx="449">
                  <c:v>26398</c:v>
                </c:pt>
                <c:pt idx="450">
                  <c:v>50009</c:v>
                </c:pt>
                <c:pt idx="451">
                  <c:v>45805</c:v>
                </c:pt>
                <c:pt idx="452">
                  <c:v>47071</c:v>
                </c:pt>
                <c:pt idx="453">
                  <c:v>43622</c:v>
                </c:pt>
                <c:pt idx="454">
                  <c:v>47168</c:v>
                </c:pt>
                <c:pt idx="455">
                  <c:v>43795</c:v>
                </c:pt>
                <c:pt idx="456">
                  <c:v>49204</c:v>
                </c:pt>
                <c:pt idx="457">
                  <c:v>60215</c:v>
                </c:pt>
                <c:pt idx="458">
                  <c:v>50620</c:v>
                </c:pt>
                <c:pt idx="459">
                  <c:v>44230</c:v>
                </c:pt>
                <c:pt idx="460">
                  <c:v>50341</c:v>
                </c:pt>
                <c:pt idx="461">
                  <c:v>50887</c:v>
                </c:pt>
                <c:pt idx="462">
                  <c:v>49077</c:v>
                </c:pt>
                <c:pt idx="463">
                  <c:v>31447</c:v>
                </c:pt>
                <c:pt idx="464">
                  <c:v>46983</c:v>
                </c:pt>
                <c:pt idx="465">
                  <c:v>45165</c:v>
                </c:pt>
                <c:pt idx="466">
                  <c:v>52427</c:v>
                </c:pt>
                <c:pt idx="467">
                  <c:v>38737</c:v>
                </c:pt>
                <c:pt idx="468">
                  <c:v>43253</c:v>
                </c:pt>
                <c:pt idx="469">
                  <c:v>46767</c:v>
                </c:pt>
                <c:pt idx="470">
                  <c:v>41656</c:v>
                </c:pt>
                <c:pt idx="471">
                  <c:v>45569</c:v>
                </c:pt>
                <c:pt idx="472">
                  <c:v>58466</c:v>
                </c:pt>
                <c:pt idx="473">
                  <c:v>50166</c:v>
                </c:pt>
                <c:pt idx="474">
                  <c:v>44680</c:v>
                </c:pt>
                <c:pt idx="475">
                  <c:v>52447</c:v>
                </c:pt>
                <c:pt idx="476">
                  <c:v>44321</c:v>
                </c:pt>
                <c:pt idx="477">
                  <c:v>57638</c:v>
                </c:pt>
                <c:pt idx="478">
                  <c:v>68481</c:v>
                </c:pt>
                <c:pt idx="479">
                  <c:v>59638</c:v>
                </c:pt>
                <c:pt idx="480">
                  <c:v>61256</c:v>
                </c:pt>
                <c:pt idx="481">
                  <c:v>62241</c:v>
                </c:pt>
                <c:pt idx="482">
                  <c:v>43518</c:v>
                </c:pt>
                <c:pt idx="483">
                  <c:v>46211</c:v>
                </c:pt>
                <c:pt idx="484">
                  <c:v>34981</c:v>
                </c:pt>
                <c:pt idx="485">
                  <c:v>48987</c:v>
                </c:pt>
                <c:pt idx="486">
                  <c:v>58353</c:v>
                </c:pt>
                <c:pt idx="487">
                  <c:v>41236</c:v>
                </c:pt>
                <c:pt idx="488">
                  <c:v>42202</c:v>
                </c:pt>
                <c:pt idx="489">
                  <c:v>51301</c:v>
                </c:pt>
                <c:pt idx="490">
                  <c:v>47154</c:v>
                </c:pt>
                <c:pt idx="491">
                  <c:v>43895</c:v>
                </c:pt>
                <c:pt idx="492">
                  <c:v>52981</c:v>
                </c:pt>
                <c:pt idx="493">
                  <c:v>43906</c:v>
                </c:pt>
                <c:pt idx="494">
                  <c:v>44390</c:v>
                </c:pt>
                <c:pt idx="495">
                  <c:v>44578</c:v>
                </c:pt>
                <c:pt idx="496">
                  <c:v>52286</c:v>
                </c:pt>
                <c:pt idx="497">
                  <c:v>40592</c:v>
                </c:pt>
                <c:pt idx="498">
                  <c:v>59555</c:v>
                </c:pt>
                <c:pt idx="499">
                  <c:v>48360</c:v>
                </c:pt>
                <c:pt idx="500">
                  <c:v>59455</c:v>
                </c:pt>
                <c:pt idx="501">
                  <c:v>50353</c:v>
                </c:pt>
                <c:pt idx="502">
                  <c:v>54216</c:v>
                </c:pt>
                <c:pt idx="503">
                  <c:v>40920</c:v>
                </c:pt>
                <c:pt idx="504">
                  <c:v>47546</c:v>
                </c:pt>
                <c:pt idx="505">
                  <c:v>49765</c:v>
                </c:pt>
                <c:pt idx="506">
                  <c:v>40196</c:v>
                </c:pt>
                <c:pt idx="507">
                  <c:v>42898</c:v>
                </c:pt>
                <c:pt idx="508">
                  <c:v>49450</c:v>
                </c:pt>
                <c:pt idx="509">
                  <c:v>51367</c:v>
                </c:pt>
                <c:pt idx="510">
                  <c:v>51497</c:v>
                </c:pt>
                <c:pt idx="511">
                  <c:v>49495</c:v>
                </c:pt>
                <c:pt idx="512">
                  <c:v>56803</c:v>
                </c:pt>
                <c:pt idx="513">
                  <c:v>45256</c:v>
                </c:pt>
                <c:pt idx="514">
                  <c:v>53122</c:v>
                </c:pt>
                <c:pt idx="515">
                  <c:v>40878</c:v>
                </c:pt>
                <c:pt idx="516">
                  <c:v>38103</c:v>
                </c:pt>
                <c:pt idx="517">
                  <c:v>52800</c:v>
                </c:pt>
                <c:pt idx="518">
                  <c:v>45657</c:v>
                </c:pt>
                <c:pt idx="519">
                  <c:v>53673</c:v>
                </c:pt>
                <c:pt idx="520">
                  <c:v>43546</c:v>
                </c:pt>
                <c:pt idx="521">
                  <c:v>47261</c:v>
                </c:pt>
                <c:pt idx="522">
                  <c:v>60494</c:v>
                </c:pt>
                <c:pt idx="523">
                  <c:v>52974</c:v>
                </c:pt>
                <c:pt idx="524">
                  <c:v>35400</c:v>
                </c:pt>
                <c:pt idx="525">
                  <c:v>49671</c:v>
                </c:pt>
                <c:pt idx="526">
                  <c:v>53564</c:v>
                </c:pt>
                <c:pt idx="527">
                  <c:v>56113</c:v>
                </c:pt>
                <c:pt idx="528">
                  <c:v>53569</c:v>
                </c:pt>
                <c:pt idx="529">
                  <c:v>50282</c:v>
                </c:pt>
                <c:pt idx="530">
                  <c:v>43193</c:v>
                </c:pt>
                <c:pt idx="531">
                  <c:v>54322</c:v>
                </c:pt>
                <c:pt idx="532">
                  <c:v>49424</c:v>
                </c:pt>
              </c:numCache>
            </c:numRef>
          </c:xVal>
          <c:yVal>
            <c:numRef>
              <c:f>'6varOutput'!$C$30:$C$562</c:f>
              <c:numCache>
                <c:formatCode>General</c:formatCode>
                <c:ptCount val="533"/>
                <c:pt idx="0">
                  <c:v>37.762923965242635</c:v>
                </c:pt>
                <c:pt idx="1">
                  <c:v>4.2491175083405324</c:v>
                </c:pt>
                <c:pt idx="2">
                  <c:v>3.7297714791525323</c:v>
                </c:pt>
                <c:pt idx="3">
                  <c:v>-37.289307269365054</c:v>
                </c:pt>
                <c:pt idx="4">
                  <c:v>-1.9177485355614863</c:v>
                </c:pt>
                <c:pt idx="5">
                  <c:v>-12.661322991954421</c:v>
                </c:pt>
                <c:pt idx="6">
                  <c:v>1.020517899769402</c:v>
                </c:pt>
                <c:pt idx="7">
                  <c:v>64.624229567136808</c:v>
                </c:pt>
                <c:pt idx="8">
                  <c:v>-48.348129835165537</c:v>
                </c:pt>
                <c:pt idx="9">
                  <c:v>81.785915514584076</c:v>
                </c:pt>
                <c:pt idx="10">
                  <c:v>27.765949649140111</c:v>
                </c:pt>
                <c:pt idx="11">
                  <c:v>32.764155219423628</c:v>
                </c:pt>
                <c:pt idx="12">
                  <c:v>-14.244056542210728</c:v>
                </c:pt>
                <c:pt idx="13">
                  <c:v>-20.732205456206884</c:v>
                </c:pt>
                <c:pt idx="14">
                  <c:v>-126.67290643803562</c:v>
                </c:pt>
                <c:pt idx="15">
                  <c:v>32.159120334783211</c:v>
                </c:pt>
                <c:pt idx="16">
                  <c:v>18.536172348789933</c:v>
                </c:pt>
                <c:pt idx="17">
                  <c:v>-24.589482565114395</c:v>
                </c:pt>
                <c:pt idx="18">
                  <c:v>-21.728582470152105</c:v>
                </c:pt>
                <c:pt idx="19">
                  <c:v>41.513429369872483</c:v>
                </c:pt>
                <c:pt idx="20">
                  <c:v>-39.486186597077676</c:v>
                </c:pt>
                <c:pt idx="21">
                  <c:v>51.657412736646847</c:v>
                </c:pt>
                <c:pt idx="22">
                  <c:v>49.710719583878472</c:v>
                </c:pt>
                <c:pt idx="23">
                  <c:v>26.678067202810098</c:v>
                </c:pt>
                <c:pt idx="24">
                  <c:v>9.2304487135595537</c:v>
                </c:pt>
                <c:pt idx="25">
                  <c:v>39.4357243751233</c:v>
                </c:pt>
                <c:pt idx="26">
                  <c:v>-101.65150348135467</c:v>
                </c:pt>
                <c:pt idx="27">
                  <c:v>11.460116414328013</c:v>
                </c:pt>
                <c:pt idx="28">
                  <c:v>0.32948392396292547</c:v>
                </c:pt>
                <c:pt idx="29">
                  <c:v>24.438929792674344</c:v>
                </c:pt>
                <c:pt idx="30">
                  <c:v>52.655803558815478</c:v>
                </c:pt>
                <c:pt idx="31">
                  <c:v>18.64722446215319</c:v>
                </c:pt>
                <c:pt idx="32">
                  <c:v>46.151342707506274</c:v>
                </c:pt>
                <c:pt idx="33">
                  <c:v>7.0880746677137267</c:v>
                </c:pt>
                <c:pt idx="34">
                  <c:v>32.033983531061722</c:v>
                </c:pt>
                <c:pt idx="35">
                  <c:v>-52.191895875702812</c:v>
                </c:pt>
                <c:pt idx="36">
                  <c:v>-23.998896452563031</c:v>
                </c:pt>
                <c:pt idx="37">
                  <c:v>-13.786739038412406</c:v>
                </c:pt>
                <c:pt idx="38">
                  <c:v>134.35133266230559</c:v>
                </c:pt>
                <c:pt idx="39">
                  <c:v>97.183203493593282</c:v>
                </c:pt>
                <c:pt idx="40">
                  <c:v>94.986889867721629</c:v>
                </c:pt>
                <c:pt idx="41">
                  <c:v>50.273353728546454</c:v>
                </c:pt>
                <c:pt idx="42">
                  <c:v>12.945007757816256</c:v>
                </c:pt>
                <c:pt idx="43">
                  <c:v>-27.953855508837933</c:v>
                </c:pt>
                <c:pt idx="44">
                  <c:v>-15.574935115529115</c:v>
                </c:pt>
                <c:pt idx="45">
                  <c:v>-32.84727521908826</c:v>
                </c:pt>
                <c:pt idx="46">
                  <c:v>-36.636702175556593</c:v>
                </c:pt>
                <c:pt idx="47">
                  <c:v>-48.440279353109872</c:v>
                </c:pt>
                <c:pt idx="48">
                  <c:v>-93.708619752915865</c:v>
                </c:pt>
                <c:pt idx="49">
                  <c:v>-1.4799032860705665</c:v>
                </c:pt>
                <c:pt idx="50">
                  <c:v>22.225687375175994</c:v>
                </c:pt>
                <c:pt idx="51">
                  <c:v>42.444340393566108</c:v>
                </c:pt>
                <c:pt idx="52">
                  <c:v>-184.09030796418006</c:v>
                </c:pt>
                <c:pt idx="53">
                  <c:v>-2.7208907986573649</c:v>
                </c:pt>
                <c:pt idx="54">
                  <c:v>1.2649686800925792</c:v>
                </c:pt>
                <c:pt idx="55">
                  <c:v>35.348760990634446</c:v>
                </c:pt>
                <c:pt idx="56">
                  <c:v>0.44911098749116718</c:v>
                </c:pt>
                <c:pt idx="57">
                  <c:v>-31.034137384431006</c:v>
                </c:pt>
                <c:pt idx="58">
                  <c:v>-38.287391241663045</c:v>
                </c:pt>
                <c:pt idx="59">
                  <c:v>57.579862574922345</c:v>
                </c:pt>
                <c:pt idx="60">
                  <c:v>-0.29103040123754909</c:v>
                </c:pt>
                <c:pt idx="61">
                  <c:v>-67.562832169935291</c:v>
                </c:pt>
                <c:pt idx="62">
                  <c:v>-150.63285079428078</c:v>
                </c:pt>
                <c:pt idx="63">
                  <c:v>-12.638297972737064</c:v>
                </c:pt>
                <c:pt idx="64">
                  <c:v>-91.365674618654111</c:v>
                </c:pt>
                <c:pt idx="65">
                  <c:v>38.974076204495077</c:v>
                </c:pt>
                <c:pt idx="66">
                  <c:v>-17.151237468880481</c:v>
                </c:pt>
                <c:pt idx="67">
                  <c:v>17.817323479561082</c:v>
                </c:pt>
                <c:pt idx="68">
                  <c:v>-25.433001040600857</c:v>
                </c:pt>
                <c:pt idx="69">
                  <c:v>-12.470654679814743</c:v>
                </c:pt>
                <c:pt idx="70">
                  <c:v>49.579627061285919</c:v>
                </c:pt>
                <c:pt idx="71">
                  <c:v>-253.56500634423537</c:v>
                </c:pt>
                <c:pt idx="72">
                  <c:v>-52.469242384382596</c:v>
                </c:pt>
                <c:pt idx="73">
                  <c:v>46.454706478147273</c:v>
                </c:pt>
                <c:pt idx="74">
                  <c:v>27.714941675264754</c:v>
                </c:pt>
                <c:pt idx="75">
                  <c:v>93.276423338144468</c:v>
                </c:pt>
                <c:pt idx="76">
                  <c:v>-6.3518611615807004</c:v>
                </c:pt>
                <c:pt idx="77">
                  <c:v>18.364269951145388</c:v>
                </c:pt>
                <c:pt idx="78">
                  <c:v>74.047214786134191</c:v>
                </c:pt>
                <c:pt idx="79">
                  <c:v>41.205691160791957</c:v>
                </c:pt>
                <c:pt idx="80">
                  <c:v>8.6737127140647772</c:v>
                </c:pt>
                <c:pt idx="81">
                  <c:v>-20.541100331742655</c:v>
                </c:pt>
                <c:pt idx="82">
                  <c:v>24.436366956722395</c:v>
                </c:pt>
                <c:pt idx="83">
                  <c:v>-51.196257921693814</c:v>
                </c:pt>
                <c:pt idx="84">
                  <c:v>-5.8896789772848024</c:v>
                </c:pt>
                <c:pt idx="85">
                  <c:v>-74.651137694503177</c:v>
                </c:pt>
                <c:pt idx="86">
                  <c:v>37.323323004231497</c:v>
                </c:pt>
                <c:pt idx="87">
                  <c:v>-58.531742013738267</c:v>
                </c:pt>
                <c:pt idx="88">
                  <c:v>-2.4421837220525049</c:v>
                </c:pt>
                <c:pt idx="89">
                  <c:v>33.46422700426433</c:v>
                </c:pt>
                <c:pt idx="90">
                  <c:v>14.461576160145569</c:v>
                </c:pt>
                <c:pt idx="91">
                  <c:v>137.55024241981596</c:v>
                </c:pt>
                <c:pt idx="92">
                  <c:v>35.67265859199415</c:v>
                </c:pt>
                <c:pt idx="93">
                  <c:v>-23.711791374058748</c:v>
                </c:pt>
                <c:pt idx="94">
                  <c:v>14.337726178860748</c:v>
                </c:pt>
                <c:pt idx="95">
                  <c:v>-26.890200569442641</c:v>
                </c:pt>
                <c:pt idx="96">
                  <c:v>-103.78986899393044</c:v>
                </c:pt>
                <c:pt idx="97">
                  <c:v>-137.77369680994252</c:v>
                </c:pt>
                <c:pt idx="98">
                  <c:v>-0.56518231399923025</c:v>
                </c:pt>
                <c:pt idx="99">
                  <c:v>-89.894804927154155</c:v>
                </c:pt>
                <c:pt idx="100">
                  <c:v>87.264903995854411</c:v>
                </c:pt>
                <c:pt idx="101">
                  <c:v>39.942941988620305</c:v>
                </c:pt>
                <c:pt idx="102">
                  <c:v>15.672787674868232</c:v>
                </c:pt>
                <c:pt idx="103">
                  <c:v>2.0341958867513767</c:v>
                </c:pt>
                <c:pt idx="104">
                  <c:v>16.718817571415457</c:v>
                </c:pt>
                <c:pt idx="105">
                  <c:v>14.864768897858994</c:v>
                </c:pt>
                <c:pt idx="106">
                  <c:v>-48.933456747131004</c:v>
                </c:pt>
                <c:pt idx="107">
                  <c:v>-41.150244517948749</c:v>
                </c:pt>
                <c:pt idx="108">
                  <c:v>61.005999142038263</c:v>
                </c:pt>
                <c:pt idx="109">
                  <c:v>27.814933820022134</c:v>
                </c:pt>
                <c:pt idx="110">
                  <c:v>-28.262709226371044</c:v>
                </c:pt>
                <c:pt idx="111">
                  <c:v>25.623928067885799</c:v>
                </c:pt>
                <c:pt idx="112">
                  <c:v>32.392152104657953</c:v>
                </c:pt>
                <c:pt idx="113">
                  <c:v>38.701940539145198</c:v>
                </c:pt>
                <c:pt idx="114">
                  <c:v>-8.6066371247802635</c:v>
                </c:pt>
                <c:pt idx="115">
                  <c:v>63.994369485803645</c:v>
                </c:pt>
                <c:pt idx="116">
                  <c:v>-43.292551751842211</c:v>
                </c:pt>
                <c:pt idx="117">
                  <c:v>-0.71082538256405314</c:v>
                </c:pt>
                <c:pt idx="118">
                  <c:v>-30.972133762631074</c:v>
                </c:pt>
                <c:pt idx="119">
                  <c:v>-2.2755601067415228</c:v>
                </c:pt>
                <c:pt idx="120">
                  <c:v>93.329019834801329</c:v>
                </c:pt>
                <c:pt idx="121">
                  <c:v>-163.10806339933833</c:v>
                </c:pt>
                <c:pt idx="122">
                  <c:v>-52.312890817240032</c:v>
                </c:pt>
                <c:pt idx="123">
                  <c:v>-37.772004917217146</c:v>
                </c:pt>
                <c:pt idx="124">
                  <c:v>-35.589523876124531</c:v>
                </c:pt>
                <c:pt idx="125">
                  <c:v>-5.7280136750723614</c:v>
                </c:pt>
                <c:pt idx="126">
                  <c:v>84.236413564661689</c:v>
                </c:pt>
                <c:pt idx="127">
                  <c:v>81.44457772176429</c:v>
                </c:pt>
                <c:pt idx="128">
                  <c:v>-21.659123536896459</c:v>
                </c:pt>
                <c:pt idx="129">
                  <c:v>39.586302322606798</c:v>
                </c:pt>
                <c:pt idx="130">
                  <c:v>4.7402188986893634</c:v>
                </c:pt>
                <c:pt idx="131">
                  <c:v>53.022512523945352</c:v>
                </c:pt>
                <c:pt idx="132">
                  <c:v>-31.82288658590619</c:v>
                </c:pt>
                <c:pt idx="133">
                  <c:v>-55.979885779563347</c:v>
                </c:pt>
                <c:pt idx="134">
                  <c:v>-40.138557955751367</c:v>
                </c:pt>
                <c:pt idx="135">
                  <c:v>26.382419735717349</c:v>
                </c:pt>
                <c:pt idx="136">
                  <c:v>40.012168863528132</c:v>
                </c:pt>
                <c:pt idx="137">
                  <c:v>-11.439003558865352</c:v>
                </c:pt>
                <c:pt idx="138">
                  <c:v>-83.020978059947993</c:v>
                </c:pt>
                <c:pt idx="139">
                  <c:v>23.142589927821518</c:v>
                </c:pt>
                <c:pt idx="140">
                  <c:v>-27.13507798045066</c:v>
                </c:pt>
                <c:pt idx="141">
                  <c:v>-35.129327065000552</c:v>
                </c:pt>
                <c:pt idx="142">
                  <c:v>-47.079687820733398</c:v>
                </c:pt>
                <c:pt idx="143">
                  <c:v>-55.506866460540323</c:v>
                </c:pt>
                <c:pt idx="144">
                  <c:v>28.895605244458466</c:v>
                </c:pt>
                <c:pt idx="145">
                  <c:v>-84.114617625919436</c:v>
                </c:pt>
                <c:pt idx="146">
                  <c:v>57.515737234223025</c:v>
                </c:pt>
                <c:pt idx="147">
                  <c:v>103.97383696494853</c:v>
                </c:pt>
                <c:pt idx="148">
                  <c:v>49.898428387206422</c:v>
                </c:pt>
                <c:pt idx="149">
                  <c:v>59.567492732513529</c:v>
                </c:pt>
                <c:pt idx="150">
                  <c:v>-2.1339957571251489</c:v>
                </c:pt>
                <c:pt idx="151">
                  <c:v>-69.309254127740815</c:v>
                </c:pt>
                <c:pt idx="152">
                  <c:v>79.700508359327159</c:v>
                </c:pt>
                <c:pt idx="153">
                  <c:v>-62.861004960983564</c:v>
                </c:pt>
                <c:pt idx="154">
                  <c:v>33.019670884645848</c:v>
                </c:pt>
                <c:pt idx="155">
                  <c:v>-71.386640343727322</c:v>
                </c:pt>
                <c:pt idx="156">
                  <c:v>-54.603860953055801</c:v>
                </c:pt>
                <c:pt idx="157">
                  <c:v>23.843204378520568</c:v>
                </c:pt>
                <c:pt idx="158">
                  <c:v>35.959893624274628</c:v>
                </c:pt>
                <c:pt idx="159">
                  <c:v>47.423947127172823</c:v>
                </c:pt>
                <c:pt idx="160">
                  <c:v>38.455598913404629</c:v>
                </c:pt>
                <c:pt idx="161">
                  <c:v>-42.322344365882827</c:v>
                </c:pt>
                <c:pt idx="162">
                  <c:v>7.636680552541975</c:v>
                </c:pt>
                <c:pt idx="163">
                  <c:v>46.655146768091754</c:v>
                </c:pt>
                <c:pt idx="164">
                  <c:v>-55.54160804744788</c:v>
                </c:pt>
                <c:pt idx="165">
                  <c:v>109.0098285303834</c:v>
                </c:pt>
                <c:pt idx="166">
                  <c:v>-69.28817205180053</c:v>
                </c:pt>
                <c:pt idx="167">
                  <c:v>75.585655429975077</c:v>
                </c:pt>
                <c:pt idx="168">
                  <c:v>20.765032474358122</c:v>
                </c:pt>
                <c:pt idx="169">
                  <c:v>52.282222388558694</c:v>
                </c:pt>
                <c:pt idx="170">
                  <c:v>-18.535966966476963</c:v>
                </c:pt>
                <c:pt idx="171">
                  <c:v>23.979870733881171</c:v>
                </c:pt>
                <c:pt idx="172">
                  <c:v>-78.953613307359774</c:v>
                </c:pt>
                <c:pt idx="173">
                  <c:v>67.226396809613561</c:v>
                </c:pt>
                <c:pt idx="174">
                  <c:v>37.027375792528346</c:v>
                </c:pt>
                <c:pt idx="175">
                  <c:v>78.495119582468305</c:v>
                </c:pt>
                <c:pt idx="176">
                  <c:v>24.710523879947004</c:v>
                </c:pt>
                <c:pt idx="177">
                  <c:v>9.378064373507641</c:v>
                </c:pt>
                <c:pt idx="178">
                  <c:v>6.4963954734018898</c:v>
                </c:pt>
                <c:pt idx="179">
                  <c:v>-168.17594239396408</c:v>
                </c:pt>
                <c:pt idx="180">
                  <c:v>32.516689246375108</c:v>
                </c:pt>
                <c:pt idx="181">
                  <c:v>55.284851800674005</c:v>
                </c:pt>
                <c:pt idx="182">
                  <c:v>-52.110810761823132</c:v>
                </c:pt>
                <c:pt idx="183">
                  <c:v>0.20125203266456992</c:v>
                </c:pt>
                <c:pt idx="184">
                  <c:v>101.40302700548477</c:v>
                </c:pt>
                <c:pt idx="185">
                  <c:v>28.035035604072391</c:v>
                </c:pt>
                <c:pt idx="186">
                  <c:v>-40.998899985715752</c:v>
                </c:pt>
                <c:pt idx="187">
                  <c:v>59.201286321570251</c:v>
                </c:pt>
                <c:pt idx="188">
                  <c:v>26.435661887818696</c:v>
                </c:pt>
                <c:pt idx="189">
                  <c:v>-48.883026889051052</c:v>
                </c:pt>
                <c:pt idx="190">
                  <c:v>68.128408324111433</c:v>
                </c:pt>
                <c:pt idx="191">
                  <c:v>-89.38925147006421</c:v>
                </c:pt>
                <c:pt idx="192">
                  <c:v>-17.122823373782239</c:v>
                </c:pt>
                <c:pt idx="193">
                  <c:v>25.670672528964815</c:v>
                </c:pt>
                <c:pt idx="194">
                  <c:v>24.778583138610657</c:v>
                </c:pt>
                <c:pt idx="195">
                  <c:v>-109.54106268209148</c:v>
                </c:pt>
                <c:pt idx="196">
                  <c:v>-30.371468642769287</c:v>
                </c:pt>
                <c:pt idx="197">
                  <c:v>33.296700376829904</c:v>
                </c:pt>
                <c:pt idx="198">
                  <c:v>-8.4219288655904165</c:v>
                </c:pt>
                <c:pt idx="199">
                  <c:v>76.444939973786177</c:v>
                </c:pt>
                <c:pt idx="200">
                  <c:v>43.385323018935651</c:v>
                </c:pt>
                <c:pt idx="201">
                  <c:v>-11.686536512811472</c:v>
                </c:pt>
                <c:pt idx="202">
                  <c:v>83.396304932919065</c:v>
                </c:pt>
                <c:pt idx="203">
                  <c:v>34.72541810240773</c:v>
                </c:pt>
                <c:pt idx="204">
                  <c:v>69.236131298186592</c:v>
                </c:pt>
                <c:pt idx="205">
                  <c:v>-17.32272075728747</c:v>
                </c:pt>
                <c:pt idx="206">
                  <c:v>73.613271210148696</c:v>
                </c:pt>
                <c:pt idx="207">
                  <c:v>13.43338057234223</c:v>
                </c:pt>
                <c:pt idx="208">
                  <c:v>60.539073837798014</c:v>
                </c:pt>
                <c:pt idx="209">
                  <c:v>-82.958825194492874</c:v>
                </c:pt>
                <c:pt idx="210">
                  <c:v>-29.566585901405915</c:v>
                </c:pt>
                <c:pt idx="211">
                  <c:v>100.07504427324534</c:v>
                </c:pt>
                <c:pt idx="212">
                  <c:v>79.422860129752053</c:v>
                </c:pt>
                <c:pt idx="213">
                  <c:v>-126.86699563506295</c:v>
                </c:pt>
                <c:pt idx="214">
                  <c:v>-70.759300179494858</c:v>
                </c:pt>
                <c:pt idx="215">
                  <c:v>42.999671133585935</c:v>
                </c:pt>
                <c:pt idx="216">
                  <c:v>18.981696009892175</c:v>
                </c:pt>
                <c:pt idx="217">
                  <c:v>58.105746347542208</c:v>
                </c:pt>
                <c:pt idx="218">
                  <c:v>-24.85857930042971</c:v>
                </c:pt>
                <c:pt idx="219">
                  <c:v>3.6895547857752717</c:v>
                </c:pt>
                <c:pt idx="220">
                  <c:v>-17.210958924567649</c:v>
                </c:pt>
                <c:pt idx="221">
                  <c:v>-2.2164507438476448</c:v>
                </c:pt>
                <c:pt idx="222">
                  <c:v>-25.893251459807288</c:v>
                </c:pt>
                <c:pt idx="223">
                  <c:v>39.996491812597469</c:v>
                </c:pt>
                <c:pt idx="224">
                  <c:v>12.317078541787851</c:v>
                </c:pt>
                <c:pt idx="225">
                  <c:v>-18.545963821207124</c:v>
                </c:pt>
                <c:pt idx="226">
                  <c:v>-89.761590041794989</c:v>
                </c:pt>
                <c:pt idx="227">
                  <c:v>0.82454831160998765</c:v>
                </c:pt>
                <c:pt idx="228">
                  <c:v>31.990616334598371</c:v>
                </c:pt>
                <c:pt idx="229">
                  <c:v>22.538705461936615</c:v>
                </c:pt>
                <c:pt idx="230">
                  <c:v>-74.955827490202637</c:v>
                </c:pt>
                <c:pt idx="231">
                  <c:v>75.403862266091664</c:v>
                </c:pt>
                <c:pt idx="232">
                  <c:v>-68.743371950490655</c:v>
                </c:pt>
                <c:pt idx="233">
                  <c:v>-3.91700116682523</c:v>
                </c:pt>
                <c:pt idx="234">
                  <c:v>25.571633259865848</c:v>
                </c:pt>
                <c:pt idx="235">
                  <c:v>8.2869081556659694</c:v>
                </c:pt>
                <c:pt idx="236">
                  <c:v>0.51970425441459156</c:v>
                </c:pt>
                <c:pt idx="237">
                  <c:v>12.270121228523749</c:v>
                </c:pt>
                <c:pt idx="238">
                  <c:v>20.455272959886997</c:v>
                </c:pt>
                <c:pt idx="239">
                  <c:v>-171.63927756719636</c:v>
                </c:pt>
                <c:pt idx="240">
                  <c:v>4.0301674634372375</c:v>
                </c:pt>
                <c:pt idx="241">
                  <c:v>-43.581440744271731</c:v>
                </c:pt>
                <c:pt idx="242">
                  <c:v>-253.04569337341718</c:v>
                </c:pt>
                <c:pt idx="243">
                  <c:v>-39.130748958125423</c:v>
                </c:pt>
                <c:pt idx="244">
                  <c:v>-174.49415781530593</c:v>
                </c:pt>
                <c:pt idx="245">
                  <c:v>6.8286751086968707</c:v>
                </c:pt>
                <c:pt idx="246">
                  <c:v>63.63124792442477</c:v>
                </c:pt>
                <c:pt idx="247">
                  <c:v>-2.0047562112349624</c:v>
                </c:pt>
                <c:pt idx="248">
                  <c:v>-32.879026211568998</c:v>
                </c:pt>
                <c:pt idx="249">
                  <c:v>83.51436837780011</c:v>
                </c:pt>
                <c:pt idx="250">
                  <c:v>83.54519402034407</c:v>
                </c:pt>
                <c:pt idx="251">
                  <c:v>65.657929572229932</c:v>
                </c:pt>
                <c:pt idx="252">
                  <c:v>65.488335142040796</c:v>
                </c:pt>
                <c:pt idx="253">
                  <c:v>59.895206565970739</c:v>
                </c:pt>
                <c:pt idx="254">
                  <c:v>23.255174178816787</c:v>
                </c:pt>
                <c:pt idx="255">
                  <c:v>65.004355754041399</c:v>
                </c:pt>
                <c:pt idx="256">
                  <c:v>-59.631009106272359</c:v>
                </c:pt>
                <c:pt idx="257">
                  <c:v>31.656594433334931</c:v>
                </c:pt>
                <c:pt idx="258">
                  <c:v>52.300066870304818</c:v>
                </c:pt>
                <c:pt idx="259">
                  <c:v>0.56134478713784119</c:v>
                </c:pt>
                <c:pt idx="260">
                  <c:v>-44.387326010945571</c:v>
                </c:pt>
                <c:pt idx="261">
                  <c:v>-81.420007227031192</c:v>
                </c:pt>
                <c:pt idx="262">
                  <c:v>52.028279063008767</c:v>
                </c:pt>
                <c:pt idx="263">
                  <c:v>64.541674352231212</c:v>
                </c:pt>
                <c:pt idx="264">
                  <c:v>19.556789211284013</c:v>
                </c:pt>
                <c:pt idx="265">
                  <c:v>50.100925963780128</c:v>
                </c:pt>
                <c:pt idx="266">
                  <c:v>-48.769878121735019</c:v>
                </c:pt>
                <c:pt idx="267">
                  <c:v>-66.40716441452264</c:v>
                </c:pt>
                <c:pt idx="268">
                  <c:v>-63.344408165812638</c:v>
                </c:pt>
                <c:pt idx="269">
                  <c:v>-4.2247420094702193</c:v>
                </c:pt>
                <c:pt idx="270">
                  <c:v>6.4317014844689311</c:v>
                </c:pt>
                <c:pt idx="271">
                  <c:v>7.5704231715963033</c:v>
                </c:pt>
                <c:pt idx="272">
                  <c:v>-5.9395110905518322</c:v>
                </c:pt>
                <c:pt idx="273">
                  <c:v>-16.000340230628581</c:v>
                </c:pt>
                <c:pt idx="274">
                  <c:v>10.631262660054063</c:v>
                </c:pt>
                <c:pt idx="275">
                  <c:v>-46.276115169079958</c:v>
                </c:pt>
                <c:pt idx="276">
                  <c:v>9.9584565636494062</c:v>
                </c:pt>
                <c:pt idx="277">
                  <c:v>-24.614043558959338</c:v>
                </c:pt>
                <c:pt idx="278">
                  <c:v>-21.752189111598682</c:v>
                </c:pt>
                <c:pt idx="279">
                  <c:v>142.25299410953221</c:v>
                </c:pt>
                <c:pt idx="280">
                  <c:v>-32.991866902472566</c:v>
                </c:pt>
                <c:pt idx="281">
                  <c:v>82.525413799363605</c:v>
                </c:pt>
                <c:pt idx="282">
                  <c:v>-72.364718129529365</c:v>
                </c:pt>
                <c:pt idx="283">
                  <c:v>27.290026849507967</c:v>
                </c:pt>
                <c:pt idx="284">
                  <c:v>-37.173315426511181</c:v>
                </c:pt>
                <c:pt idx="285">
                  <c:v>-9.468295826513895E-2</c:v>
                </c:pt>
                <c:pt idx="286">
                  <c:v>-130.26246131170024</c:v>
                </c:pt>
                <c:pt idx="287">
                  <c:v>-48.179069597249509</c:v>
                </c:pt>
                <c:pt idx="288">
                  <c:v>10.86927385955255</c:v>
                </c:pt>
                <c:pt idx="289">
                  <c:v>47.817443851740336</c:v>
                </c:pt>
                <c:pt idx="290">
                  <c:v>-57.696933345580192</c:v>
                </c:pt>
                <c:pt idx="291">
                  <c:v>-16.951295514594449</c:v>
                </c:pt>
                <c:pt idx="292">
                  <c:v>112.88141723458671</c:v>
                </c:pt>
                <c:pt idx="293">
                  <c:v>-13.306769242227119</c:v>
                </c:pt>
                <c:pt idx="294">
                  <c:v>-7.3890227496374337</c:v>
                </c:pt>
                <c:pt idx="295">
                  <c:v>15.202346182669316</c:v>
                </c:pt>
                <c:pt idx="296">
                  <c:v>-16.990541160019347</c:v>
                </c:pt>
                <c:pt idx="297">
                  <c:v>-75.236554870931741</c:v>
                </c:pt>
                <c:pt idx="298">
                  <c:v>55.053777575917366</c:v>
                </c:pt>
                <c:pt idx="299">
                  <c:v>53.834484726266055</c:v>
                </c:pt>
                <c:pt idx="300">
                  <c:v>79.513272761102144</c:v>
                </c:pt>
                <c:pt idx="301">
                  <c:v>62.565083773954484</c:v>
                </c:pt>
                <c:pt idx="302">
                  <c:v>-24.401401595603375</c:v>
                </c:pt>
                <c:pt idx="303">
                  <c:v>10.016944569912994</c:v>
                </c:pt>
                <c:pt idx="304">
                  <c:v>-16.984003422518754</c:v>
                </c:pt>
                <c:pt idx="305">
                  <c:v>56.685365373702098</c:v>
                </c:pt>
                <c:pt idx="306">
                  <c:v>-22.703967060600235</c:v>
                </c:pt>
                <c:pt idx="307">
                  <c:v>53.375884904023451</c:v>
                </c:pt>
                <c:pt idx="308">
                  <c:v>22.168304697160011</c:v>
                </c:pt>
                <c:pt idx="309">
                  <c:v>-153.68401889484744</c:v>
                </c:pt>
                <c:pt idx="310">
                  <c:v>3.7868936721451973E-2</c:v>
                </c:pt>
                <c:pt idx="311">
                  <c:v>47.363039628094157</c:v>
                </c:pt>
                <c:pt idx="312">
                  <c:v>32.390050220222975</c:v>
                </c:pt>
                <c:pt idx="313">
                  <c:v>0.4887076138509201</c:v>
                </c:pt>
                <c:pt idx="314">
                  <c:v>-48.187880135978958</c:v>
                </c:pt>
                <c:pt idx="315">
                  <c:v>-38.028468604625914</c:v>
                </c:pt>
                <c:pt idx="316">
                  <c:v>-211.96315665205179</c:v>
                </c:pt>
                <c:pt idx="317">
                  <c:v>23.558066800464758</c:v>
                </c:pt>
                <c:pt idx="318">
                  <c:v>31.388061305055771</c:v>
                </c:pt>
                <c:pt idx="319">
                  <c:v>48.119150292925724</c:v>
                </c:pt>
                <c:pt idx="320">
                  <c:v>-28.425142077397368</c:v>
                </c:pt>
                <c:pt idx="321">
                  <c:v>-71.047241603528164</c:v>
                </c:pt>
                <c:pt idx="322">
                  <c:v>22.399021799722505</c:v>
                </c:pt>
                <c:pt idx="323">
                  <c:v>-14.318569554133546</c:v>
                </c:pt>
                <c:pt idx="324">
                  <c:v>-12.582628356054101</c:v>
                </c:pt>
                <c:pt idx="325">
                  <c:v>45.237587957568394</c:v>
                </c:pt>
                <c:pt idx="326">
                  <c:v>-54.67232285668365</c:v>
                </c:pt>
                <c:pt idx="327">
                  <c:v>-29.807993765582751</c:v>
                </c:pt>
                <c:pt idx="328">
                  <c:v>47.829290710423265</c:v>
                </c:pt>
                <c:pt idx="329">
                  <c:v>-37.085867187735857</c:v>
                </c:pt>
                <c:pt idx="330">
                  <c:v>17.171994955106584</c:v>
                </c:pt>
                <c:pt idx="331">
                  <c:v>-27.254098790771195</c:v>
                </c:pt>
                <c:pt idx="332">
                  <c:v>65.279074723843678</c:v>
                </c:pt>
                <c:pt idx="333">
                  <c:v>-46.953989894569759</c:v>
                </c:pt>
                <c:pt idx="334">
                  <c:v>-6.882149388267635</c:v>
                </c:pt>
                <c:pt idx="335">
                  <c:v>53.753183017079436</c:v>
                </c:pt>
                <c:pt idx="336">
                  <c:v>14.523702306102905</c:v>
                </c:pt>
                <c:pt idx="337">
                  <c:v>3.0634261349573535</c:v>
                </c:pt>
                <c:pt idx="338">
                  <c:v>-29.176205514493859</c:v>
                </c:pt>
                <c:pt idx="339">
                  <c:v>9.6230179099916313</c:v>
                </c:pt>
                <c:pt idx="340">
                  <c:v>27.576287854545399</c:v>
                </c:pt>
                <c:pt idx="341">
                  <c:v>-74.150466126312494</c:v>
                </c:pt>
                <c:pt idx="342">
                  <c:v>8.5811596643607118</c:v>
                </c:pt>
                <c:pt idx="343">
                  <c:v>14.57666983585159</c:v>
                </c:pt>
                <c:pt idx="344">
                  <c:v>-57.274536149249343</c:v>
                </c:pt>
                <c:pt idx="345">
                  <c:v>-5.9236315393227414</c:v>
                </c:pt>
                <c:pt idx="346">
                  <c:v>-78.429420010436843</c:v>
                </c:pt>
                <c:pt idx="347">
                  <c:v>13.656998608981894</c:v>
                </c:pt>
                <c:pt idx="348">
                  <c:v>87.344305223857873</c:v>
                </c:pt>
                <c:pt idx="349">
                  <c:v>-35.069835949105027</c:v>
                </c:pt>
                <c:pt idx="350">
                  <c:v>-16.605409172894269</c:v>
                </c:pt>
                <c:pt idx="351">
                  <c:v>28.002821357984203</c:v>
                </c:pt>
                <c:pt idx="352">
                  <c:v>-16.630221079860803</c:v>
                </c:pt>
                <c:pt idx="353">
                  <c:v>-12.653270448502553</c:v>
                </c:pt>
                <c:pt idx="354">
                  <c:v>11.698314220022894</c:v>
                </c:pt>
                <c:pt idx="355">
                  <c:v>-8.2601056610519663</c:v>
                </c:pt>
                <c:pt idx="356">
                  <c:v>-53.273220284028412</c:v>
                </c:pt>
                <c:pt idx="357">
                  <c:v>60.427148279130506</c:v>
                </c:pt>
                <c:pt idx="358">
                  <c:v>-20.657158502173388</c:v>
                </c:pt>
                <c:pt idx="359">
                  <c:v>-0.69667501200433435</c:v>
                </c:pt>
                <c:pt idx="360">
                  <c:v>15.865085302157013</c:v>
                </c:pt>
                <c:pt idx="361">
                  <c:v>-63.274256101647097</c:v>
                </c:pt>
                <c:pt idx="362">
                  <c:v>29.880294898521242</c:v>
                </c:pt>
                <c:pt idx="363">
                  <c:v>11.391670471022735</c:v>
                </c:pt>
                <c:pt idx="364">
                  <c:v>33.107487118134486</c:v>
                </c:pt>
                <c:pt idx="365">
                  <c:v>-16.082392385078265</c:v>
                </c:pt>
                <c:pt idx="366">
                  <c:v>2.058229732421978</c:v>
                </c:pt>
                <c:pt idx="367">
                  <c:v>-44.971686604912975</c:v>
                </c:pt>
                <c:pt idx="368">
                  <c:v>-23.60233769126512</c:v>
                </c:pt>
                <c:pt idx="369">
                  <c:v>127.15818879870949</c:v>
                </c:pt>
                <c:pt idx="370">
                  <c:v>13.293002035771906</c:v>
                </c:pt>
                <c:pt idx="371">
                  <c:v>-26.192423973203631</c:v>
                </c:pt>
                <c:pt idx="372">
                  <c:v>31.845252174681491</c:v>
                </c:pt>
                <c:pt idx="373">
                  <c:v>41.266580449873345</c:v>
                </c:pt>
                <c:pt idx="374">
                  <c:v>47.039947973225253</c:v>
                </c:pt>
                <c:pt idx="375">
                  <c:v>18.145597842780944</c:v>
                </c:pt>
                <c:pt idx="376">
                  <c:v>29.022569022283051</c:v>
                </c:pt>
                <c:pt idx="377">
                  <c:v>-73.852596852696252</c:v>
                </c:pt>
                <c:pt idx="378">
                  <c:v>76.636740823582386</c:v>
                </c:pt>
                <c:pt idx="379">
                  <c:v>-25.687651111296873</c:v>
                </c:pt>
                <c:pt idx="380">
                  <c:v>34.288917358556091</c:v>
                </c:pt>
                <c:pt idx="381">
                  <c:v>8.0421030042800794</c:v>
                </c:pt>
                <c:pt idx="382">
                  <c:v>18.039866654727803</c:v>
                </c:pt>
                <c:pt idx="383">
                  <c:v>14.65669947486208</c:v>
                </c:pt>
                <c:pt idx="384">
                  <c:v>-71.03017980900222</c:v>
                </c:pt>
                <c:pt idx="385">
                  <c:v>45.891316912892307</c:v>
                </c:pt>
                <c:pt idx="386">
                  <c:v>-38.395363784421079</c:v>
                </c:pt>
                <c:pt idx="387">
                  <c:v>-62.479024581567955</c:v>
                </c:pt>
                <c:pt idx="388">
                  <c:v>37.379520587156094</c:v>
                </c:pt>
                <c:pt idx="389">
                  <c:v>12.421066763730323</c:v>
                </c:pt>
                <c:pt idx="390">
                  <c:v>24.22312859363069</c:v>
                </c:pt>
                <c:pt idx="391">
                  <c:v>122.49065004418708</c:v>
                </c:pt>
                <c:pt idx="392">
                  <c:v>-40.17719294592257</c:v>
                </c:pt>
                <c:pt idx="393">
                  <c:v>-5.6781180001544271</c:v>
                </c:pt>
                <c:pt idx="394">
                  <c:v>15.593560532292486</c:v>
                </c:pt>
                <c:pt idx="395">
                  <c:v>-40.824971842439709</c:v>
                </c:pt>
                <c:pt idx="396">
                  <c:v>-52.867261103556757</c:v>
                </c:pt>
                <c:pt idx="397">
                  <c:v>14.244526753765513</c:v>
                </c:pt>
                <c:pt idx="398">
                  <c:v>11.027204055732682</c:v>
                </c:pt>
                <c:pt idx="399">
                  <c:v>115.9303020209627</c:v>
                </c:pt>
                <c:pt idx="400">
                  <c:v>7.5834321172767432</c:v>
                </c:pt>
                <c:pt idx="401">
                  <c:v>-14.51183833973846</c:v>
                </c:pt>
                <c:pt idx="402">
                  <c:v>-1.3532876467077131</c:v>
                </c:pt>
                <c:pt idx="403">
                  <c:v>-5.5508445274638234</c:v>
                </c:pt>
                <c:pt idx="404">
                  <c:v>-27.214368715323644</c:v>
                </c:pt>
                <c:pt idx="405">
                  <c:v>91.641919302064025</c:v>
                </c:pt>
                <c:pt idx="406">
                  <c:v>-13.824210344251469</c:v>
                </c:pt>
                <c:pt idx="407">
                  <c:v>56.74524401955</c:v>
                </c:pt>
                <c:pt idx="408">
                  <c:v>-19.367552327390058</c:v>
                </c:pt>
                <c:pt idx="409">
                  <c:v>48.786614771201585</c:v>
                </c:pt>
                <c:pt idx="410">
                  <c:v>-63.859010139159409</c:v>
                </c:pt>
                <c:pt idx="411">
                  <c:v>86.452955466874528</c:v>
                </c:pt>
                <c:pt idx="412">
                  <c:v>-35.484225872170327</c:v>
                </c:pt>
                <c:pt idx="413">
                  <c:v>-5.8189201692732695</c:v>
                </c:pt>
                <c:pt idx="414">
                  <c:v>-31.452538398820707</c:v>
                </c:pt>
                <c:pt idx="415">
                  <c:v>11.991715816542182</c:v>
                </c:pt>
                <c:pt idx="416">
                  <c:v>2.4527146159086897</c:v>
                </c:pt>
                <c:pt idx="417">
                  <c:v>-7.8418832200870838</c:v>
                </c:pt>
                <c:pt idx="418">
                  <c:v>-2.2086578236123842</c:v>
                </c:pt>
                <c:pt idx="419">
                  <c:v>9.2878789813421463</c:v>
                </c:pt>
                <c:pt idx="420">
                  <c:v>-36.537070978079328</c:v>
                </c:pt>
                <c:pt idx="421">
                  <c:v>-2.8285267613509859</c:v>
                </c:pt>
                <c:pt idx="422">
                  <c:v>-98.725472696688485</c:v>
                </c:pt>
                <c:pt idx="423">
                  <c:v>-49.00076372556714</c:v>
                </c:pt>
                <c:pt idx="424">
                  <c:v>-24.593345512949782</c:v>
                </c:pt>
                <c:pt idx="425">
                  <c:v>-44.433039269606752</c:v>
                </c:pt>
                <c:pt idx="426">
                  <c:v>-16.224368991939173</c:v>
                </c:pt>
                <c:pt idx="427">
                  <c:v>-17.352378826756194</c:v>
                </c:pt>
                <c:pt idx="428">
                  <c:v>10.241766401142513</c:v>
                </c:pt>
                <c:pt idx="429">
                  <c:v>-147.87637239723563</c:v>
                </c:pt>
                <c:pt idx="430">
                  <c:v>-48.526148491626145</c:v>
                </c:pt>
                <c:pt idx="431">
                  <c:v>5.1580710661157809</c:v>
                </c:pt>
                <c:pt idx="432">
                  <c:v>33.640392712713037</c:v>
                </c:pt>
                <c:pt idx="433">
                  <c:v>-21.04717845209484</c:v>
                </c:pt>
                <c:pt idx="434">
                  <c:v>32.697693785184583</c:v>
                </c:pt>
                <c:pt idx="435">
                  <c:v>-50.807277836091998</c:v>
                </c:pt>
                <c:pt idx="436">
                  <c:v>-56.645359317491057</c:v>
                </c:pt>
                <c:pt idx="437">
                  <c:v>70.514168571553682</c:v>
                </c:pt>
                <c:pt idx="438">
                  <c:v>338.52663201963628</c:v>
                </c:pt>
                <c:pt idx="439">
                  <c:v>23.63273103380584</c:v>
                </c:pt>
                <c:pt idx="440">
                  <c:v>-9.019614428226987</c:v>
                </c:pt>
                <c:pt idx="441">
                  <c:v>11.593518751165448</c:v>
                </c:pt>
                <c:pt idx="442">
                  <c:v>1.3196544722732142</c:v>
                </c:pt>
                <c:pt idx="443">
                  <c:v>46.194602887999963</c:v>
                </c:pt>
                <c:pt idx="444">
                  <c:v>115.83718452687367</c:v>
                </c:pt>
                <c:pt idx="445">
                  <c:v>-1.4219236263568291</c:v>
                </c:pt>
                <c:pt idx="446">
                  <c:v>-71.889461384115975</c:v>
                </c:pt>
                <c:pt idx="447">
                  <c:v>-57.059232013092696</c:v>
                </c:pt>
                <c:pt idx="448">
                  <c:v>-56.633423305045199</c:v>
                </c:pt>
                <c:pt idx="449">
                  <c:v>-118.80577553925582</c:v>
                </c:pt>
                <c:pt idx="450">
                  <c:v>24.036295149412581</c:v>
                </c:pt>
                <c:pt idx="451">
                  <c:v>-32.974156200810512</c:v>
                </c:pt>
                <c:pt idx="452">
                  <c:v>59.4300322111078</c:v>
                </c:pt>
                <c:pt idx="453">
                  <c:v>-33.468478087302401</c:v>
                </c:pt>
                <c:pt idx="454">
                  <c:v>-2.069291872283884</c:v>
                </c:pt>
                <c:pt idx="455">
                  <c:v>44.756807935670395</c:v>
                </c:pt>
                <c:pt idx="456">
                  <c:v>-26.567062844609154</c:v>
                </c:pt>
                <c:pt idx="457">
                  <c:v>107.99188567332749</c:v>
                </c:pt>
                <c:pt idx="458">
                  <c:v>-58.325469845388625</c:v>
                </c:pt>
                <c:pt idx="459">
                  <c:v>-74.915952031772576</c:v>
                </c:pt>
                <c:pt idx="460">
                  <c:v>-43.524536674999354</c:v>
                </c:pt>
                <c:pt idx="461">
                  <c:v>-36.582939737623065</c:v>
                </c:pt>
                <c:pt idx="462">
                  <c:v>-48.051705899370063</c:v>
                </c:pt>
                <c:pt idx="463">
                  <c:v>-76.1454100894764</c:v>
                </c:pt>
                <c:pt idx="464">
                  <c:v>4.1801289044399255</c:v>
                </c:pt>
                <c:pt idx="465">
                  <c:v>43.329510471135791</c:v>
                </c:pt>
                <c:pt idx="466">
                  <c:v>-48.315216285160204</c:v>
                </c:pt>
                <c:pt idx="467">
                  <c:v>133.29236986173578</c:v>
                </c:pt>
                <c:pt idx="468">
                  <c:v>7.0139309612311536</c:v>
                </c:pt>
                <c:pt idx="469">
                  <c:v>10.257370027170509</c:v>
                </c:pt>
                <c:pt idx="470">
                  <c:v>25.421241057160159</c:v>
                </c:pt>
                <c:pt idx="471">
                  <c:v>35.084746710664831</c:v>
                </c:pt>
                <c:pt idx="472">
                  <c:v>69.403802870919208</c:v>
                </c:pt>
                <c:pt idx="473">
                  <c:v>1.4154864581159927</c:v>
                </c:pt>
                <c:pt idx="474">
                  <c:v>16.583940292919351</c:v>
                </c:pt>
                <c:pt idx="475">
                  <c:v>-29.553617585248276</c:v>
                </c:pt>
                <c:pt idx="476">
                  <c:v>-102.14907225010506</c:v>
                </c:pt>
                <c:pt idx="477">
                  <c:v>93.607250201026091</c:v>
                </c:pt>
                <c:pt idx="478">
                  <c:v>-60.086043095807327</c:v>
                </c:pt>
                <c:pt idx="479">
                  <c:v>5.5609393751335574</c:v>
                </c:pt>
                <c:pt idx="480">
                  <c:v>44.977621774903355</c:v>
                </c:pt>
                <c:pt idx="481">
                  <c:v>130.00410116124931</c:v>
                </c:pt>
                <c:pt idx="482">
                  <c:v>21.305656465955735</c:v>
                </c:pt>
                <c:pt idx="483">
                  <c:v>-60.207058406834221</c:v>
                </c:pt>
                <c:pt idx="484">
                  <c:v>-110.08149813054797</c:v>
                </c:pt>
                <c:pt idx="485">
                  <c:v>31.209154347809772</c:v>
                </c:pt>
                <c:pt idx="486">
                  <c:v>62.635868034503801</c:v>
                </c:pt>
                <c:pt idx="487">
                  <c:v>23.772924312172563</c:v>
                </c:pt>
                <c:pt idx="488">
                  <c:v>-2.332094214483277</c:v>
                </c:pt>
                <c:pt idx="489">
                  <c:v>-6.8848616047548603</c:v>
                </c:pt>
                <c:pt idx="490">
                  <c:v>15.101946979089234</c:v>
                </c:pt>
                <c:pt idx="491">
                  <c:v>71.137898303491738</c:v>
                </c:pt>
                <c:pt idx="492">
                  <c:v>91.152021594293274</c:v>
                </c:pt>
                <c:pt idx="493">
                  <c:v>-37.368269967696961</c:v>
                </c:pt>
                <c:pt idx="494">
                  <c:v>-19.661691618807708</c:v>
                </c:pt>
                <c:pt idx="495">
                  <c:v>43.333652720443297</c:v>
                </c:pt>
                <c:pt idx="496">
                  <c:v>4.5599121497207307</c:v>
                </c:pt>
                <c:pt idx="497">
                  <c:v>35.106696253022164</c:v>
                </c:pt>
                <c:pt idx="498">
                  <c:v>18.564004387749947</c:v>
                </c:pt>
                <c:pt idx="499">
                  <c:v>-44.885264991996792</c:v>
                </c:pt>
                <c:pt idx="500">
                  <c:v>-6.8914741007095017</c:v>
                </c:pt>
                <c:pt idx="501">
                  <c:v>15.005349374190246</c:v>
                </c:pt>
                <c:pt idx="502">
                  <c:v>-55.14548858601961</c:v>
                </c:pt>
                <c:pt idx="503">
                  <c:v>-0.66996732103007162</c:v>
                </c:pt>
                <c:pt idx="504">
                  <c:v>-51.290519568942045</c:v>
                </c:pt>
                <c:pt idx="505">
                  <c:v>-195.88284063225524</c:v>
                </c:pt>
                <c:pt idx="506">
                  <c:v>-16.190329893600392</c:v>
                </c:pt>
                <c:pt idx="507">
                  <c:v>-27.431127756925207</c:v>
                </c:pt>
                <c:pt idx="508">
                  <c:v>-194.33212209897556</c:v>
                </c:pt>
                <c:pt idx="509">
                  <c:v>-9.1546111618708892</c:v>
                </c:pt>
                <c:pt idx="510">
                  <c:v>25.326162590499735</c:v>
                </c:pt>
                <c:pt idx="511">
                  <c:v>-4.5319325067400769</c:v>
                </c:pt>
                <c:pt idx="512">
                  <c:v>50.409655000821431</c:v>
                </c:pt>
                <c:pt idx="513">
                  <c:v>-54.531657968013405</c:v>
                </c:pt>
                <c:pt idx="514">
                  <c:v>-123.55494203769308</c:v>
                </c:pt>
                <c:pt idx="515">
                  <c:v>-44.347624160940995</c:v>
                </c:pt>
                <c:pt idx="516">
                  <c:v>-70.633510477246091</c:v>
                </c:pt>
                <c:pt idx="517">
                  <c:v>27.347703446070227</c:v>
                </c:pt>
                <c:pt idx="518">
                  <c:v>78.504929696479394</c:v>
                </c:pt>
                <c:pt idx="519">
                  <c:v>22.703457820388167</c:v>
                </c:pt>
                <c:pt idx="520">
                  <c:v>-65.760669507667217</c:v>
                </c:pt>
                <c:pt idx="521">
                  <c:v>90.222533789164117</c:v>
                </c:pt>
                <c:pt idx="522">
                  <c:v>25.645971922518584</c:v>
                </c:pt>
                <c:pt idx="523">
                  <c:v>8.3969033946596028</c:v>
                </c:pt>
                <c:pt idx="524">
                  <c:v>318.51523656478935</c:v>
                </c:pt>
                <c:pt idx="525">
                  <c:v>-1.1120458003401836</c:v>
                </c:pt>
                <c:pt idx="526">
                  <c:v>23.054375331921392</c:v>
                </c:pt>
                <c:pt idx="527">
                  <c:v>-6.7278388998872742</c:v>
                </c:pt>
                <c:pt idx="528">
                  <c:v>76.231636426297655</c:v>
                </c:pt>
                <c:pt idx="529">
                  <c:v>-25.118409795163643</c:v>
                </c:pt>
                <c:pt idx="530">
                  <c:v>-157.13777291251245</c:v>
                </c:pt>
                <c:pt idx="531">
                  <c:v>92.427423380318942</c:v>
                </c:pt>
                <c:pt idx="532">
                  <c:v>-31.601993410695059</c:v>
                </c:pt>
              </c:numCache>
            </c:numRef>
          </c:yVal>
          <c:smooth val="0"/>
        </c:ser>
        <c:dLbls>
          <c:showLegendKey val="0"/>
          <c:showVal val="0"/>
          <c:showCatName val="0"/>
          <c:showSerName val="0"/>
          <c:showPercent val="0"/>
          <c:showBubbleSize val="0"/>
        </c:dLbls>
        <c:axId val="536371352"/>
        <c:axId val="536371744"/>
      </c:scatterChart>
      <c:valAx>
        <c:axId val="536371352"/>
        <c:scaling>
          <c:orientation val="minMax"/>
        </c:scaling>
        <c:delete val="0"/>
        <c:axPos val="b"/>
        <c:title>
          <c:tx>
            <c:rich>
              <a:bodyPr/>
              <a:lstStyle/>
              <a:p>
                <a:pPr>
                  <a:defRPr/>
                </a:pPr>
                <a:r>
                  <a:rPr lang="en-US"/>
                  <a:t>FT_Teachers_Avg</a:t>
                </a:r>
              </a:p>
            </c:rich>
          </c:tx>
          <c:layout/>
          <c:overlay val="0"/>
        </c:title>
        <c:numFmt formatCode="_(\$* #,##0.00_);_(\$* \(#,##0.00\);_(\$* \-??_);_(@_)" sourceLinked="1"/>
        <c:majorTickMark val="out"/>
        <c:minorTickMark val="none"/>
        <c:tickLblPos val="nextTo"/>
        <c:crossAx val="536371744"/>
        <c:crosses val="autoZero"/>
        <c:crossBetween val="midCat"/>
      </c:valAx>
      <c:valAx>
        <c:axId val="536371744"/>
        <c:scaling>
          <c:orientation val="minMax"/>
        </c:scaling>
        <c:delete val="0"/>
        <c:axPos val="l"/>
        <c:title>
          <c:tx>
            <c:rich>
              <a:bodyPr/>
              <a:lstStyle/>
              <a:p>
                <a:pPr>
                  <a:defRPr/>
                </a:pPr>
                <a:r>
                  <a:rPr lang="en-US"/>
                  <a:t>Residuals</a:t>
                </a:r>
              </a:p>
            </c:rich>
          </c:tx>
          <c:layout/>
          <c:overlay val="0"/>
        </c:title>
        <c:numFmt formatCode="General" sourceLinked="1"/>
        <c:majorTickMark val="out"/>
        <c:minorTickMark val="none"/>
        <c:tickLblPos val="nextTo"/>
        <c:crossAx val="536371352"/>
        <c:crosses val="autoZero"/>
        <c:crossBetween val="midCat"/>
      </c:valAx>
    </c:plotArea>
    <c:plotVisOnly val="1"/>
    <c:dispBlanksAs val="gap"/>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Students/ Teacher  Residual Plot</a:t>
            </a:r>
          </a:p>
        </c:rich>
      </c:tx>
      <c:layout/>
      <c:overlay val="0"/>
    </c:title>
    <c:autoTitleDeleted val="0"/>
    <c:plotArea>
      <c:layout/>
      <c:scatterChart>
        <c:scatterStyle val="lineMarker"/>
        <c:varyColors val="0"/>
        <c:ser>
          <c:idx val="0"/>
          <c:order val="0"/>
          <c:spPr>
            <a:ln w="28575">
              <a:noFill/>
            </a:ln>
          </c:spPr>
          <c:xVal>
            <c:numRef>
              <c:f>schooldistricts!$F$4:$F$536</c:f>
              <c:numCache>
                <c:formatCode>_(* #,##0.00_);_(* \(#,##0.00\);_(* \-??_);_(@_)</c:formatCode>
                <c:ptCount val="533"/>
                <c:pt idx="0">
                  <c:v>16.644444444444446</c:v>
                </c:pt>
                <c:pt idx="1">
                  <c:v>15.991228070175438</c:v>
                </c:pt>
                <c:pt idx="2">
                  <c:v>16.55952380952381</c:v>
                </c:pt>
                <c:pt idx="3">
                  <c:v>13.487603305785123</c:v>
                </c:pt>
                <c:pt idx="4">
                  <c:v>16.048780487804876</c:v>
                </c:pt>
                <c:pt idx="5">
                  <c:v>14.808219178082192</c:v>
                </c:pt>
                <c:pt idx="6">
                  <c:v>18.939110070257613</c:v>
                </c:pt>
                <c:pt idx="7">
                  <c:v>16.607279693486589</c:v>
                </c:pt>
                <c:pt idx="8">
                  <c:v>14.943127962085308</c:v>
                </c:pt>
                <c:pt idx="9">
                  <c:v>15.847619047619048</c:v>
                </c:pt>
                <c:pt idx="10">
                  <c:v>14.41095890410959</c:v>
                </c:pt>
                <c:pt idx="11">
                  <c:v>16.505050505050505</c:v>
                </c:pt>
                <c:pt idx="12">
                  <c:v>15.180778032036613</c:v>
                </c:pt>
                <c:pt idx="13">
                  <c:v>13.717391304347826</c:v>
                </c:pt>
                <c:pt idx="14">
                  <c:v>11.772727272727273</c:v>
                </c:pt>
                <c:pt idx="15">
                  <c:v>13.456140350877194</c:v>
                </c:pt>
                <c:pt idx="16">
                  <c:v>17.547794117647058</c:v>
                </c:pt>
                <c:pt idx="17">
                  <c:v>16.304878048780488</c:v>
                </c:pt>
                <c:pt idx="18">
                  <c:v>16.110294117647058</c:v>
                </c:pt>
                <c:pt idx="19">
                  <c:v>17.514285714285716</c:v>
                </c:pt>
                <c:pt idx="20">
                  <c:v>17.384236453201972</c:v>
                </c:pt>
                <c:pt idx="21">
                  <c:v>16.691056910569106</c:v>
                </c:pt>
                <c:pt idx="22">
                  <c:v>15.896551724137931</c:v>
                </c:pt>
                <c:pt idx="23">
                  <c:v>18.835443037974684</c:v>
                </c:pt>
                <c:pt idx="24">
                  <c:v>15.278350515463918</c:v>
                </c:pt>
                <c:pt idx="25">
                  <c:v>15.47191011235955</c:v>
                </c:pt>
                <c:pt idx="26">
                  <c:v>16.923076923076923</c:v>
                </c:pt>
                <c:pt idx="27">
                  <c:v>11.984375</c:v>
                </c:pt>
                <c:pt idx="28">
                  <c:v>17.861111111111111</c:v>
                </c:pt>
                <c:pt idx="29">
                  <c:v>14.560606060606061</c:v>
                </c:pt>
                <c:pt idx="30">
                  <c:v>16.740157480314959</c:v>
                </c:pt>
                <c:pt idx="31">
                  <c:v>14.65702479338843</c:v>
                </c:pt>
                <c:pt idx="32">
                  <c:v>15.059659090909092</c:v>
                </c:pt>
                <c:pt idx="33">
                  <c:v>15.186119873817034</c:v>
                </c:pt>
                <c:pt idx="34">
                  <c:v>13.785046728971963</c:v>
                </c:pt>
                <c:pt idx="35">
                  <c:v>13.923611111111111</c:v>
                </c:pt>
                <c:pt idx="36">
                  <c:v>14.853211009174313</c:v>
                </c:pt>
                <c:pt idx="37">
                  <c:v>16.952941176470588</c:v>
                </c:pt>
                <c:pt idx="38">
                  <c:v>14.84</c:v>
                </c:pt>
                <c:pt idx="39">
                  <c:v>15.901408450704226</c:v>
                </c:pt>
                <c:pt idx="40">
                  <c:v>14.357142857142858</c:v>
                </c:pt>
                <c:pt idx="41">
                  <c:v>18.347560975609756</c:v>
                </c:pt>
                <c:pt idx="42">
                  <c:v>15.654320987654321</c:v>
                </c:pt>
                <c:pt idx="43">
                  <c:v>16.807500000000001</c:v>
                </c:pt>
                <c:pt idx="44">
                  <c:v>15.850515463917526</c:v>
                </c:pt>
                <c:pt idx="45">
                  <c:v>15.253731343283581</c:v>
                </c:pt>
                <c:pt idx="46">
                  <c:v>15.164835164835164</c:v>
                </c:pt>
                <c:pt idx="47">
                  <c:v>14.285714285714286</c:v>
                </c:pt>
                <c:pt idx="48">
                  <c:v>15.109677419354838</c:v>
                </c:pt>
                <c:pt idx="49">
                  <c:v>15.569620253164556</c:v>
                </c:pt>
                <c:pt idx="50">
                  <c:v>15.031007751937985</c:v>
                </c:pt>
                <c:pt idx="51">
                  <c:v>16.349206349206348</c:v>
                </c:pt>
                <c:pt idx="52">
                  <c:v>13.947368421052632</c:v>
                </c:pt>
                <c:pt idx="53">
                  <c:v>16.106382978723403</c:v>
                </c:pt>
                <c:pt idx="54">
                  <c:v>17.323076923076922</c:v>
                </c:pt>
                <c:pt idx="55">
                  <c:v>16.14396887159533</c:v>
                </c:pt>
                <c:pt idx="56">
                  <c:v>15.6</c:v>
                </c:pt>
                <c:pt idx="57">
                  <c:v>14.301724137931034</c:v>
                </c:pt>
                <c:pt idx="58">
                  <c:v>16.328358208955223</c:v>
                </c:pt>
                <c:pt idx="59">
                  <c:v>13.887499999999999</c:v>
                </c:pt>
                <c:pt idx="60">
                  <c:v>15.592452830188678</c:v>
                </c:pt>
                <c:pt idx="61">
                  <c:v>14.784810126582279</c:v>
                </c:pt>
                <c:pt idx="62">
                  <c:v>9.8787878787878789</c:v>
                </c:pt>
                <c:pt idx="63">
                  <c:v>18.102272727272727</c:v>
                </c:pt>
                <c:pt idx="64">
                  <c:v>10.1</c:v>
                </c:pt>
                <c:pt idx="65">
                  <c:v>13.922190201729107</c:v>
                </c:pt>
                <c:pt idx="66">
                  <c:v>15.904761904761905</c:v>
                </c:pt>
                <c:pt idx="67">
                  <c:v>14.654320987654321</c:v>
                </c:pt>
                <c:pt idx="68">
                  <c:v>15.307017543859649</c:v>
                </c:pt>
                <c:pt idx="69">
                  <c:v>16.388888888888889</c:v>
                </c:pt>
                <c:pt idx="70">
                  <c:v>16.666666666666668</c:v>
                </c:pt>
                <c:pt idx="71">
                  <c:v>20.918032786885245</c:v>
                </c:pt>
                <c:pt idx="72">
                  <c:v>22</c:v>
                </c:pt>
                <c:pt idx="73">
                  <c:v>17.834825870646767</c:v>
                </c:pt>
                <c:pt idx="74">
                  <c:v>15.4251968503937</c:v>
                </c:pt>
                <c:pt idx="75">
                  <c:v>16.507575757575758</c:v>
                </c:pt>
                <c:pt idx="76">
                  <c:v>14.420707732634337</c:v>
                </c:pt>
                <c:pt idx="77">
                  <c:v>12.710526315789474</c:v>
                </c:pt>
                <c:pt idx="78">
                  <c:v>13.887573964497042</c:v>
                </c:pt>
                <c:pt idx="79">
                  <c:v>17.120622568093385</c:v>
                </c:pt>
                <c:pt idx="80">
                  <c:v>16.931769722814497</c:v>
                </c:pt>
                <c:pt idx="81">
                  <c:v>19.131313131313131</c:v>
                </c:pt>
                <c:pt idx="82">
                  <c:v>15.383928571428571</c:v>
                </c:pt>
                <c:pt idx="83">
                  <c:v>16.217948717948719</c:v>
                </c:pt>
                <c:pt idx="84">
                  <c:v>14.048710601719197</c:v>
                </c:pt>
                <c:pt idx="85">
                  <c:v>14.639705882352942</c:v>
                </c:pt>
                <c:pt idx="86">
                  <c:v>16.660550458715598</c:v>
                </c:pt>
                <c:pt idx="87">
                  <c:v>15.794117647058824</c:v>
                </c:pt>
                <c:pt idx="88">
                  <c:v>12.168674698795181</c:v>
                </c:pt>
                <c:pt idx="89">
                  <c:v>13.848484848484848</c:v>
                </c:pt>
                <c:pt idx="90">
                  <c:v>14.946666666666667</c:v>
                </c:pt>
                <c:pt idx="91">
                  <c:v>15.39344262295082</c:v>
                </c:pt>
                <c:pt idx="92">
                  <c:v>16.202127659574469</c:v>
                </c:pt>
                <c:pt idx="93">
                  <c:v>14.851782363977486</c:v>
                </c:pt>
                <c:pt idx="94">
                  <c:v>16.264423076923077</c:v>
                </c:pt>
                <c:pt idx="95">
                  <c:v>13.521865889212828</c:v>
                </c:pt>
                <c:pt idx="96">
                  <c:v>15.520408163265307</c:v>
                </c:pt>
                <c:pt idx="97">
                  <c:v>14.043478260869565</c:v>
                </c:pt>
                <c:pt idx="98">
                  <c:v>14.42</c:v>
                </c:pt>
                <c:pt idx="99">
                  <c:v>22.05263157894737</c:v>
                </c:pt>
                <c:pt idx="100">
                  <c:v>15.519480519480519</c:v>
                </c:pt>
                <c:pt idx="101">
                  <c:v>12.945945945945946</c:v>
                </c:pt>
                <c:pt idx="102">
                  <c:v>15.629166666666666</c:v>
                </c:pt>
                <c:pt idx="103">
                  <c:v>19.994505494505493</c:v>
                </c:pt>
                <c:pt idx="104">
                  <c:v>15.51530612244898</c:v>
                </c:pt>
                <c:pt idx="105">
                  <c:v>16.297222222222221</c:v>
                </c:pt>
                <c:pt idx="106">
                  <c:v>14.529411764705882</c:v>
                </c:pt>
                <c:pt idx="107">
                  <c:v>13.706896551724139</c:v>
                </c:pt>
                <c:pt idx="108">
                  <c:v>15.96245733788396</c:v>
                </c:pt>
                <c:pt idx="109">
                  <c:v>14.196629213483146</c:v>
                </c:pt>
                <c:pt idx="110">
                  <c:v>17.5</c:v>
                </c:pt>
                <c:pt idx="111">
                  <c:v>16.500678426051561</c:v>
                </c:pt>
                <c:pt idx="112">
                  <c:v>15.37</c:v>
                </c:pt>
                <c:pt idx="113">
                  <c:v>14.079872204472844</c:v>
                </c:pt>
                <c:pt idx="114">
                  <c:v>20.375</c:v>
                </c:pt>
                <c:pt idx="115">
                  <c:v>15.736082474226803</c:v>
                </c:pt>
                <c:pt idx="116">
                  <c:v>15.843373493975903</c:v>
                </c:pt>
                <c:pt idx="117">
                  <c:v>16.432432432432432</c:v>
                </c:pt>
                <c:pt idx="118">
                  <c:v>16.045731707317074</c:v>
                </c:pt>
                <c:pt idx="119">
                  <c:v>16.989247311827956</c:v>
                </c:pt>
                <c:pt idx="120">
                  <c:v>15.114130434782609</c:v>
                </c:pt>
                <c:pt idx="121">
                  <c:v>12.093333333333334</c:v>
                </c:pt>
                <c:pt idx="122">
                  <c:v>15.173913043478262</c:v>
                </c:pt>
                <c:pt idx="123">
                  <c:v>23.44736842105263</c:v>
                </c:pt>
                <c:pt idx="124">
                  <c:v>32.363636363636367</c:v>
                </c:pt>
                <c:pt idx="125">
                  <c:v>15.686335403726709</c:v>
                </c:pt>
                <c:pt idx="126">
                  <c:v>16.166666666666668</c:v>
                </c:pt>
                <c:pt idx="127">
                  <c:v>16.018691588785046</c:v>
                </c:pt>
                <c:pt idx="128">
                  <c:v>15.69811320754717</c:v>
                </c:pt>
                <c:pt idx="129">
                  <c:v>17.415094339622641</c:v>
                </c:pt>
                <c:pt idx="130">
                  <c:v>15.48936170212766</c:v>
                </c:pt>
                <c:pt idx="131">
                  <c:v>16.30344827586207</c:v>
                </c:pt>
                <c:pt idx="132">
                  <c:v>18.296703296703296</c:v>
                </c:pt>
                <c:pt idx="133">
                  <c:v>12.025974025974026</c:v>
                </c:pt>
                <c:pt idx="134">
                  <c:v>15.853658536585366</c:v>
                </c:pt>
                <c:pt idx="135">
                  <c:v>14.203007518796992</c:v>
                </c:pt>
                <c:pt idx="136">
                  <c:v>16.832923832923832</c:v>
                </c:pt>
                <c:pt idx="137">
                  <c:v>14.875</c:v>
                </c:pt>
                <c:pt idx="138">
                  <c:v>14.613034623217922</c:v>
                </c:pt>
                <c:pt idx="139">
                  <c:v>16.008928571428573</c:v>
                </c:pt>
                <c:pt idx="140">
                  <c:v>16.638888888888889</c:v>
                </c:pt>
                <c:pt idx="141">
                  <c:v>13.8</c:v>
                </c:pt>
                <c:pt idx="142">
                  <c:v>15.296089385474861</c:v>
                </c:pt>
                <c:pt idx="143">
                  <c:v>16.243243243243242</c:v>
                </c:pt>
                <c:pt idx="144">
                  <c:v>17.588235294117649</c:v>
                </c:pt>
                <c:pt idx="145">
                  <c:v>14.648148148148149</c:v>
                </c:pt>
                <c:pt idx="146">
                  <c:v>16.489208633093526</c:v>
                </c:pt>
                <c:pt idx="147">
                  <c:v>16.237547892720308</c:v>
                </c:pt>
                <c:pt idx="148">
                  <c:v>15.544028950542822</c:v>
                </c:pt>
                <c:pt idx="149">
                  <c:v>16.752688172043012</c:v>
                </c:pt>
                <c:pt idx="150">
                  <c:v>16.969565217391306</c:v>
                </c:pt>
                <c:pt idx="151">
                  <c:v>15.792682926829269</c:v>
                </c:pt>
                <c:pt idx="152">
                  <c:v>15.057142857142857</c:v>
                </c:pt>
                <c:pt idx="153">
                  <c:v>14.375</c:v>
                </c:pt>
                <c:pt idx="154">
                  <c:v>13.7875</c:v>
                </c:pt>
                <c:pt idx="155">
                  <c:v>13.275862068965518</c:v>
                </c:pt>
                <c:pt idx="156">
                  <c:v>15.478260869565217</c:v>
                </c:pt>
                <c:pt idx="157">
                  <c:v>13</c:v>
                </c:pt>
                <c:pt idx="158">
                  <c:v>13.272727272727273</c:v>
                </c:pt>
                <c:pt idx="159">
                  <c:v>14.737704918032787</c:v>
                </c:pt>
                <c:pt idx="160">
                  <c:v>16.468085106382979</c:v>
                </c:pt>
                <c:pt idx="161">
                  <c:v>14.956043956043956</c:v>
                </c:pt>
                <c:pt idx="162">
                  <c:v>17.355072463768117</c:v>
                </c:pt>
                <c:pt idx="163">
                  <c:v>12.534246575342467</c:v>
                </c:pt>
                <c:pt idx="164">
                  <c:v>14.476470588235294</c:v>
                </c:pt>
                <c:pt idx="165">
                  <c:v>16.193133047210299</c:v>
                </c:pt>
                <c:pt idx="166">
                  <c:v>17.589743589743591</c:v>
                </c:pt>
                <c:pt idx="167">
                  <c:v>15.256410256410257</c:v>
                </c:pt>
                <c:pt idx="168">
                  <c:v>16.601851851851851</c:v>
                </c:pt>
                <c:pt idx="169">
                  <c:v>15.192</c:v>
                </c:pt>
                <c:pt idx="170">
                  <c:v>11.302325581395349</c:v>
                </c:pt>
                <c:pt idx="171">
                  <c:v>14.2015503875969</c:v>
                </c:pt>
                <c:pt idx="172">
                  <c:v>14.287128712871286</c:v>
                </c:pt>
                <c:pt idx="173">
                  <c:v>15.650602409638553</c:v>
                </c:pt>
                <c:pt idx="174">
                  <c:v>14.940425531914894</c:v>
                </c:pt>
                <c:pt idx="175">
                  <c:v>16.362903225806452</c:v>
                </c:pt>
                <c:pt idx="176">
                  <c:v>12.513888888888889</c:v>
                </c:pt>
                <c:pt idx="177">
                  <c:v>15.826923076923077</c:v>
                </c:pt>
                <c:pt idx="178">
                  <c:v>14.726141078838173</c:v>
                </c:pt>
                <c:pt idx="179">
                  <c:v>9.9761904761904763</c:v>
                </c:pt>
                <c:pt idx="180">
                  <c:v>13.75</c:v>
                </c:pt>
                <c:pt idx="181">
                  <c:v>17.600823045267489</c:v>
                </c:pt>
                <c:pt idx="182">
                  <c:v>19.263157894736842</c:v>
                </c:pt>
                <c:pt idx="183">
                  <c:v>18.448275862068964</c:v>
                </c:pt>
                <c:pt idx="184">
                  <c:v>18.065000000000001</c:v>
                </c:pt>
                <c:pt idx="185">
                  <c:v>14.714285714285714</c:v>
                </c:pt>
                <c:pt idx="186">
                  <c:v>15.053571428571429</c:v>
                </c:pt>
                <c:pt idx="187">
                  <c:v>15.718390804597702</c:v>
                </c:pt>
                <c:pt idx="188">
                  <c:v>12.773195876288661</c:v>
                </c:pt>
                <c:pt idx="189">
                  <c:v>17.062111801242235</c:v>
                </c:pt>
                <c:pt idx="190">
                  <c:v>15.950738916256158</c:v>
                </c:pt>
                <c:pt idx="191">
                  <c:v>16.367999999999999</c:v>
                </c:pt>
                <c:pt idx="192">
                  <c:v>14.632478632478632</c:v>
                </c:pt>
                <c:pt idx="193">
                  <c:v>15.821917808219178</c:v>
                </c:pt>
                <c:pt idx="194">
                  <c:v>10</c:v>
                </c:pt>
                <c:pt idx="195">
                  <c:v>14.404669260700389</c:v>
                </c:pt>
                <c:pt idx="196">
                  <c:v>15.156862745098039</c:v>
                </c:pt>
                <c:pt idx="197">
                  <c:v>16.002958579881657</c:v>
                </c:pt>
                <c:pt idx="198">
                  <c:v>19.107142857142858</c:v>
                </c:pt>
                <c:pt idx="199">
                  <c:v>17.510843373493977</c:v>
                </c:pt>
                <c:pt idx="200">
                  <c:v>15.700712589073634</c:v>
                </c:pt>
                <c:pt idx="201">
                  <c:v>16.4822695035461</c:v>
                </c:pt>
                <c:pt idx="202">
                  <c:v>14.871287128712872</c:v>
                </c:pt>
                <c:pt idx="203">
                  <c:v>15.24901185770751</c:v>
                </c:pt>
                <c:pt idx="204">
                  <c:v>14.408450704225352</c:v>
                </c:pt>
                <c:pt idx="205">
                  <c:v>15.044776119402986</c:v>
                </c:pt>
                <c:pt idx="206">
                  <c:v>14.304597701149426</c:v>
                </c:pt>
                <c:pt idx="207">
                  <c:v>21.9</c:v>
                </c:pt>
                <c:pt idx="208">
                  <c:v>13.581967213114755</c:v>
                </c:pt>
                <c:pt idx="209">
                  <c:v>15.226053639846743</c:v>
                </c:pt>
                <c:pt idx="210">
                  <c:v>15.536585365853659</c:v>
                </c:pt>
                <c:pt idx="211">
                  <c:v>16.533333333333335</c:v>
                </c:pt>
                <c:pt idx="212">
                  <c:v>18.11627906976744</c:v>
                </c:pt>
                <c:pt idx="213">
                  <c:v>13.666666666666666</c:v>
                </c:pt>
                <c:pt idx="214">
                  <c:v>13.442857142857143</c:v>
                </c:pt>
                <c:pt idx="215">
                  <c:v>11.607843137254902</c:v>
                </c:pt>
                <c:pt idx="216">
                  <c:v>16.534031413612567</c:v>
                </c:pt>
                <c:pt idx="217">
                  <c:v>17.319587628865978</c:v>
                </c:pt>
                <c:pt idx="218">
                  <c:v>14.148148148148149</c:v>
                </c:pt>
                <c:pt idx="219">
                  <c:v>16.688442211055275</c:v>
                </c:pt>
                <c:pt idx="220">
                  <c:v>14.203125</c:v>
                </c:pt>
                <c:pt idx="221">
                  <c:v>15.280898876404494</c:v>
                </c:pt>
                <c:pt idx="222">
                  <c:v>15.655462184873949</c:v>
                </c:pt>
                <c:pt idx="223">
                  <c:v>16.654867256637168</c:v>
                </c:pt>
                <c:pt idx="224">
                  <c:v>13.53763440860215</c:v>
                </c:pt>
                <c:pt idx="225">
                  <c:v>13.281842818428185</c:v>
                </c:pt>
                <c:pt idx="226">
                  <c:v>9.6666666666666661</c:v>
                </c:pt>
                <c:pt idx="227">
                  <c:v>14.737430167597765</c:v>
                </c:pt>
                <c:pt idx="228">
                  <c:v>20.043668122270741</c:v>
                </c:pt>
                <c:pt idx="229">
                  <c:v>13.316176470588236</c:v>
                </c:pt>
                <c:pt idx="230">
                  <c:v>12.857142857142858</c:v>
                </c:pt>
                <c:pt idx="231">
                  <c:v>15.136842105263158</c:v>
                </c:pt>
                <c:pt idx="232">
                  <c:v>18.857142857142858</c:v>
                </c:pt>
                <c:pt idx="233">
                  <c:v>17.4609375</c:v>
                </c:pt>
                <c:pt idx="234">
                  <c:v>15.827586206896552</c:v>
                </c:pt>
                <c:pt idx="235">
                  <c:v>16.036458333333332</c:v>
                </c:pt>
                <c:pt idx="236">
                  <c:v>14.428950863213812</c:v>
                </c:pt>
                <c:pt idx="237">
                  <c:v>16.65909090909091</c:v>
                </c:pt>
                <c:pt idx="238">
                  <c:v>16.831818181818182</c:v>
                </c:pt>
                <c:pt idx="239">
                  <c:v>12.515151515151516</c:v>
                </c:pt>
                <c:pt idx="240">
                  <c:v>17.504545454545454</c:v>
                </c:pt>
                <c:pt idx="241">
                  <c:v>14.046875</c:v>
                </c:pt>
                <c:pt idx="242">
                  <c:v>25.551282051282051</c:v>
                </c:pt>
                <c:pt idx="243">
                  <c:v>14.940119760479043</c:v>
                </c:pt>
                <c:pt idx="244">
                  <c:v>13.666666666666666</c:v>
                </c:pt>
                <c:pt idx="245">
                  <c:v>14.71774193548387</c:v>
                </c:pt>
                <c:pt idx="246">
                  <c:v>16.992307692307691</c:v>
                </c:pt>
                <c:pt idx="247">
                  <c:v>13.346938775510203</c:v>
                </c:pt>
                <c:pt idx="248">
                  <c:v>17.386363636363637</c:v>
                </c:pt>
                <c:pt idx="249">
                  <c:v>15.282945736434108</c:v>
                </c:pt>
                <c:pt idx="250">
                  <c:v>12.156015037593985</c:v>
                </c:pt>
                <c:pt idx="251">
                  <c:v>14.765765765765765</c:v>
                </c:pt>
                <c:pt idx="252">
                  <c:v>15.376344086021506</c:v>
                </c:pt>
                <c:pt idx="253">
                  <c:v>14.541176470588235</c:v>
                </c:pt>
                <c:pt idx="254">
                  <c:v>15.517587939698492</c:v>
                </c:pt>
                <c:pt idx="255">
                  <c:v>15.712574850299401</c:v>
                </c:pt>
                <c:pt idx="256">
                  <c:v>14.872881355932204</c:v>
                </c:pt>
                <c:pt idx="257">
                  <c:v>13.140684410646388</c:v>
                </c:pt>
                <c:pt idx="258">
                  <c:v>16.2</c:v>
                </c:pt>
                <c:pt idx="259">
                  <c:v>17.149999999999999</c:v>
                </c:pt>
                <c:pt idx="260">
                  <c:v>16.153846153846153</c:v>
                </c:pt>
                <c:pt idx="261">
                  <c:v>14.092485549132949</c:v>
                </c:pt>
                <c:pt idx="262">
                  <c:v>16.607382550335572</c:v>
                </c:pt>
                <c:pt idx="263">
                  <c:v>14.473251028806585</c:v>
                </c:pt>
                <c:pt idx="264">
                  <c:v>15.948453608247423</c:v>
                </c:pt>
                <c:pt idx="265">
                  <c:v>14.431034482758621</c:v>
                </c:pt>
                <c:pt idx="266">
                  <c:v>14.925000000000001</c:v>
                </c:pt>
                <c:pt idx="267">
                  <c:v>14.952380952380953</c:v>
                </c:pt>
                <c:pt idx="268">
                  <c:v>13.9375</c:v>
                </c:pt>
                <c:pt idx="269">
                  <c:v>13.989189189189188</c:v>
                </c:pt>
                <c:pt idx="270">
                  <c:v>14.430232558139535</c:v>
                </c:pt>
                <c:pt idx="271">
                  <c:v>16.902597402597401</c:v>
                </c:pt>
                <c:pt idx="272">
                  <c:v>15.897321428571429</c:v>
                </c:pt>
                <c:pt idx="273">
                  <c:v>12.35064935064935</c:v>
                </c:pt>
                <c:pt idx="274">
                  <c:v>11.594202898550725</c:v>
                </c:pt>
                <c:pt idx="275">
                  <c:v>14.897142857142857</c:v>
                </c:pt>
                <c:pt idx="276">
                  <c:v>16.594202898550726</c:v>
                </c:pt>
                <c:pt idx="277">
                  <c:v>16.201612903225808</c:v>
                </c:pt>
                <c:pt idx="278">
                  <c:v>15.636363636363637</c:v>
                </c:pt>
                <c:pt idx="279">
                  <c:v>13.805194805194805</c:v>
                </c:pt>
                <c:pt idx="280">
                  <c:v>18.763440860215052</c:v>
                </c:pt>
                <c:pt idx="281">
                  <c:v>14.506849315068493</c:v>
                </c:pt>
                <c:pt idx="282">
                  <c:v>16.939393939393938</c:v>
                </c:pt>
                <c:pt idx="283">
                  <c:v>16.485507246376812</c:v>
                </c:pt>
                <c:pt idx="284">
                  <c:v>15.571428571428571</c:v>
                </c:pt>
                <c:pt idx="285">
                  <c:v>14.188000000000001</c:v>
                </c:pt>
                <c:pt idx="286">
                  <c:v>15.703125</c:v>
                </c:pt>
                <c:pt idx="287">
                  <c:v>17.041095890410958</c:v>
                </c:pt>
                <c:pt idx="288">
                  <c:v>15.592592592592593</c:v>
                </c:pt>
                <c:pt idx="289">
                  <c:v>17.50344827586207</c:v>
                </c:pt>
                <c:pt idx="290">
                  <c:v>12.536</c:v>
                </c:pt>
                <c:pt idx="291">
                  <c:v>15.56989247311828</c:v>
                </c:pt>
                <c:pt idx="292">
                  <c:v>14.613577023498694</c:v>
                </c:pt>
                <c:pt idx="293">
                  <c:v>15.684210526315789</c:v>
                </c:pt>
                <c:pt idx="294">
                  <c:v>20.625</c:v>
                </c:pt>
                <c:pt idx="295">
                  <c:v>15.276315789473685</c:v>
                </c:pt>
                <c:pt idx="296">
                  <c:v>16.958847736625515</c:v>
                </c:pt>
                <c:pt idx="297">
                  <c:v>16.745704467353953</c:v>
                </c:pt>
                <c:pt idx="298">
                  <c:v>17.46153846153846</c:v>
                </c:pt>
                <c:pt idx="299">
                  <c:v>15.984</c:v>
                </c:pt>
                <c:pt idx="300">
                  <c:v>16.716738197424892</c:v>
                </c:pt>
                <c:pt idx="301">
                  <c:v>14.022222222222222</c:v>
                </c:pt>
                <c:pt idx="302">
                  <c:v>16.512820512820515</c:v>
                </c:pt>
                <c:pt idx="303">
                  <c:v>12.359223300970873</c:v>
                </c:pt>
                <c:pt idx="304">
                  <c:v>13.818181818181818</c:v>
                </c:pt>
                <c:pt idx="305">
                  <c:v>16.407920792079207</c:v>
                </c:pt>
                <c:pt idx="306">
                  <c:v>13.403846153846153</c:v>
                </c:pt>
                <c:pt idx="307">
                  <c:v>18.5625</c:v>
                </c:pt>
                <c:pt idx="308">
                  <c:v>14.462908011869436</c:v>
                </c:pt>
                <c:pt idx="309">
                  <c:v>24.391304347826086</c:v>
                </c:pt>
                <c:pt idx="310">
                  <c:v>16.178784266984504</c:v>
                </c:pt>
                <c:pt idx="311">
                  <c:v>16.877551020408163</c:v>
                </c:pt>
                <c:pt idx="312">
                  <c:v>18.173913043478262</c:v>
                </c:pt>
                <c:pt idx="313">
                  <c:v>14.425742574257425</c:v>
                </c:pt>
                <c:pt idx="314">
                  <c:v>16.481927710843372</c:v>
                </c:pt>
                <c:pt idx="315">
                  <c:v>13.528571428571428</c:v>
                </c:pt>
                <c:pt idx="316">
                  <c:v>9.8333333333333339</c:v>
                </c:pt>
                <c:pt idx="317">
                  <c:v>16.351351351351351</c:v>
                </c:pt>
                <c:pt idx="318">
                  <c:v>14.564102564102564</c:v>
                </c:pt>
                <c:pt idx="319">
                  <c:v>15.345238095238095</c:v>
                </c:pt>
                <c:pt idx="320">
                  <c:v>15.564102564102564</c:v>
                </c:pt>
                <c:pt idx="321">
                  <c:v>16.828125</c:v>
                </c:pt>
                <c:pt idx="322">
                  <c:v>13.79245283018868</c:v>
                </c:pt>
                <c:pt idx="323">
                  <c:v>13.690721649484535</c:v>
                </c:pt>
                <c:pt idx="324">
                  <c:v>15.762376237623762</c:v>
                </c:pt>
                <c:pt idx="325">
                  <c:v>14.841121495327103</c:v>
                </c:pt>
                <c:pt idx="326">
                  <c:v>14.214285714285714</c:v>
                </c:pt>
                <c:pt idx="327">
                  <c:v>15.166666666666666</c:v>
                </c:pt>
                <c:pt idx="328">
                  <c:v>17.924528301886792</c:v>
                </c:pt>
                <c:pt idx="329">
                  <c:v>15.820689655172414</c:v>
                </c:pt>
                <c:pt idx="330">
                  <c:v>18.172661870503596</c:v>
                </c:pt>
                <c:pt idx="331">
                  <c:v>14.573033707865168</c:v>
                </c:pt>
                <c:pt idx="332">
                  <c:v>16.50632911392405</c:v>
                </c:pt>
                <c:pt idx="333">
                  <c:v>16.677966101694917</c:v>
                </c:pt>
                <c:pt idx="334">
                  <c:v>15.676470588235293</c:v>
                </c:pt>
                <c:pt idx="335">
                  <c:v>16.076923076923077</c:v>
                </c:pt>
                <c:pt idx="336">
                  <c:v>16.25</c:v>
                </c:pt>
                <c:pt idx="337">
                  <c:v>15.578740157480315</c:v>
                </c:pt>
                <c:pt idx="338">
                  <c:v>16.393034825870647</c:v>
                </c:pt>
                <c:pt idx="339">
                  <c:v>15.328571428571429</c:v>
                </c:pt>
                <c:pt idx="340">
                  <c:v>18.054545454545455</c:v>
                </c:pt>
                <c:pt idx="341">
                  <c:v>15.776470588235295</c:v>
                </c:pt>
                <c:pt idx="342">
                  <c:v>14.9</c:v>
                </c:pt>
                <c:pt idx="343">
                  <c:v>17.141666666666666</c:v>
                </c:pt>
                <c:pt idx="344">
                  <c:v>17.392857142857142</c:v>
                </c:pt>
                <c:pt idx="345">
                  <c:v>15.13076923076923</c:v>
                </c:pt>
                <c:pt idx="346">
                  <c:v>14.639225181598063</c:v>
                </c:pt>
                <c:pt idx="347">
                  <c:v>16.898089171974522</c:v>
                </c:pt>
                <c:pt idx="348">
                  <c:v>15.8</c:v>
                </c:pt>
                <c:pt idx="349">
                  <c:v>16.134615384615383</c:v>
                </c:pt>
                <c:pt idx="350">
                  <c:v>17.44080604534005</c:v>
                </c:pt>
                <c:pt idx="351">
                  <c:v>14.594594594594595</c:v>
                </c:pt>
                <c:pt idx="352">
                  <c:v>14.72072072072072</c:v>
                </c:pt>
                <c:pt idx="353">
                  <c:v>16.098265895953759</c:v>
                </c:pt>
                <c:pt idx="354">
                  <c:v>19.254032258064516</c:v>
                </c:pt>
                <c:pt idx="355">
                  <c:v>14.937984496124031</c:v>
                </c:pt>
                <c:pt idx="356">
                  <c:v>16.036101083032491</c:v>
                </c:pt>
                <c:pt idx="357">
                  <c:v>17.183962264150942</c:v>
                </c:pt>
                <c:pt idx="358">
                  <c:v>18.403492389578858</c:v>
                </c:pt>
                <c:pt idx="359">
                  <c:v>14.23076923076923</c:v>
                </c:pt>
                <c:pt idx="360">
                  <c:v>13.411016949152541</c:v>
                </c:pt>
                <c:pt idx="361">
                  <c:v>17.095238095238095</c:v>
                </c:pt>
                <c:pt idx="362">
                  <c:v>14.268774703557312</c:v>
                </c:pt>
                <c:pt idx="363">
                  <c:v>13.505206463195691</c:v>
                </c:pt>
                <c:pt idx="364">
                  <c:v>16.791443850267381</c:v>
                </c:pt>
                <c:pt idx="365">
                  <c:v>17.652777777777779</c:v>
                </c:pt>
                <c:pt idx="366">
                  <c:v>16.91015625</c:v>
                </c:pt>
                <c:pt idx="367">
                  <c:v>15.588744588744589</c:v>
                </c:pt>
                <c:pt idx="368">
                  <c:v>16.791666666666668</c:v>
                </c:pt>
                <c:pt idx="369">
                  <c:v>14.211267605633802</c:v>
                </c:pt>
                <c:pt idx="370">
                  <c:v>16.009852216748769</c:v>
                </c:pt>
                <c:pt idx="371">
                  <c:v>14.627272727272727</c:v>
                </c:pt>
                <c:pt idx="372">
                  <c:v>20.149350649350648</c:v>
                </c:pt>
                <c:pt idx="373">
                  <c:v>21.333333333333332</c:v>
                </c:pt>
                <c:pt idx="374">
                  <c:v>13.8</c:v>
                </c:pt>
                <c:pt idx="375">
                  <c:v>12.858585858585858</c:v>
                </c:pt>
                <c:pt idx="376">
                  <c:v>14.345864661654135</c:v>
                </c:pt>
                <c:pt idx="377">
                  <c:v>18.591397849462364</c:v>
                </c:pt>
                <c:pt idx="378">
                  <c:v>12.246153846153845</c:v>
                </c:pt>
                <c:pt idx="379">
                  <c:v>17.848283499446289</c:v>
                </c:pt>
                <c:pt idx="380">
                  <c:v>16.673913043478262</c:v>
                </c:pt>
                <c:pt idx="381">
                  <c:v>16.118279569892472</c:v>
                </c:pt>
                <c:pt idx="382">
                  <c:v>16.367346938775512</c:v>
                </c:pt>
                <c:pt idx="383">
                  <c:v>16.447916666666668</c:v>
                </c:pt>
                <c:pt idx="384">
                  <c:v>2.5526315789473686</c:v>
                </c:pt>
                <c:pt idx="385">
                  <c:v>12.775280898876405</c:v>
                </c:pt>
                <c:pt idx="386">
                  <c:v>13.961070559610706</c:v>
                </c:pt>
                <c:pt idx="387">
                  <c:v>16.158119658119659</c:v>
                </c:pt>
                <c:pt idx="388">
                  <c:v>16.933333333333334</c:v>
                </c:pt>
                <c:pt idx="389">
                  <c:v>16.295999999999999</c:v>
                </c:pt>
                <c:pt idx="390">
                  <c:v>13.41</c:v>
                </c:pt>
                <c:pt idx="391">
                  <c:v>12.3</c:v>
                </c:pt>
                <c:pt idx="392">
                  <c:v>14.2875</c:v>
                </c:pt>
                <c:pt idx="393">
                  <c:v>13.764705882352942</c:v>
                </c:pt>
                <c:pt idx="394">
                  <c:v>13.883161512027492</c:v>
                </c:pt>
                <c:pt idx="395">
                  <c:v>16.966666666666665</c:v>
                </c:pt>
                <c:pt idx="396">
                  <c:v>15.288135593220339</c:v>
                </c:pt>
                <c:pt idx="397">
                  <c:v>11.558823529411764</c:v>
                </c:pt>
                <c:pt idx="398">
                  <c:v>15.271523178807946</c:v>
                </c:pt>
                <c:pt idx="399">
                  <c:v>14.093023255813954</c:v>
                </c:pt>
                <c:pt idx="400">
                  <c:v>17.473684210526315</c:v>
                </c:pt>
                <c:pt idx="401">
                  <c:v>15.272</c:v>
                </c:pt>
                <c:pt idx="402">
                  <c:v>14.308702791461412</c:v>
                </c:pt>
                <c:pt idx="403">
                  <c:v>16.081967213114755</c:v>
                </c:pt>
                <c:pt idx="404">
                  <c:v>15.951578947368422</c:v>
                </c:pt>
                <c:pt idx="405">
                  <c:v>15.547619047619047</c:v>
                </c:pt>
                <c:pt idx="406">
                  <c:v>14.612565445026178</c:v>
                </c:pt>
                <c:pt idx="407">
                  <c:v>18.766423357664234</c:v>
                </c:pt>
                <c:pt idx="408">
                  <c:v>14.636363636363637</c:v>
                </c:pt>
                <c:pt idx="409">
                  <c:v>14.841463414634147</c:v>
                </c:pt>
                <c:pt idx="410">
                  <c:v>17.144736842105264</c:v>
                </c:pt>
                <c:pt idx="411">
                  <c:v>14.953125</c:v>
                </c:pt>
                <c:pt idx="412">
                  <c:v>16.964285714285715</c:v>
                </c:pt>
                <c:pt idx="413">
                  <c:v>15.985915492957746</c:v>
                </c:pt>
                <c:pt idx="414">
                  <c:v>17.100000000000001</c:v>
                </c:pt>
                <c:pt idx="415">
                  <c:v>16.643312101910826</c:v>
                </c:pt>
                <c:pt idx="416">
                  <c:v>15.840579710144928</c:v>
                </c:pt>
                <c:pt idx="417">
                  <c:v>20.258706467661693</c:v>
                </c:pt>
                <c:pt idx="418">
                  <c:v>16.415204678362574</c:v>
                </c:pt>
                <c:pt idx="419">
                  <c:v>16.119700748129677</c:v>
                </c:pt>
                <c:pt idx="420">
                  <c:v>15.195121951219512</c:v>
                </c:pt>
                <c:pt idx="421">
                  <c:v>17.370588235294118</c:v>
                </c:pt>
                <c:pt idx="422">
                  <c:v>16.769633507853403</c:v>
                </c:pt>
                <c:pt idx="423">
                  <c:v>15.017699115044248</c:v>
                </c:pt>
                <c:pt idx="424">
                  <c:v>14.47972972972973</c:v>
                </c:pt>
                <c:pt idx="425">
                  <c:v>19.067226890756302</c:v>
                </c:pt>
                <c:pt idx="426">
                  <c:v>14.48421052631579</c:v>
                </c:pt>
                <c:pt idx="427">
                  <c:v>16.603375527426159</c:v>
                </c:pt>
                <c:pt idx="428">
                  <c:v>17.021978021978022</c:v>
                </c:pt>
                <c:pt idx="429">
                  <c:v>15.703703703703704</c:v>
                </c:pt>
                <c:pt idx="430">
                  <c:v>15.23076923076923</c:v>
                </c:pt>
                <c:pt idx="431">
                  <c:v>15.239583333333334</c:v>
                </c:pt>
                <c:pt idx="432">
                  <c:v>16.74074074074074</c:v>
                </c:pt>
                <c:pt idx="433">
                  <c:v>15.943181818181818</c:v>
                </c:pt>
                <c:pt idx="434">
                  <c:v>16.561403508771932</c:v>
                </c:pt>
                <c:pt idx="435">
                  <c:v>15.012820512820513</c:v>
                </c:pt>
                <c:pt idx="436">
                  <c:v>15.676190476190476</c:v>
                </c:pt>
                <c:pt idx="437">
                  <c:v>17.12676056338028</c:v>
                </c:pt>
                <c:pt idx="438">
                  <c:v>4.2</c:v>
                </c:pt>
                <c:pt idx="439">
                  <c:v>16.677685950413224</c:v>
                </c:pt>
                <c:pt idx="440">
                  <c:v>16.722222222222221</c:v>
                </c:pt>
                <c:pt idx="441">
                  <c:v>15.100917431192661</c:v>
                </c:pt>
                <c:pt idx="442">
                  <c:v>13.574193548387097</c:v>
                </c:pt>
                <c:pt idx="443">
                  <c:v>16.27027027027027</c:v>
                </c:pt>
                <c:pt idx="444">
                  <c:v>13.99812030075188</c:v>
                </c:pt>
                <c:pt idx="445">
                  <c:v>16.717391304347824</c:v>
                </c:pt>
                <c:pt idx="446">
                  <c:v>13.927835051546392</c:v>
                </c:pt>
                <c:pt idx="447">
                  <c:v>13.482758620689655</c:v>
                </c:pt>
                <c:pt idx="448">
                  <c:v>15.524691358024691</c:v>
                </c:pt>
                <c:pt idx="449">
                  <c:v>12.411764705882353</c:v>
                </c:pt>
                <c:pt idx="450">
                  <c:v>13.538461538461538</c:v>
                </c:pt>
                <c:pt idx="451">
                  <c:v>13.444444444444445</c:v>
                </c:pt>
                <c:pt idx="452">
                  <c:v>16.146596858638745</c:v>
                </c:pt>
                <c:pt idx="453">
                  <c:v>15.967320261437909</c:v>
                </c:pt>
                <c:pt idx="454">
                  <c:v>16.829457364341085</c:v>
                </c:pt>
                <c:pt idx="455">
                  <c:v>15.666666666666666</c:v>
                </c:pt>
                <c:pt idx="456">
                  <c:v>15.881355932203389</c:v>
                </c:pt>
                <c:pt idx="457">
                  <c:v>14.424479166666666</c:v>
                </c:pt>
                <c:pt idx="458">
                  <c:v>15.748971193415638</c:v>
                </c:pt>
                <c:pt idx="459">
                  <c:v>15.149253731343284</c:v>
                </c:pt>
                <c:pt idx="460">
                  <c:v>16.399999999999999</c:v>
                </c:pt>
                <c:pt idx="461">
                  <c:v>14.94017094017094</c:v>
                </c:pt>
                <c:pt idx="462">
                  <c:v>14.625550660792952</c:v>
                </c:pt>
                <c:pt idx="463">
                  <c:v>11.028571428571428</c:v>
                </c:pt>
                <c:pt idx="464">
                  <c:v>15.44378698224852</c:v>
                </c:pt>
                <c:pt idx="465">
                  <c:v>13.586956521739131</c:v>
                </c:pt>
                <c:pt idx="466">
                  <c:v>14.830097087378642</c:v>
                </c:pt>
                <c:pt idx="467">
                  <c:v>15.068181818181818</c:v>
                </c:pt>
                <c:pt idx="468">
                  <c:v>14.45</c:v>
                </c:pt>
                <c:pt idx="469">
                  <c:v>15.481481481481481</c:v>
                </c:pt>
                <c:pt idx="470">
                  <c:v>14.89247311827957</c:v>
                </c:pt>
                <c:pt idx="471">
                  <c:v>15.233183856502242</c:v>
                </c:pt>
                <c:pt idx="472">
                  <c:v>15.230158730158729</c:v>
                </c:pt>
                <c:pt idx="473">
                  <c:v>13.947916666666666</c:v>
                </c:pt>
                <c:pt idx="474">
                  <c:v>16.839622641509433</c:v>
                </c:pt>
                <c:pt idx="475">
                  <c:v>16.865248226950353</c:v>
                </c:pt>
                <c:pt idx="476">
                  <c:v>13.177570093457945</c:v>
                </c:pt>
                <c:pt idx="477">
                  <c:v>16.08664259927798</c:v>
                </c:pt>
                <c:pt idx="478">
                  <c:v>13.161943319838057</c:v>
                </c:pt>
                <c:pt idx="479">
                  <c:v>16.378238341968913</c:v>
                </c:pt>
                <c:pt idx="480">
                  <c:v>16.525510204081634</c:v>
                </c:pt>
                <c:pt idx="481">
                  <c:v>16.136186770428015</c:v>
                </c:pt>
                <c:pt idx="482">
                  <c:v>15.735294117647058</c:v>
                </c:pt>
                <c:pt idx="483">
                  <c:v>17.463087248322147</c:v>
                </c:pt>
                <c:pt idx="484">
                  <c:v>15.214285714285714</c:v>
                </c:pt>
                <c:pt idx="485">
                  <c:v>14.154135338345865</c:v>
                </c:pt>
                <c:pt idx="486">
                  <c:v>13.891999999999999</c:v>
                </c:pt>
                <c:pt idx="487">
                  <c:v>15.596618357487923</c:v>
                </c:pt>
                <c:pt idx="488">
                  <c:v>14.299270072992702</c:v>
                </c:pt>
                <c:pt idx="489">
                  <c:v>15.817869415807561</c:v>
                </c:pt>
                <c:pt idx="490">
                  <c:v>14.844155844155845</c:v>
                </c:pt>
                <c:pt idx="491">
                  <c:v>19.100000000000001</c:v>
                </c:pt>
                <c:pt idx="492">
                  <c:v>15.481132075471699</c:v>
                </c:pt>
                <c:pt idx="493">
                  <c:v>16.261904761904763</c:v>
                </c:pt>
                <c:pt idx="494">
                  <c:v>15.717391304347826</c:v>
                </c:pt>
                <c:pt idx="495">
                  <c:v>13.984251968503937</c:v>
                </c:pt>
                <c:pt idx="496">
                  <c:v>15.224880382775119</c:v>
                </c:pt>
                <c:pt idx="497">
                  <c:v>16.047619047619047</c:v>
                </c:pt>
                <c:pt idx="498">
                  <c:v>15.890277777777778</c:v>
                </c:pt>
                <c:pt idx="499">
                  <c:v>12.146067415730338</c:v>
                </c:pt>
                <c:pt idx="500">
                  <c:v>17.842424242424244</c:v>
                </c:pt>
                <c:pt idx="501">
                  <c:v>17.542857142857144</c:v>
                </c:pt>
                <c:pt idx="502">
                  <c:v>19.040229885057471</c:v>
                </c:pt>
                <c:pt idx="503">
                  <c:v>13.450236966824644</c:v>
                </c:pt>
                <c:pt idx="504">
                  <c:v>16.217821782178216</c:v>
                </c:pt>
                <c:pt idx="505">
                  <c:v>14.722222222222221</c:v>
                </c:pt>
                <c:pt idx="506">
                  <c:v>16.237837837837837</c:v>
                </c:pt>
                <c:pt idx="507">
                  <c:v>14.384615384615385</c:v>
                </c:pt>
                <c:pt idx="508">
                  <c:v>12.1</c:v>
                </c:pt>
                <c:pt idx="509">
                  <c:v>14.695652173913043</c:v>
                </c:pt>
                <c:pt idx="510">
                  <c:v>16.637254901960784</c:v>
                </c:pt>
                <c:pt idx="511">
                  <c:v>17.934883720930234</c:v>
                </c:pt>
                <c:pt idx="512">
                  <c:v>15.25108225108225</c:v>
                </c:pt>
                <c:pt idx="513">
                  <c:v>13.534883720930232</c:v>
                </c:pt>
                <c:pt idx="514">
                  <c:v>15.704545454545455</c:v>
                </c:pt>
                <c:pt idx="515">
                  <c:v>16.307692307692307</c:v>
                </c:pt>
                <c:pt idx="516">
                  <c:v>13.818181818181818</c:v>
                </c:pt>
                <c:pt idx="517">
                  <c:v>14.898104265402843</c:v>
                </c:pt>
                <c:pt idx="518">
                  <c:v>16.434343434343436</c:v>
                </c:pt>
                <c:pt idx="519">
                  <c:v>16.885135135135137</c:v>
                </c:pt>
                <c:pt idx="520">
                  <c:v>16.446808510638299</c:v>
                </c:pt>
                <c:pt idx="521">
                  <c:v>17.430232558139537</c:v>
                </c:pt>
                <c:pt idx="522">
                  <c:v>14.258675078864353</c:v>
                </c:pt>
                <c:pt idx="523">
                  <c:v>16.963788300835656</c:v>
                </c:pt>
                <c:pt idx="524">
                  <c:v>18.428571428571427</c:v>
                </c:pt>
                <c:pt idx="525">
                  <c:v>15.959183673469388</c:v>
                </c:pt>
                <c:pt idx="526">
                  <c:v>18.685314685314687</c:v>
                </c:pt>
                <c:pt idx="527">
                  <c:v>16.757377049180327</c:v>
                </c:pt>
                <c:pt idx="528">
                  <c:v>14.739837398373984</c:v>
                </c:pt>
                <c:pt idx="529">
                  <c:v>14.486547085201794</c:v>
                </c:pt>
                <c:pt idx="530">
                  <c:v>13.577319587628866</c:v>
                </c:pt>
                <c:pt idx="531">
                  <c:v>14.274725274725276</c:v>
                </c:pt>
                <c:pt idx="532">
                  <c:v>16.794871794871796</c:v>
                </c:pt>
              </c:numCache>
            </c:numRef>
          </c:xVal>
          <c:yVal>
            <c:numRef>
              <c:f>'6varOutput'!$C$30:$C$562</c:f>
              <c:numCache>
                <c:formatCode>General</c:formatCode>
                <c:ptCount val="533"/>
                <c:pt idx="0">
                  <c:v>37.762923965242635</c:v>
                </c:pt>
                <c:pt idx="1">
                  <c:v>4.2491175083405324</c:v>
                </c:pt>
                <c:pt idx="2">
                  <c:v>3.7297714791525323</c:v>
                </c:pt>
                <c:pt idx="3">
                  <c:v>-37.289307269365054</c:v>
                </c:pt>
                <c:pt idx="4">
                  <c:v>-1.9177485355614863</c:v>
                </c:pt>
                <c:pt idx="5">
                  <c:v>-12.661322991954421</c:v>
                </c:pt>
                <c:pt idx="6">
                  <c:v>1.020517899769402</c:v>
                </c:pt>
                <c:pt idx="7">
                  <c:v>64.624229567136808</c:v>
                </c:pt>
                <c:pt idx="8">
                  <c:v>-48.348129835165537</c:v>
                </c:pt>
                <c:pt idx="9">
                  <c:v>81.785915514584076</c:v>
                </c:pt>
                <c:pt idx="10">
                  <c:v>27.765949649140111</c:v>
                </c:pt>
                <c:pt idx="11">
                  <c:v>32.764155219423628</c:v>
                </c:pt>
                <c:pt idx="12">
                  <c:v>-14.244056542210728</c:v>
                </c:pt>
                <c:pt idx="13">
                  <c:v>-20.732205456206884</c:v>
                </c:pt>
                <c:pt idx="14">
                  <c:v>-126.67290643803562</c:v>
                </c:pt>
                <c:pt idx="15">
                  <c:v>32.159120334783211</c:v>
                </c:pt>
                <c:pt idx="16">
                  <c:v>18.536172348789933</c:v>
                </c:pt>
                <c:pt idx="17">
                  <c:v>-24.589482565114395</c:v>
                </c:pt>
                <c:pt idx="18">
                  <c:v>-21.728582470152105</c:v>
                </c:pt>
                <c:pt idx="19">
                  <c:v>41.513429369872483</c:v>
                </c:pt>
                <c:pt idx="20">
                  <c:v>-39.486186597077676</c:v>
                </c:pt>
                <c:pt idx="21">
                  <c:v>51.657412736646847</c:v>
                </c:pt>
                <c:pt idx="22">
                  <c:v>49.710719583878472</c:v>
                </c:pt>
                <c:pt idx="23">
                  <c:v>26.678067202810098</c:v>
                </c:pt>
                <c:pt idx="24">
                  <c:v>9.2304487135595537</c:v>
                </c:pt>
                <c:pt idx="25">
                  <c:v>39.4357243751233</c:v>
                </c:pt>
                <c:pt idx="26">
                  <c:v>-101.65150348135467</c:v>
                </c:pt>
                <c:pt idx="27">
                  <c:v>11.460116414328013</c:v>
                </c:pt>
                <c:pt idx="28">
                  <c:v>0.32948392396292547</c:v>
                </c:pt>
                <c:pt idx="29">
                  <c:v>24.438929792674344</c:v>
                </c:pt>
                <c:pt idx="30">
                  <c:v>52.655803558815478</c:v>
                </c:pt>
                <c:pt idx="31">
                  <c:v>18.64722446215319</c:v>
                </c:pt>
                <c:pt idx="32">
                  <c:v>46.151342707506274</c:v>
                </c:pt>
                <c:pt idx="33">
                  <c:v>7.0880746677137267</c:v>
                </c:pt>
                <c:pt idx="34">
                  <c:v>32.033983531061722</c:v>
                </c:pt>
                <c:pt idx="35">
                  <c:v>-52.191895875702812</c:v>
                </c:pt>
                <c:pt idx="36">
                  <c:v>-23.998896452563031</c:v>
                </c:pt>
                <c:pt idx="37">
                  <c:v>-13.786739038412406</c:v>
                </c:pt>
                <c:pt idx="38">
                  <c:v>134.35133266230559</c:v>
                </c:pt>
                <c:pt idx="39">
                  <c:v>97.183203493593282</c:v>
                </c:pt>
                <c:pt idx="40">
                  <c:v>94.986889867721629</c:v>
                </c:pt>
                <c:pt idx="41">
                  <c:v>50.273353728546454</c:v>
                </c:pt>
                <c:pt idx="42">
                  <c:v>12.945007757816256</c:v>
                </c:pt>
                <c:pt idx="43">
                  <c:v>-27.953855508837933</c:v>
                </c:pt>
                <c:pt idx="44">
                  <c:v>-15.574935115529115</c:v>
                </c:pt>
                <c:pt idx="45">
                  <c:v>-32.84727521908826</c:v>
                </c:pt>
                <c:pt idx="46">
                  <c:v>-36.636702175556593</c:v>
                </c:pt>
                <c:pt idx="47">
                  <c:v>-48.440279353109872</c:v>
                </c:pt>
                <c:pt idx="48">
                  <c:v>-93.708619752915865</c:v>
                </c:pt>
                <c:pt idx="49">
                  <c:v>-1.4799032860705665</c:v>
                </c:pt>
                <c:pt idx="50">
                  <c:v>22.225687375175994</c:v>
                </c:pt>
                <c:pt idx="51">
                  <c:v>42.444340393566108</c:v>
                </c:pt>
                <c:pt idx="52">
                  <c:v>-184.09030796418006</c:v>
                </c:pt>
                <c:pt idx="53">
                  <c:v>-2.7208907986573649</c:v>
                </c:pt>
                <c:pt idx="54">
                  <c:v>1.2649686800925792</c:v>
                </c:pt>
                <c:pt idx="55">
                  <c:v>35.348760990634446</c:v>
                </c:pt>
                <c:pt idx="56">
                  <c:v>0.44911098749116718</c:v>
                </c:pt>
                <c:pt idx="57">
                  <c:v>-31.034137384431006</c:v>
                </c:pt>
                <c:pt idx="58">
                  <c:v>-38.287391241663045</c:v>
                </c:pt>
                <c:pt idx="59">
                  <c:v>57.579862574922345</c:v>
                </c:pt>
                <c:pt idx="60">
                  <c:v>-0.29103040123754909</c:v>
                </c:pt>
                <c:pt idx="61">
                  <c:v>-67.562832169935291</c:v>
                </c:pt>
                <c:pt idx="62">
                  <c:v>-150.63285079428078</c:v>
                </c:pt>
                <c:pt idx="63">
                  <c:v>-12.638297972737064</c:v>
                </c:pt>
                <c:pt idx="64">
                  <c:v>-91.365674618654111</c:v>
                </c:pt>
                <c:pt idx="65">
                  <c:v>38.974076204495077</c:v>
                </c:pt>
                <c:pt idx="66">
                  <c:v>-17.151237468880481</c:v>
                </c:pt>
                <c:pt idx="67">
                  <c:v>17.817323479561082</c:v>
                </c:pt>
                <c:pt idx="68">
                  <c:v>-25.433001040600857</c:v>
                </c:pt>
                <c:pt idx="69">
                  <c:v>-12.470654679814743</c:v>
                </c:pt>
                <c:pt idx="70">
                  <c:v>49.579627061285919</c:v>
                </c:pt>
                <c:pt idx="71">
                  <c:v>-253.56500634423537</c:v>
                </c:pt>
                <c:pt idx="72">
                  <c:v>-52.469242384382596</c:v>
                </c:pt>
                <c:pt idx="73">
                  <c:v>46.454706478147273</c:v>
                </c:pt>
                <c:pt idx="74">
                  <c:v>27.714941675264754</c:v>
                </c:pt>
                <c:pt idx="75">
                  <c:v>93.276423338144468</c:v>
                </c:pt>
                <c:pt idx="76">
                  <c:v>-6.3518611615807004</c:v>
                </c:pt>
                <c:pt idx="77">
                  <c:v>18.364269951145388</c:v>
                </c:pt>
                <c:pt idx="78">
                  <c:v>74.047214786134191</c:v>
                </c:pt>
                <c:pt idx="79">
                  <c:v>41.205691160791957</c:v>
                </c:pt>
                <c:pt idx="80">
                  <c:v>8.6737127140647772</c:v>
                </c:pt>
                <c:pt idx="81">
                  <c:v>-20.541100331742655</c:v>
                </c:pt>
                <c:pt idx="82">
                  <c:v>24.436366956722395</c:v>
                </c:pt>
                <c:pt idx="83">
                  <c:v>-51.196257921693814</c:v>
                </c:pt>
                <c:pt idx="84">
                  <c:v>-5.8896789772848024</c:v>
                </c:pt>
                <c:pt idx="85">
                  <c:v>-74.651137694503177</c:v>
                </c:pt>
                <c:pt idx="86">
                  <c:v>37.323323004231497</c:v>
                </c:pt>
                <c:pt idx="87">
                  <c:v>-58.531742013738267</c:v>
                </c:pt>
                <c:pt idx="88">
                  <c:v>-2.4421837220525049</c:v>
                </c:pt>
                <c:pt idx="89">
                  <c:v>33.46422700426433</c:v>
                </c:pt>
                <c:pt idx="90">
                  <c:v>14.461576160145569</c:v>
                </c:pt>
                <c:pt idx="91">
                  <c:v>137.55024241981596</c:v>
                </c:pt>
                <c:pt idx="92">
                  <c:v>35.67265859199415</c:v>
                </c:pt>
                <c:pt idx="93">
                  <c:v>-23.711791374058748</c:v>
                </c:pt>
                <c:pt idx="94">
                  <c:v>14.337726178860748</c:v>
                </c:pt>
                <c:pt idx="95">
                  <c:v>-26.890200569442641</c:v>
                </c:pt>
                <c:pt idx="96">
                  <c:v>-103.78986899393044</c:v>
                </c:pt>
                <c:pt idx="97">
                  <c:v>-137.77369680994252</c:v>
                </c:pt>
                <c:pt idx="98">
                  <c:v>-0.56518231399923025</c:v>
                </c:pt>
                <c:pt idx="99">
                  <c:v>-89.894804927154155</c:v>
                </c:pt>
                <c:pt idx="100">
                  <c:v>87.264903995854411</c:v>
                </c:pt>
                <c:pt idx="101">
                  <c:v>39.942941988620305</c:v>
                </c:pt>
                <c:pt idx="102">
                  <c:v>15.672787674868232</c:v>
                </c:pt>
                <c:pt idx="103">
                  <c:v>2.0341958867513767</c:v>
                </c:pt>
                <c:pt idx="104">
                  <c:v>16.718817571415457</c:v>
                </c:pt>
                <c:pt idx="105">
                  <c:v>14.864768897858994</c:v>
                </c:pt>
                <c:pt idx="106">
                  <c:v>-48.933456747131004</c:v>
                </c:pt>
                <c:pt idx="107">
                  <c:v>-41.150244517948749</c:v>
                </c:pt>
                <c:pt idx="108">
                  <c:v>61.005999142038263</c:v>
                </c:pt>
                <c:pt idx="109">
                  <c:v>27.814933820022134</c:v>
                </c:pt>
                <c:pt idx="110">
                  <c:v>-28.262709226371044</c:v>
                </c:pt>
                <c:pt idx="111">
                  <c:v>25.623928067885799</c:v>
                </c:pt>
                <c:pt idx="112">
                  <c:v>32.392152104657953</c:v>
                </c:pt>
                <c:pt idx="113">
                  <c:v>38.701940539145198</c:v>
                </c:pt>
                <c:pt idx="114">
                  <c:v>-8.6066371247802635</c:v>
                </c:pt>
                <c:pt idx="115">
                  <c:v>63.994369485803645</c:v>
                </c:pt>
                <c:pt idx="116">
                  <c:v>-43.292551751842211</c:v>
                </c:pt>
                <c:pt idx="117">
                  <c:v>-0.71082538256405314</c:v>
                </c:pt>
                <c:pt idx="118">
                  <c:v>-30.972133762631074</c:v>
                </c:pt>
                <c:pt idx="119">
                  <c:v>-2.2755601067415228</c:v>
                </c:pt>
                <c:pt idx="120">
                  <c:v>93.329019834801329</c:v>
                </c:pt>
                <c:pt idx="121">
                  <c:v>-163.10806339933833</c:v>
                </c:pt>
                <c:pt idx="122">
                  <c:v>-52.312890817240032</c:v>
                </c:pt>
                <c:pt idx="123">
                  <c:v>-37.772004917217146</c:v>
                </c:pt>
                <c:pt idx="124">
                  <c:v>-35.589523876124531</c:v>
                </c:pt>
                <c:pt idx="125">
                  <c:v>-5.7280136750723614</c:v>
                </c:pt>
                <c:pt idx="126">
                  <c:v>84.236413564661689</c:v>
                </c:pt>
                <c:pt idx="127">
                  <c:v>81.44457772176429</c:v>
                </c:pt>
                <c:pt idx="128">
                  <c:v>-21.659123536896459</c:v>
                </c:pt>
                <c:pt idx="129">
                  <c:v>39.586302322606798</c:v>
                </c:pt>
                <c:pt idx="130">
                  <c:v>4.7402188986893634</c:v>
                </c:pt>
                <c:pt idx="131">
                  <c:v>53.022512523945352</c:v>
                </c:pt>
                <c:pt idx="132">
                  <c:v>-31.82288658590619</c:v>
                </c:pt>
                <c:pt idx="133">
                  <c:v>-55.979885779563347</c:v>
                </c:pt>
                <c:pt idx="134">
                  <c:v>-40.138557955751367</c:v>
                </c:pt>
                <c:pt idx="135">
                  <c:v>26.382419735717349</c:v>
                </c:pt>
                <c:pt idx="136">
                  <c:v>40.012168863528132</c:v>
                </c:pt>
                <c:pt idx="137">
                  <c:v>-11.439003558865352</c:v>
                </c:pt>
                <c:pt idx="138">
                  <c:v>-83.020978059947993</c:v>
                </c:pt>
                <c:pt idx="139">
                  <c:v>23.142589927821518</c:v>
                </c:pt>
                <c:pt idx="140">
                  <c:v>-27.13507798045066</c:v>
                </c:pt>
                <c:pt idx="141">
                  <c:v>-35.129327065000552</c:v>
                </c:pt>
                <c:pt idx="142">
                  <c:v>-47.079687820733398</c:v>
                </c:pt>
                <c:pt idx="143">
                  <c:v>-55.506866460540323</c:v>
                </c:pt>
                <c:pt idx="144">
                  <c:v>28.895605244458466</c:v>
                </c:pt>
                <c:pt idx="145">
                  <c:v>-84.114617625919436</c:v>
                </c:pt>
                <c:pt idx="146">
                  <c:v>57.515737234223025</c:v>
                </c:pt>
                <c:pt idx="147">
                  <c:v>103.97383696494853</c:v>
                </c:pt>
                <c:pt idx="148">
                  <c:v>49.898428387206422</c:v>
                </c:pt>
                <c:pt idx="149">
                  <c:v>59.567492732513529</c:v>
                </c:pt>
                <c:pt idx="150">
                  <c:v>-2.1339957571251489</c:v>
                </c:pt>
                <c:pt idx="151">
                  <c:v>-69.309254127740815</c:v>
                </c:pt>
                <c:pt idx="152">
                  <c:v>79.700508359327159</c:v>
                </c:pt>
                <c:pt idx="153">
                  <c:v>-62.861004960983564</c:v>
                </c:pt>
                <c:pt idx="154">
                  <c:v>33.019670884645848</c:v>
                </c:pt>
                <c:pt idx="155">
                  <c:v>-71.386640343727322</c:v>
                </c:pt>
                <c:pt idx="156">
                  <c:v>-54.603860953055801</c:v>
                </c:pt>
                <c:pt idx="157">
                  <c:v>23.843204378520568</c:v>
                </c:pt>
                <c:pt idx="158">
                  <c:v>35.959893624274628</c:v>
                </c:pt>
                <c:pt idx="159">
                  <c:v>47.423947127172823</c:v>
                </c:pt>
                <c:pt idx="160">
                  <c:v>38.455598913404629</c:v>
                </c:pt>
                <c:pt idx="161">
                  <c:v>-42.322344365882827</c:v>
                </c:pt>
                <c:pt idx="162">
                  <c:v>7.636680552541975</c:v>
                </c:pt>
                <c:pt idx="163">
                  <c:v>46.655146768091754</c:v>
                </c:pt>
                <c:pt idx="164">
                  <c:v>-55.54160804744788</c:v>
                </c:pt>
                <c:pt idx="165">
                  <c:v>109.0098285303834</c:v>
                </c:pt>
                <c:pt idx="166">
                  <c:v>-69.28817205180053</c:v>
                </c:pt>
                <c:pt idx="167">
                  <c:v>75.585655429975077</c:v>
                </c:pt>
                <c:pt idx="168">
                  <c:v>20.765032474358122</c:v>
                </c:pt>
                <c:pt idx="169">
                  <c:v>52.282222388558694</c:v>
                </c:pt>
                <c:pt idx="170">
                  <c:v>-18.535966966476963</c:v>
                </c:pt>
                <c:pt idx="171">
                  <c:v>23.979870733881171</c:v>
                </c:pt>
                <c:pt idx="172">
                  <c:v>-78.953613307359774</c:v>
                </c:pt>
                <c:pt idx="173">
                  <c:v>67.226396809613561</c:v>
                </c:pt>
                <c:pt idx="174">
                  <c:v>37.027375792528346</c:v>
                </c:pt>
                <c:pt idx="175">
                  <c:v>78.495119582468305</c:v>
                </c:pt>
                <c:pt idx="176">
                  <c:v>24.710523879947004</c:v>
                </c:pt>
                <c:pt idx="177">
                  <c:v>9.378064373507641</c:v>
                </c:pt>
                <c:pt idx="178">
                  <c:v>6.4963954734018898</c:v>
                </c:pt>
                <c:pt idx="179">
                  <c:v>-168.17594239396408</c:v>
                </c:pt>
                <c:pt idx="180">
                  <c:v>32.516689246375108</c:v>
                </c:pt>
                <c:pt idx="181">
                  <c:v>55.284851800674005</c:v>
                </c:pt>
                <c:pt idx="182">
                  <c:v>-52.110810761823132</c:v>
                </c:pt>
                <c:pt idx="183">
                  <c:v>0.20125203266456992</c:v>
                </c:pt>
                <c:pt idx="184">
                  <c:v>101.40302700548477</c:v>
                </c:pt>
                <c:pt idx="185">
                  <c:v>28.035035604072391</c:v>
                </c:pt>
                <c:pt idx="186">
                  <c:v>-40.998899985715752</c:v>
                </c:pt>
                <c:pt idx="187">
                  <c:v>59.201286321570251</c:v>
                </c:pt>
                <c:pt idx="188">
                  <c:v>26.435661887818696</c:v>
                </c:pt>
                <c:pt idx="189">
                  <c:v>-48.883026889051052</c:v>
                </c:pt>
                <c:pt idx="190">
                  <c:v>68.128408324111433</c:v>
                </c:pt>
                <c:pt idx="191">
                  <c:v>-89.38925147006421</c:v>
                </c:pt>
                <c:pt idx="192">
                  <c:v>-17.122823373782239</c:v>
                </c:pt>
                <c:pt idx="193">
                  <c:v>25.670672528964815</c:v>
                </c:pt>
                <c:pt idx="194">
                  <c:v>24.778583138610657</c:v>
                </c:pt>
                <c:pt idx="195">
                  <c:v>-109.54106268209148</c:v>
                </c:pt>
                <c:pt idx="196">
                  <c:v>-30.371468642769287</c:v>
                </c:pt>
                <c:pt idx="197">
                  <c:v>33.296700376829904</c:v>
                </c:pt>
                <c:pt idx="198">
                  <c:v>-8.4219288655904165</c:v>
                </c:pt>
                <c:pt idx="199">
                  <c:v>76.444939973786177</c:v>
                </c:pt>
                <c:pt idx="200">
                  <c:v>43.385323018935651</c:v>
                </c:pt>
                <c:pt idx="201">
                  <c:v>-11.686536512811472</c:v>
                </c:pt>
                <c:pt idx="202">
                  <c:v>83.396304932919065</c:v>
                </c:pt>
                <c:pt idx="203">
                  <c:v>34.72541810240773</c:v>
                </c:pt>
                <c:pt idx="204">
                  <c:v>69.236131298186592</c:v>
                </c:pt>
                <c:pt idx="205">
                  <c:v>-17.32272075728747</c:v>
                </c:pt>
                <c:pt idx="206">
                  <c:v>73.613271210148696</c:v>
                </c:pt>
                <c:pt idx="207">
                  <c:v>13.43338057234223</c:v>
                </c:pt>
                <c:pt idx="208">
                  <c:v>60.539073837798014</c:v>
                </c:pt>
                <c:pt idx="209">
                  <c:v>-82.958825194492874</c:v>
                </c:pt>
                <c:pt idx="210">
                  <c:v>-29.566585901405915</c:v>
                </c:pt>
                <c:pt idx="211">
                  <c:v>100.07504427324534</c:v>
                </c:pt>
                <c:pt idx="212">
                  <c:v>79.422860129752053</c:v>
                </c:pt>
                <c:pt idx="213">
                  <c:v>-126.86699563506295</c:v>
                </c:pt>
                <c:pt idx="214">
                  <c:v>-70.759300179494858</c:v>
                </c:pt>
                <c:pt idx="215">
                  <c:v>42.999671133585935</c:v>
                </c:pt>
                <c:pt idx="216">
                  <c:v>18.981696009892175</c:v>
                </c:pt>
                <c:pt idx="217">
                  <c:v>58.105746347542208</c:v>
                </c:pt>
                <c:pt idx="218">
                  <c:v>-24.85857930042971</c:v>
                </c:pt>
                <c:pt idx="219">
                  <c:v>3.6895547857752717</c:v>
                </c:pt>
                <c:pt idx="220">
                  <c:v>-17.210958924567649</c:v>
                </c:pt>
                <c:pt idx="221">
                  <c:v>-2.2164507438476448</c:v>
                </c:pt>
                <c:pt idx="222">
                  <c:v>-25.893251459807288</c:v>
                </c:pt>
                <c:pt idx="223">
                  <c:v>39.996491812597469</c:v>
                </c:pt>
                <c:pt idx="224">
                  <c:v>12.317078541787851</c:v>
                </c:pt>
                <c:pt idx="225">
                  <c:v>-18.545963821207124</c:v>
                </c:pt>
                <c:pt idx="226">
                  <c:v>-89.761590041794989</c:v>
                </c:pt>
                <c:pt idx="227">
                  <c:v>0.82454831160998765</c:v>
                </c:pt>
                <c:pt idx="228">
                  <c:v>31.990616334598371</c:v>
                </c:pt>
                <c:pt idx="229">
                  <c:v>22.538705461936615</c:v>
                </c:pt>
                <c:pt idx="230">
                  <c:v>-74.955827490202637</c:v>
                </c:pt>
                <c:pt idx="231">
                  <c:v>75.403862266091664</c:v>
                </c:pt>
                <c:pt idx="232">
                  <c:v>-68.743371950490655</c:v>
                </c:pt>
                <c:pt idx="233">
                  <c:v>-3.91700116682523</c:v>
                </c:pt>
                <c:pt idx="234">
                  <c:v>25.571633259865848</c:v>
                </c:pt>
                <c:pt idx="235">
                  <c:v>8.2869081556659694</c:v>
                </c:pt>
                <c:pt idx="236">
                  <c:v>0.51970425441459156</c:v>
                </c:pt>
                <c:pt idx="237">
                  <c:v>12.270121228523749</c:v>
                </c:pt>
                <c:pt idx="238">
                  <c:v>20.455272959886997</c:v>
                </c:pt>
                <c:pt idx="239">
                  <c:v>-171.63927756719636</c:v>
                </c:pt>
                <c:pt idx="240">
                  <c:v>4.0301674634372375</c:v>
                </c:pt>
                <c:pt idx="241">
                  <c:v>-43.581440744271731</c:v>
                </c:pt>
                <c:pt idx="242">
                  <c:v>-253.04569337341718</c:v>
                </c:pt>
                <c:pt idx="243">
                  <c:v>-39.130748958125423</c:v>
                </c:pt>
                <c:pt idx="244">
                  <c:v>-174.49415781530593</c:v>
                </c:pt>
                <c:pt idx="245">
                  <c:v>6.8286751086968707</c:v>
                </c:pt>
                <c:pt idx="246">
                  <c:v>63.63124792442477</c:v>
                </c:pt>
                <c:pt idx="247">
                  <c:v>-2.0047562112349624</c:v>
                </c:pt>
                <c:pt idx="248">
                  <c:v>-32.879026211568998</c:v>
                </c:pt>
                <c:pt idx="249">
                  <c:v>83.51436837780011</c:v>
                </c:pt>
                <c:pt idx="250">
                  <c:v>83.54519402034407</c:v>
                </c:pt>
                <c:pt idx="251">
                  <c:v>65.657929572229932</c:v>
                </c:pt>
                <c:pt idx="252">
                  <c:v>65.488335142040796</c:v>
                </c:pt>
                <c:pt idx="253">
                  <c:v>59.895206565970739</c:v>
                </c:pt>
                <c:pt idx="254">
                  <c:v>23.255174178816787</c:v>
                </c:pt>
                <c:pt idx="255">
                  <c:v>65.004355754041399</c:v>
                </c:pt>
                <c:pt idx="256">
                  <c:v>-59.631009106272359</c:v>
                </c:pt>
                <c:pt idx="257">
                  <c:v>31.656594433334931</c:v>
                </c:pt>
                <c:pt idx="258">
                  <c:v>52.300066870304818</c:v>
                </c:pt>
                <c:pt idx="259">
                  <c:v>0.56134478713784119</c:v>
                </c:pt>
                <c:pt idx="260">
                  <c:v>-44.387326010945571</c:v>
                </c:pt>
                <c:pt idx="261">
                  <c:v>-81.420007227031192</c:v>
                </c:pt>
                <c:pt idx="262">
                  <c:v>52.028279063008767</c:v>
                </c:pt>
                <c:pt idx="263">
                  <c:v>64.541674352231212</c:v>
                </c:pt>
                <c:pt idx="264">
                  <c:v>19.556789211284013</c:v>
                </c:pt>
                <c:pt idx="265">
                  <c:v>50.100925963780128</c:v>
                </c:pt>
                <c:pt idx="266">
                  <c:v>-48.769878121735019</c:v>
                </c:pt>
                <c:pt idx="267">
                  <c:v>-66.40716441452264</c:v>
                </c:pt>
                <c:pt idx="268">
                  <c:v>-63.344408165812638</c:v>
                </c:pt>
                <c:pt idx="269">
                  <c:v>-4.2247420094702193</c:v>
                </c:pt>
                <c:pt idx="270">
                  <c:v>6.4317014844689311</c:v>
                </c:pt>
                <c:pt idx="271">
                  <c:v>7.5704231715963033</c:v>
                </c:pt>
                <c:pt idx="272">
                  <c:v>-5.9395110905518322</c:v>
                </c:pt>
                <c:pt idx="273">
                  <c:v>-16.000340230628581</c:v>
                </c:pt>
                <c:pt idx="274">
                  <c:v>10.631262660054063</c:v>
                </c:pt>
                <c:pt idx="275">
                  <c:v>-46.276115169079958</c:v>
                </c:pt>
                <c:pt idx="276">
                  <c:v>9.9584565636494062</c:v>
                </c:pt>
                <c:pt idx="277">
                  <c:v>-24.614043558959338</c:v>
                </c:pt>
                <c:pt idx="278">
                  <c:v>-21.752189111598682</c:v>
                </c:pt>
                <c:pt idx="279">
                  <c:v>142.25299410953221</c:v>
                </c:pt>
                <c:pt idx="280">
                  <c:v>-32.991866902472566</c:v>
                </c:pt>
                <c:pt idx="281">
                  <c:v>82.525413799363605</c:v>
                </c:pt>
                <c:pt idx="282">
                  <c:v>-72.364718129529365</c:v>
                </c:pt>
                <c:pt idx="283">
                  <c:v>27.290026849507967</c:v>
                </c:pt>
                <c:pt idx="284">
                  <c:v>-37.173315426511181</c:v>
                </c:pt>
                <c:pt idx="285">
                  <c:v>-9.468295826513895E-2</c:v>
                </c:pt>
                <c:pt idx="286">
                  <c:v>-130.26246131170024</c:v>
                </c:pt>
                <c:pt idx="287">
                  <c:v>-48.179069597249509</c:v>
                </c:pt>
                <c:pt idx="288">
                  <c:v>10.86927385955255</c:v>
                </c:pt>
                <c:pt idx="289">
                  <c:v>47.817443851740336</c:v>
                </c:pt>
                <c:pt idx="290">
                  <c:v>-57.696933345580192</c:v>
                </c:pt>
                <c:pt idx="291">
                  <c:v>-16.951295514594449</c:v>
                </c:pt>
                <c:pt idx="292">
                  <c:v>112.88141723458671</c:v>
                </c:pt>
                <c:pt idx="293">
                  <c:v>-13.306769242227119</c:v>
                </c:pt>
                <c:pt idx="294">
                  <c:v>-7.3890227496374337</c:v>
                </c:pt>
                <c:pt idx="295">
                  <c:v>15.202346182669316</c:v>
                </c:pt>
                <c:pt idx="296">
                  <c:v>-16.990541160019347</c:v>
                </c:pt>
                <c:pt idx="297">
                  <c:v>-75.236554870931741</c:v>
                </c:pt>
                <c:pt idx="298">
                  <c:v>55.053777575917366</c:v>
                </c:pt>
                <c:pt idx="299">
                  <c:v>53.834484726266055</c:v>
                </c:pt>
                <c:pt idx="300">
                  <c:v>79.513272761102144</c:v>
                </c:pt>
                <c:pt idx="301">
                  <c:v>62.565083773954484</c:v>
                </c:pt>
                <c:pt idx="302">
                  <c:v>-24.401401595603375</c:v>
                </c:pt>
                <c:pt idx="303">
                  <c:v>10.016944569912994</c:v>
                </c:pt>
                <c:pt idx="304">
                  <c:v>-16.984003422518754</c:v>
                </c:pt>
                <c:pt idx="305">
                  <c:v>56.685365373702098</c:v>
                </c:pt>
                <c:pt idx="306">
                  <c:v>-22.703967060600235</c:v>
                </c:pt>
                <c:pt idx="307">
                  <c:v>53.375884904023451</c:v>
                </c:pt>
                <c:pt idx="308">
                  <c:v>22.168304697160011</c:v>
                </c:pt>
                <c:pt idx="309">
                  <c:v>-153.68401889484744</c:v>
                </c:pt>
                <c:pt idx="310">
                  <c:v>3.7868936721451973E-2</c:v>
                </c:pt>
                <c:pt idx="311">
                  <c:v>47.363039628094157</c:v>
                </c:pt>
                <c:pt idx="312">
                  <c:v>32.390050220222975</c:v>
                </c:pt>
                <c:pt idx="313">
                  <c:v>0.4887076138509201</c:v>
                </c:pt>
                <c:pt idx="314">
                  <c:v>-48.187880135978958</c:v>
                </c:pt>
                <c:pt idx="315">
                  <c:v>-38.028468604625914</c:v>
                </c:pt>
                <c:pt idx="316">
                  <c:v>-211.96315665205179</c:v>
                </c:pt>
                <c:pt idx="317">
                  <c:v>23.558066800464758</c:v>
                </c:pt>
                <c:pt idx="318">
                  <c:v>31.388061305055771</c:v>
                </c:pt>
                <c:pt idx="319">
                  <c:v>48.119150292925724</c:v>
                </c:pt>
                <c:pt idx="320">
                  <c:v>-28.425142077397368</c:v>
                </c:pt>
                <c:pt idx="321">
                  <c:v>-71.047241603528164</c:v>
                </c:pt>
                <c:pt idx="322">
                  <c:v>22.399021799722505</c:v>
                </c:pt>
                <c:pt idx="323">
                  <c:v>-14.318569554133546</c:v>
                </c:pt>
                <c:pt idx="324">
                  <c:v>-12.582628356054101</c:v>
                </c:pt>
                <c:pt idx="325">
                  <c:v>45.237587957568394</c:v>
                </c:pt>
                <c:pt idx="326">
                  <c:v>-54.67232285668365</c:v>
                </c:pt>
                <c:pt idx="327">
                  <c:v>-29.807993765582751</c:v>
                </c:pt>
                <c:pt idx="328">
                  <c:v>47.829290710423265</c:v>
                </c:pt>
                <c:pt idx="329">
                  <c:v>-37.085867187735857</c:v>
                </c:pt>
                <c:pt idx="330">
                  <c:v>17.171994955106584</c:v>
                </c:pt>
                <c:pt idx="331">
                  <c:v>-27.254098790771195</c:v>
                </c:pt>
                <c:pt idx="332">
                  <c:v>65.279074723843678</c:v>
                </c:pt>
                <c:pt idx="333">
                  <c:v>-46.953989894569759</c:v>
                </c:pt>
                <c:pt idx="334">
                  <c:v>-6.882149388267635</c:v>
                </c:pt>
                <c:pt idx="335">
                  <c:v>53.753183017079436</c:v>
                </c:pt>
                <c:pt idx="336">
                  <c:v>14.523702306102905</c:v>
                </c:pt>
                <c:pt idx="337">
                  <c:v>3.0634261349573535</c:v>
                </c:pt>
                <c:pt idx="338">
                  <c:v>-29.176205514493859</c:v>
                </c:pt>
                <c:pt idx="339">
                  <c:v>9.6230179099916313</c:v>
                </c:pt>
                <c:pt idx="340">
                  <c:v>27.576287854545399</c:v>
                </c:pt>
                <c:pt idx="341">
                  <c:v>-74.150466126312494</c:v>
                </c:pt>
                <c:pt idx="342">
                  <c:v>8.5811596643607118</c:v>
                </c:pt>
                <c:pt idx="343">
                  <c:v>14.57666983585159</c:v>
                </c:pt>
                <c:pt idx="344">
                  <c:v>-57.274536149249343</c:v>
                </c:pt>
                <c:pt idx="345">
                  <c:v>-5.9236315393227414</c:v>
                </c:pt>
                <c:pt idx="346">
                  <c:v>-78.429420010436843</c:v>
                </c:pt>
                <c:pt idx="347">
                  <c:v>13.656998608981894</c:v>
                </c:pt>
                <c:pt idx="348">
                  <c:v>87.344305223857873</c:v>
                </c:pt>
                <c:pt idx="349">
                  <c:v>-35.069835949105027</c:v>
                </c:pt>
                <c:pt idx="350">
                  <c:v>-16.605409172894269</c:v>
                </c:pt>
                <c:pt idx="351">
                  <c:v>28.002821357984203</c:v>
                </c:pt>
                <c:pt idx="352">
                  <c:v>-16.630221079860803</c:v>
                </c:pt>
                <c:pt idx="353">
                  <c:v>-12.653270448502553</c:v>
                </c:pt>
                <c:pt idx="354">
                  <c:v>11.698314220022894</c:v>
                </c:pt>
                <c:pt idx="355">
                  <c:v>-8.2601056610519663</c:v>
                </c:pt>
                <c:pt idx="356">
                  <c:v>-53.273220284028412</c:v>
                </c:pt>
                <c:pt idx="357">
                  <c:v>60.427148279130506</c:v>
                </c:pt>
                <c:pt idx="358">
                  <c:v>-20.657158502173388</c:v>
                </c:pt>
                <c:pt idx="359">
                  <c:v>-0.69667501200433435</c:v>
                </c:pt>
                <c:pt idx="360">
                  <c:v>15.865085302157013</c:v>
                </c:pt>
                <c:pt idx="361">
                  <c:v>-63.274256101647097</c:v>
                </c:pt>
                <c:pt idx="362">
                  <c:v>29.880294898521242</c:v>
                </c:pt>
                <c:pt idx="363">
                  <c:v>11.391670471022735</c:v>
                </c:pt>
                <c:pt idx="364">
                  <c:v>33.107487118134486</c:v>
                </c:pt>
                <c:pt idx="365">
                  <c:v>-16.082392385078265</c:v>
                </c:pt>
                <c:pt idx="366">
                  <c:v>2.058229732421978</c:v>
                </c:pt>
                <c:pt idx="367">
                  <c:v>-44.971686604912975</c:v>
                </c:pt>
                <c:pt idx="368">
                  <c:v>-23.60233769126512</c:v>
                </c:pt>
                <c:pt idx="369">
                  <c:v>127.15818879870949</c:v>
                </c:pt>
                <c:pt idx="370">
                  <c:v>13.293002035771906</c:v>
                </c:pt>
                <c:pt idx="371">
                  <c:v>-26.192423973203631</c:v>
                </c:pt>
                <c:pt idx="372">
                  <c:v>31.845252174681491</c:v>
                </c:pt>
                <c:pt idx="373">
                  <c:v>41.266580449873345</c:v>
                </c:pt>
                <c:pt idx="374">
                  <c:v>47.039947973225253</c:v>
                </c:pt>
                <c:pt idx="375">
                  <c:v>18.145597842780944</c:v>
                </c:pt>
                <c:pt idx="376">
                  <c:v>29.022569022283051</c:v>
                </c:pt>
                <c:pt idx="377">
                  <c:v>-73.852596852696252</c:v>
                </c:pt>
                <c:pt idx="378">
                  <c:v>76.636740823582386</c:v>
                </c:pt>
                <c:pt idx="379">
                  <c:v>-25.687651111296873</c:v>
                </c:pt>
                <c:pt idx="380">
                  <c:v>34.288917358556091</c:v>
                </c:pt>
                <c:pt idx="381">
                  <c:v>8.0421030042800794</c:v>
                </c:pt>
                <c:pt idx="382">
                  <c:v>18.039866654727803</c:v>
                </c:pt>
                <c:pt idx="383">
                  <c:v>14.65669947486208</c:v>
                </c:pt>
                <c:pt idx="384">
                  <c:v>-71.03017980900222</c:v>
                </c:pt>
                <c:pt idx="385">
                  <c:v>45.891316912892307</c:v>
                </c:pt>
                <c:pt idx="386">
                  <c:v>-38.395363784421079</c:v>
                </c:pt>
                <c:pt idx="387">
                  <c:v>-62.479024581567955</c:v>
                </c:pt>
                <c:pt idx="388">
                  <c:v>37.379520587156094</c:v>
                </c:pt>
                <c:pt idx="389">
                  <c:v>12.421066763730323</c:v>
                </c:pt>
                <c:pt idx="390">
                  <c:v>24.22312859363069</c:v>
                </c:pt>
                <c:pt idx="391">
                  <c:v>122.49065004418708</c:v>
                </c:pt>
                <c:pt idx="392">
                  <c:v>-40.17719294592257</c:v>
                </c:pt>
                <c:pt idx="393">
                  <c:v>-5.6781180001544271</c:v>
                </c:pt>
                <c:pt idx="394">
                  <c:v>15.593560532292486</c:v>
                </c:pt>
                <c:pt idx="395">
                  <c:v>-40.824971842439709</c:v>
                </c:pt>
                <c:pt idx="396">
                  <c:v>-52.867261103556757</c:v>
                </c:pt>
                <c:pt idx="397">
                  <c:v>14.244526753765513</c:v>
                </c:pt>
                <c:pt idx="398">
                  <c:v>11.027204055732682</c:v>
                </c:pt>
                <c:pt idx="399">
                  <c:v>115.9303020209627</c:v>
                </c:pt>
                <c:pt idx="400">
                  <c:v>7.5834321172767432</c:v>
                </c:pt>
                <c:pt idx="401">
                  <c:v>-14.51183833973846</c:v>
                </c:pt>
                <c:pt idx="402">
                  <c:v>-1.3532876467077131</c:v>
                </c:pt>
                <c:pt idx="403">
                  <c:v>-5.5508445274638234</c:v>
                </c:pt>
                <c:pt idx="404">
                  <c:v>-27.214368715323644</c:v>
                </c:pt>
                <c:pt idx="405">
                  <c:v>91.641919302064025</c:v>
                </c:pt>
                <c:pt idx="406">
                  <c:v>-13.824210344251469</c:v>
                </c:pt>
                <c:pt idx="407">
                  <c:v>56.74524401955</c:v>
                </c:pt>
                <c:pt idx="408">
                  <c:v>-19.367552327390058</c:v>
                </c:pt>
                <c:pt idx="409">
                  <c:v>48.786614771201585</c:v>
                </c:pt>
                <c:pt idx="410">
                  <c:v>-63.859010139159409</c:v>
                </c:pt>
                <c:pt idx="411">
                  <c:v>86.452955466874528</c:v>
                </c:pt>
                <c:pt idx="412">
                  <c:v>-35.484225872170327</c:v>
                </c:pt>
                <c:pt idx="413">
                  <c:v>-5.8189201692732695</c:v>
                </c:pt>
                <c:pt idx="414">
                  <c:v>-31.452538398820707</c:v>
                </c:pt>
                <c:pt idx="415">
                  <c:v>11.991715816542182</c:v>
                </c:pt>
                <c:pt idx="416">
                  <c:v>2.4527146159086897</c:v>
                </c:pt>
                <c:pt idx="417">
                  <c:v>-7.8418832200870838</c:v>
                </c:pt>
                <c:pt idx="418">
                  <c:v>-2.2086578236123842</c:v>
                </c:pt>
                <c:pt idx="419">
                  <c:v>9.2878789813421463</c:v>
                </c:pt>
                <c:pt idx="420">
                  <c:v>-36.537070978079328</c:v>
                </c:pt>
                <c:pt idx="421">
                  <c:v>-2.8285267613509859</c:v>
                </c:pt>
                <c:pt idx="422">
                  <c:v>-98.725472696688485</c:v>
                </c:pt>
                <c:pt idx="423">
                  <c:v>-49.00076372556714</c:v>
                </c:pt>
                <c:pt idx="424">
                  <c:v>-24.593345512949782</c:v>
                </c:pt>
                <c:pt idx="425">
                  <c:v>-44.433039269606752</c:v>
                </c:pt>
                <c:pt idx="426">
                  <c:v>-16.224368991939173</c:v>
                </c:pt>
                <c:pt idx="427">
                  <c:v>-17.352378826756194</c:v>
                </c:pt>
                <c:pt idx="428">
                  <c:v>10.241766401142513</c:v>
                </c:pt>
                <c:pt idx="429">
                  <c:v>-147.87637239723563</c:v>
                </c:pt>
                <c:pt idx="430">
                  <c:v>-48.526148491626145</c:v>
                </c:pt>
                <c:pt idx="431">
                  <c:v>5.1580710661157809</c:v>
                </c:pt>
                <c:pt idx="432">
                  <c:v>33.640392712713037</c:v>
                </c:pt>
                <c:pt idx="433">
                  <c:v>-21.04717845209484</c:v>
                </c:pt>
                <c:pt idx="434">
                  <c:v>32.697693785184583</c:v>
                </c:pt>
                <c:pt idx="435">
                  <c:v>-50.807277836091998</c:v>
                </c:pt>
                <c:pt idx="436">
                  <c:v>-56.645359317491057</c:v>
                </c:pt>
                <c:pt idx="437">
                  <c:v>70.514168571553682</c:v>
                </c:pt>
                <c:pt idx="438">
                  <c:v>338.52663201963628</c:v>
                </c:pt>
                <c:pt idx="439">
                  <c:v>23.63273103380584</c:v>
                </c:pt>
                <c:pt idx="440">
                  <c:v>-9.019614428226987</c:v>
                </c:pt>
                <c:pt idx="441">
                  <c:v>11.593518751165448</c:v>
                </c:pt>
                <c:pt idx="442">
                  <c:v>1.3196544722732142</c:v>
                </c:pt>
                <c:pt idx="443">
                  <c:v>46.194602887999963</c:v>
                </c:pt>
                <c:pt idx="444">
                  <c:v>115.83718452687367</c:v>
                </c:pt>
                <c:pt idx="445">
                  <c:v>-1.4219236263568291</c:v>
                </c:pt>
                <c:pt idx="446">
                  <c:v>-71.889461384115975</c:v>
                </c:pt>
                <c:pt idx="447">
                  <c:v>-57.059232013092696</c:v>
                </c:pt>
                <c:pt idx="448">
                  <c:v>-56.633423305045199</c:v>
                </c:pt>
                <c:pt idx="449">
                  <c:v>-118.80577553925582</c:v>
                </c:pt>
                <c:pt idx="450">
                  <c:v>24.036295149412581</c:v>
                </c:pt>
                <c:pt idx="451">
                  <c:v>-32.974156200810512</c:v>
                </c:pt>
                <c:pt idx="452">
                  <c:v>59.4300322111078</c:v>
                </c:pt>
                <c:pt idx="453">
                  <c:v>-33.468478087302401</c:v>
                </c:pt>
                <c:pt idx="454">
                  <c:v>-2.069291872283884</c:v>
                </c:pt>
                <c:pt idx="455">
                  <c:v>44.756807935670395</c:v>
                </c:pt>
                <c:pt idx="456">
                  <c:v>-26.567062844609154</c:v>
                </c:pt>
                <c:pt idx="457">
                  <c:v>107.99188567332749</c:v>
                </c:pt>
                <c:pt idx="458">
                  <c:v>-58.325469845388625</c:v>
                </c:pt>
                <c:pt idx="459">
                  <c:v>-74.915952031772576</c:v>
                </c:pt>
                <c:pt idx="460">
                  <c:v>-43.524536674999354</c:v>
                </c:pt>
                <c:pt idx="461">
                  <c:v>-36.582939737623065</c:v>
                </c:pt>
                <c:pt idx="462">
                  <c:v>-48.051705899370063</c:v>
                </c:pt>
                <c:pt idx="463">
                  <c:v>-76.1454100894764</c:v>
                </c:pt>
                <c:pt idx="464">
                  <c:v>4.1801289044399255</c:v>
                </c:pt>
                <c:pt idx="465">
                  <c:v>43.329510471135791</c:v>
                </c:pt>
                <c:pt idx="466">
                  <c:v>-48.315216285160204</c:v>
                </c:pt>
                <c:pt idx="467">
                  <c:v>133.29236986173578</c:v>
                </c:pt>
                <c:pt idx="468">
                  <c:v>7.0139309612311536</c:v>
                </c:pt>
                <c:pt idx="469">
                  <c:v>10.257370027170509</c:v>
                </c:pt>
                <c:pt idx="470">
                  <c:v>25.421241057160159</c:v>
                </c:pt>
                <c:pt idx="471">
                  <c:v>35.084746710664831</c:v>
                </c:pt>
                <c:pt idx="472">
                  <c:v>69.403802870919208</c:v>
                </c:pt>
                <c:pt idx="473">
                  <c:v>1.4154864581159927</c:v>
                </c:pt>
                <c:pt idx="474">
                  <c:v>16.583940292919351</c:v>
                </c:pt>
                <c:pt idx="475">
                  <c:v>-29.553617585248276</c:v>
                </c:pt>
                <c:pt idx="476">
                  <c:v>-102.14907225010506</c:v>
                </c:pt>
                <c:pt idx="477">
                  <c:v>93.607250201026091</c:v>
                </c:pt>
                <c:pt idx="478">
                  <c:v>-60.086043095807327</c:v>
                </c:pt>
                <c:pt idx="479">
                  <c:v>5.5609393751335574</c:v>
                </c:pt>
                <c:pt idx="480">
                  <c:v>44.977621774903355</c:v>
                </c:pt>
                <c:pt idx="481">
                  <c:v>130.00410116124931</c:v>
                </c:pt>
                <c:pt idx="482">
                  <c:v>21.305656465955735</c:v>
                </c:pt>
                <c:pt idx="483">
                  <c:v>-60.207058406834221</c:v>
                </c:pt>
                <c:pt idx="484">
                  <c:v>-110.08149813054797</c:v>
                </c:pt>
                <c:pt idx="485">
                  <c:v>31.209154347809772</c:v>
                </c:pt>
                <c:pt idx="486">
                  <c:v>62.635868034503801</c:v>
                </c:pt>
                <c:pt idx="487">
                  <c:v>23.772924312172563</c:v>
                </c:pt>
                <c:pt idx="488">
                  <c:v>-2.332094214483277</c:v>
                </c:pt>
                <c:pt idx="489">
                  <c:v>-6.8848616047548603</c:v>
                </c:pt>
                <c:pt idx="490">
                  <c:v>15.101946979089234</c:v>
                </c:pt>
                <c:pt idx="491">
                  <c:v>71.137898303491738</c:v>
                </c:pt>
                <c:pt idx="492">
                  <c:v>91.152021594293274</c:v>
                </c:pt>
                <c:pt idx="493">
                  <c:v>-37.368269967696961</c:v>
                </c:pt>
                <c:pt idx="494">
                  <c:v>-19.661691618807708</c:v>
                </c:pt>
                <c:pt idx="495">
                  <c:v>43.333652720443297</c:v>
                </c:pt>
                <c:pt idx="496">
                  <c:v>4.5599121497207307</c:v>
                </c:pt>
                <c:pt idx="497">
                  <c:v>35.106696253022164</c:v>
                </c:pt>
                <c:pt idx="498">
                  <c:v>18.564004387749947</c:v>
                </c:pt>
                <c:pt idx="499">
                  <c:v>-44.885264991996792</c:v>
                </c:pt>
                <c:pt idx="500">
                  <c:v>-6.8914741007095017</c:v>
                </c:pt>
                <c:pt idx="501">
                  <c:v>15.005349374190246</c:v>
                </c:pt>
                <c:pt idx="502">
                  <c:v>-55.14548858601961</c:v>
                </c:pt>
                <c:pt idx="503">
                  <c:v>-0.66996732103007162</c:v>
                </c:pt>
                <c:pt idx="504">
                  <c:v>-51.290519568942045</c:v>
                </c:pt>
                <c:pt idx="505">
                  <c:v>-195.88284063225524</c:v>
                </c:pt>
                <c:pt idx="506">
                  <c:v>-16.190329893600392</c:v>
                </c:pt>
                <c:pt idx="507">
                  <c:v>-27.431127756925207</c:v>
                </c:pt>
                <c:pt idx="508">
                  <c:v>-194.33212209897556</c:v>
                </c:pt>
                <c:pt idx="509">
                  <c:v>-9.1546111618708892</c:v>
                </c:pt>
                <c:pt idx="510">
                  <c:v>25.326162590499735</c:v>
                </c:pt>
                <c:pt idx="511">
                  <c:v>-4.5319325067400769</c:v>
                </c:pt>
                <c:pt idx="512">
                  <c:v>50.409655000821431</c:v>
                </c:pt>
                <c:pt idx="513">
                  <c:v>-54.531657968013405</c:v>
                </c:pt>
                <c:pt idx="514">
                  <c:v>-123.55494203769308</c:v>
                </c:pt>
                <c:pt idx="515">
                  <c:v>-44.347624160940995</c:v>
                </c:pt>
                <c:pt idx="516">
                  <c:v>-70.633510477246091</c:v>
                </c:pt>
                <c:pt idx="517">
                  <c:v>27.347703446070227</c:v>
                </c:pt>
                <c:pt idx="518">
                  <c:v>78.504929696479394</c:v>
                </c:pt>
                <c:pt idx="519">
                  <c:v>22.703457820388167</c:v>
                </c:pt>
                <c:pt idx="520">
                  <c:v>-65.760669507667217</c:v>
                </c:pt>
                <c:pt idx="521">
                  <c:v>90.222533789164117</c:v>
                </c:pt>
                <c:pt idx="522">
                  <c:v>25.645971922518584</c:v>
                </c:pt>
                <c:pt idx="523">
                  <c:v>8.3969033946596028</c:v>
                </c:pt>
                <c:pt idx="524">
                  <c:v>318.51523656478935</c:v>
                </c:pt>
                <c:pt idx="525">
                  <c:v>-1.1120458003401836</c:v>
                </c:pt>
                <c:pt idx="526">
                  <c:v>23.054375331921392</c:v>
                </c:pt>
                <c:pt idx="527">
                  <c:v>-6.7278388998872742</c:v>
                </c:pt>
                <c:pt idx="528">
                  <c:v>76.231636426297655</c:v>
                </c:pt>
                <c:pt idx="529">
                  <c:v>-25.118409795163643</c:v>
                </c:pt>
                <c:pt idx="530">
                  <c:v>-157.13777291251245</c:v>
                </c:pt>
                <c:pt idx="531">
                  <c:v>92.427423380318942</c:v>
                </c:pt>
                <c:pt idx="532">
                  <c:v>-31.601993410695059</c:v>
                </c:pt>
              </c:numCache>
            </c:numRef>
          </c:yVal>
          <c:smooth val="0"/>
        </c:ser>
        <c:dLbls>
          <c:showLegendKey val="0"/>
          <c:showVal val="0"/>
          <c:showCatName val="0"/>
          <c:showSerName val="0"/>
          <c:showPercent val="0"/>
          <c:showBubbleSize val="0"/>
        </c:dLbls>
        <c:axId val="536372528"/>
        <c:axId val="536372920"/>
      </c:scatterChart>
      <c:valAx>
        <c:axId val="536372528"/>
        <c:scaling>
          <c:orientation val="minMax"/>
        </c:scaling>
        <c:delete val="0"/>
        <c:axPos val="b"/>
        <c:title>
          <c:tx>
            <c:rich>
              <a:bodyPr/>
              <a:lstStyle/>
              <a:p>
                <a:pPr>
                  <a:defRPr/>
                </a:pPr>
                <a:r>
                  <a:rPr lang="en-US"/>
                  <a:t>Students/ Teacher</a:t>
                </a:r>
              </a:p>
            </c:rich>
          </c:tx>
          <c:layout/>
          <c:overlay val="0"/>
        </c:title>
        <c:numFmt formatCode="_(* #,##0.00_);_(* \(#,##0.00\);_(* \-??_);_(@_)" sourceLinked="1"/>
        <c:majorTickMark val="out"/>
        <c:minorTickMark val="none"/>
        <c:tickLblPos val="nextTo"/>
        <c:crossAx val="536372920"/>
        <c:crosses val="autoZero"/>
        <c:crossBetween val="midCat"/>
      </c:valAx>
      <c:valAx>
        <c:axId val="536372920"/>
        <c:scaling>
          <c:orientation val="minMax"/>
        </c:scaling>
        <c:delete val="0"/>
        <c:axPos val="l"/>
        <c:title>
          <c:tx>
            <c:rich>
              <a:bodyPr/>
              <a:lstStyle/>
              <a:p>
                <a:pPr>
                  <a:defRPr/>
                </a:pPr>
                <a:r>
                  <a:rPr lang="en-US"/>
                  <a:t>Residuals</a:t>
                </a:r>
              </a:p>
            </c:rich>
          </c:tx>
          <c:layout/>
          <c:overlay val="0"/>
        </c:title>
        <c:numFmt formatCode="General" sourceLinked="1"/>
        <c:majorTickMark val="out"/>
        <c:minorTickMark val="none"/>
        <c:tickLblPos val="nextTo"/>
        <c:crossAx val="536372528"/>
        <c:crosses val="autoZero"/>
        <c:crossBetween val="midCat"/>
      </c:valAx>
    </c:plotArea>
    <c:plotVisOnly val="1"/>
    <c:dispBlanksAs val="gap"/>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rand1 Line Fit  Plot</a:t>
            </a:r>
          </a:p>
        </c:rich>
      </c:tx>
      <c:layout/>
      <c:overlay val="0"/>
    </c:title>
    <c:autoTitleDeleted val="0"/>
    <c:plotArea>
      <c:layout/>
      <c:scatterChart>
        <c:scatterStyle val="lineMarker"/>
        <c:varyColors val="0"/>
        <c:ser>
          <c:idx val="0"/>
          <c:order val="0"/>
          <c:tx>
            <c:v>PSSA_SCALED_SCORES_MATH_DISTRICT_Gr11</c:v>
          </c:tx>
          <c:spPr>
            <a:ln w="28575">
              <a:noFill/>
            </a:ln>
          </c:spPr>
          <c:xVal>
            <c:numRef>
              <c:f>schooldistricts!$A$4:$A$536</c:f>
              <c:numCache>
                <c:formatCode>General</c:formatCode>
                <c:ptCount val="533"/>
                <c:pt idx="0">
                  <c:v>0.10808584310178226</c:v>
                </c:pt>
                <c:pt idx="1">
                  <c:v>0.75460203795883707</c:v>
                </c:pt>
                <c:pt idx="2">
                  <c:v>0.12751603909876164</c:v>
                </c:pt>
                <c:pt idx="3">
                  <c:v>0.50600318059960681</c:v>
                </c:pt>
                <c:pt idx="4">
                  <c:v>0.85707810827012831</c:v>
                </c:pt>
                <c:pt idx="5">
                  <c:v>0.35618683496144821</c:v>
                </c:pt>
                <c:pt idx="6">
                  <c:v>0.48314885876848712</c:v>
                </c:pt>
                <c:pt idx="7">
                  <c:v>0.33515942761331941</c:v>
                </c:pt>
                <c:pt idx="8">
                  <c:v>0.87930746054334519</c:v>
                </c:pt>
                <c:pt idx="9">
                  <c:v>0.94475393078497605</c:v>
                </c:pt>
                <c:pt idx="10">
                  <c:v>0.31016668823493854</c:v>
                </c:pt>
                <c:pt idx="11">
                  <c:v>0.90295295497739991</c:v>
                </c:pt>
                <c:pt idx="12">
                  <c:v>0.51563348996641656</c:v>
                </c:pt>
                <c:pt idx="13">
                  <c:v>0.73861468547789355</c:v>
                </c:pt>
                <c:pt idx="14">
                  <c:v>0.62844604081413424</c:v>
                </c:pt>
                <c:pt idx="15">
                  <c:v>0.59974674634112479</c:v>
                </c:pt>
                <c:pt idx="16">
                  <c:v>0.78439225658841849</c:v>
                </c:pt>
                <c:pt idx="17">
                  <c:v>0.73271258019993135</c:v>
                </c:pt>
                <c:pt idx="18">
                  <c:v>0.75347673230580947</c:v>
                </c:pt>
                <c:pt idx="19">
                  <c:v>0.23922857987199486</c:v>
                </c:pt>
                <c:pt idx="20">
                  <c:v>0.69835064355660004</c:v>
                </c:pt>
                <c:pt idx="21">
                  <c:v>0.48957135457902856</c:v>
                </c:pt>
                <c:pt idx="22">
                  <c:v>0.19979983321854144</c:v>
                </c:pt>
                <c:pt idx="23">
                  <c:v>3.1845288116786996E-2</c:v>
                </c:pt>
                <c:pt idx="24">
                  <c:v>0.75388941001815168</c:v>
                </c:pt>
                <c:pt idx="25">
                  <c:v>0.16251184473541969</c:v>
                </c:pt>
                <c:pt idx="26">
                  <c:v>9.3882741967547312E-2</c:v>
                </c:pt>
                <c:pt idx="27">
                  <c:v>3.9680363177208799E-2</c:v>
                </c:pt>
                <c:pt idx="28">
                  <c:v>0.68598360804802672</c:v>
                </c:pt>
                <c:pt idx="29">
                  <c:v>0.87102565021731826</c:v>
                </c:pt>
                <c:pt idx="30">
                  <c:v>0.79781188075609377</c:v>
                </c:pt>
                <c:pt idx="31">
                  <c:v>4.9751410727428058E-2</c:v>
                </c:pt>
                <c:pt idx="32">
                  <c:v>0.4087606825314406</c:v>
                </c:pt>
                <c:pt idx="33">
                  <c:v>0.54020965286074996</c:v>
                </c:pt>
                <c:pt idx="34">
                  <c:v>0.73633151808067132</c:v>
                </c:pt>
                <c:pt idx="35">
                  <c:v>0.67821072351810485</c:v>
                </c:pt>
                <c:pt idx="36">
                  <c:v>0.73432525337589638</c:v>
                </c:pt>
                <c:pt idx="37">
                  <c:v>0.48321385063218047</c:v>
                </c:pt>
                <c:pt idx="38">
                  <c:v>0.25893316771950203</c:v>
                </c:pt>
                <c:pt idx="39">
                  <c:v>4.158776681931553E-2</c:v>
                </c:pt>
                <c:pt idx="40">
                  <c:v>0.47342494165144655</c:v>
                </c:pt>
                <c:pt idx="41">
                  <c:v>0.37638559335868804</c:v>
                </c:pt>
                <c:pt idx="42">
                  <c:v>0.61007785810582327</c:v>
                </c:pt>
                <c:pt idx="43">
                  <c:v>0.80004931565394688</c:v>
                </c:pt>
                <c:pt idx="44">
                  <c:v>0.56688691920734002</c:v>
                </c:pt>
                <c:pt idx="45">
                  <c:v>0.76743745691938148</c:v>
                </c:pt>
                <c:pt idx="46">
                  <c:v>0.30378215487532723</c:v>
                </c:pt>
                <c:pt idx="47">
                  <c:v>0.41911339909265943</c:v>
                </c:pt>
                <c:pt idx="48">
                  <c:v>9.8865029138767602E-2</c:v>
                </c:pt>
                <c:pt idx="49">
                  <c:v>0.98391629621410381</c:v>
                </c:pt>
                <c:pt idx="50">
                  <c:v>0.13387711438840588</c:v>
                </c:pt>
                <c:pt idx="51">
                  <c:v>0.75560835586476394</c:v>
                </c:pt>
                <c:pt idx="52">
                  <c:v>0.16616253025960137</c:v>
                </c:pt>
                <c:pt idx="53">
                  <c:v>2.0082189516759663E-2</c:v>
                </c:pt>
                <c:pt idx="54">
                  <c:v>0.56407474959578352</c:v>
                </c:pt>
                <c:pt idx="55">
                  <c:v>0.80766974197466923</c:v>
                </c:pt>
                <c:pt idx="56">
                  <c:v>0.12649868877495174</c:v>
                </c:pt>
                <c:pt idx="57">
                  <c:v>0.19319682967291807</c:v>
                </c:pt>
                <c:pt idx="58">
                  <c:v>0.66377937732732539</c:v>
                </c:pt>
                <c:pt idx="59">
                  <c:v>0.27141181235982281</c:v>
                </c:pt>
                <c:pt idx="60">
                  <c:v>0.73818384983315932</c:v>
                </c:pt>
                <c:pt idx="61">
                  <c:v>0.78103344850549306</c:v>
                </c:pt>
                <c:pt idx="62">
                  <c:v>0.44646744988375553</c:v>
                </c:pt>
                <c:pt idx="63">
                  <c:v>0.78287697279207258</c:v>
                </c:pt>
                <c:pt idx="64">
                  <c:v>0.5005905245433</c:v>
                </c:pt>
                <c:pt idx="65">
                  <c:v>0.15910953375085768</c:v>
                </c:pt>
                <c:pt idx="66">
                  <c:v>0.82104842635178554</c:v>
                </c:pt>
                <c:pt idx="67">
                  <c:v>8.0948212526456342E-2</c:v>
                </c:pt>
                <c:pt idx="68">
                  <c:v>0.97879220058831007</c:v>
                </c:pt>
                <c:pt idx="69">
                  <c:v>0.51499040773090221</c:v>
                </c:pt>
                <c:pt idx="70">
                  <c:v>0.93666043609480087</c:v>
                </c:pt>
                <c:pt idx="71">
                  <c:v>7.9860847497379872E-2</c:v>
                </c:pt>
                <c:pt idx="72">
                  <c:v>0.53941843563381608</c:v>
                </c:pt>
                <c:pt idx="73">
                  <c:v>0.33645463750105453</c:v>
                </c:pt>
                <c:pt idx="74">
                  <c:v>0.68522691434099681</c:v>
                </c:pt>
                <c:pt idx="75">
                  <c:v>0.19703509945712361</c:v>
                </c:pt>
                <c:pt idx="76">
                  <c:v>0.96704558629412862</c:v>
                </c:pt>
                <c:pt idx="77">
                  <c:v>0.44006457419600353</c:v>
                </c:pt>
                <c:pt idx="78">
                  <c:v>0.54727132485265007</c:v>
                </c:pt>
                <c:pt idx="79">
                  <c:v>0.46031761119503478</c:v>
                </c:pt>
                <c:pt idx="80">
                  <c:v>0.34244323378780683</c:v>
                </c:pt>
                <c:pt idx="81">
                  <c:v>0.20125038254514449</c:v>
                </c:pt>
                <c:pt idx="82">
                  <c:v>0.53751102235028114</c:v>
                </c:pt>
                <c:pt idx="83">
                  <c:v>0.71585875996527282</c:v>
                </c:pt>
                <c:pt idx="84">
                  <c:v>0.33217404789175109</c:v>
                </c:pt>
                <c:pt idx="85">
                  <c:v>0.42848745158630008</c:v>
                </c:pt>
                <c:pt idx="86">
                  <c:v>0.10037547367384403</c:v>
                </c:pt>
                <c:pt idx="87">
                  <c:v>0.98763301071981835</c:v>
                </c:pt>
                <c:pt idx="88">
                  <c:v>8.4576217516539653E-2</c:v>
                </c:pt>
                <c:pt idx="89">
                  <c:v>0.24048332967795238</c:v>
                </c:pt>
                <c:pt idx="90">
                  <c:v>0.46967500461691292</c:v>
                </c:pt>
                <c:pt idx="91">
                  <c:v>0.78722421972602807</c:v>
                </c:pt>
                <c:pt idx="92">
                  <c:v>0.7257135173274244</c:v>
                </c:pt>
                <c:pt idx="93">
                  <c:v>0.48354724472089694</c:v>
                </c:pt>
                <c:pt idx="94">
                  <c:v>0.27061929487365299</c:v>
                </c:pt>
                <c:pt idx="95">
                  <c:v>0.69569148929123625</c:v>
                </c:pt>
                <c:pt idx="96">
                  <c:v>6.4220339835598383E-2</c:v>
                </c:pt>
                <c:pt idx="97">
                  <c:v>0.78127936613977034</c:v>
                </c:pt>
                <c:pt idx="98">
                  <c:v>0.54683541125198021</c:v>
                </c:pt>
                <c:pt idx="99">
                  <c:v>0.87777182033591006</c:v>
                </c:pt>
                <c:pt idx="100">
                  <c:v>0.75007704625434823</c:v>
                </c:pt>
                <c:pt idx="101">
                  <c:v>0.85216263633140088</c:v>
                </c:pt>
                <c:pt idx="102">
                  <c:v>0.7599640540362681</c:v>
                </c:pt>
                <c:pt idx="103">
                  <c:v>0.93258716538371922</c:v>
                </c:pt>
                <c:pt idx="104">
                  <c:v>0.75603155006463751</c:v>
                </c:pt>
                <c:pt idx="105">
                  <c:v>5.7690316777647133E-2</c:v>
                </c:pt>
                <c:pt idx="106">
                  <c:v>0.25186791320071378</c:v>
                </c:pt>
                <c:pt idx="107">
                  <c:v>0.88983493909197997</c:v>
                </c:pt>
                <c:pt idx="108">
                  <c:v>0.78080002147697258</c:v>
                </c:pt>
                <c:pt idx="109">
                  <c:v>0.38873504137018677</c:v>
                </c:pt>
                <c:pt idx="110">
                  <c:v>0.32147551476050451</c:v>
                </c:pt>
                <c:pt idx="111">
                  <c:v>0.86736058951637052</c:v>
                </c:pt>
                <c:pt idx="112">
                  <c:v>0.76030973345242558</c:v>
                </c:pt>
                <c:pt idx="113">
                  <c:v>0.48097457908675034</c:v>
                </c:pt>
                <c:pt idx="114">
                  <c:v>0.24530648850532166</c:v>
                </c:pt>
                <c:pt idx="115">
                  <c:v>0.66697818893009386</c:v>
                </c:pt>
                <c:pt idx="116">
                  <c:v>0.21451404527090401</c:v>
                </c:pt>
                <c:pt idx="117">
                  <c:v>0.41440086000515508</c:v>
                </c:pt>
                <c:pt idx="118">
                  <c:v>0.82788921160934703</c:v>
                </c:pt>
                <c:pt idx="119">
                  <c:v>0.73986105398811186</c:v>
                </c:pt>
                <c:pt idx="120">
                  <c:v>0.24444820078439544</c:v>
                </c:pt>
                <c:pt idx="121">
                  <c:v>0.34506947241440777</c:v>
                </c:pt>
                <c:pt idx="122">
                  <c:v>8.1053178830924666E-2</c:v>
                </c:pt>
                <c:pt idx="123">
                  <c:v>0.5430059592871701</c:v>
                </c:pt>
                <c:pt idx="124">
                  <c:v>0.29829123047955286</c:v>
                </c:pt>
                <c:pt idx="125">
                  <c:v>0.87409846568753902</c:v>
                </c:pt>
                <c:pt idx="126">
                  <c:v>0.16459764488999407</c:v>
                </c:pt>
                <c:pt idx="127">
                  <c:v>0.89281022880764083</c:v>
                </c:pt>
                <c:pt idx="128">
                  <c:v>0.96898337271706858</c:v>
                </c:pt>
                <c:pt idx="129">
                  <c:v>0.76857866476576753</c:v>
                </c:pt>
                <c:pt idx="130">
                  <c:v>0.30698600965906531</c:v>
                </c:pt>
                <c:pt idx="131">
                  <c:v>0.3246068209697397</c:v>
                </c:pt>
                <c:pt idx="132">
                  <c:v>0.76734104302889239</c:v>
                </c:pt>
                <c:pt idx="133">
                  <c:v>0.36567537458970567</c:v>
                </c:pt>
                <c:pt idx="134">
                  <c:v>0.2084754670848542</c:v>
                </c:pt>
                <c:pt idx="135">
                  <c:v>0.31937617411754438</c:v>
                </c:pt>
                <c:pt idx="136">
                  <c:v>0.89953853199134337</c:v>
                </c:pt>
                <c:pt idx="137">
                  <c:v>0.66986897239796539</c:v>
                </c:pt>
                <c:pt idx="138">
                  <c:v>0.24865063613377225</c:v>
                </c:pt>
                <c:pt idx="139">
                  <c:v>0.9238518717361841</c:v>
                </c:pt>
                <c:pt idx="140">
                  <c:v>0.11959518465323726</c:v>
                </c:pt>
                <c:pt idx="141">
                  <c:v>0.4422724058956925</c:v>
                </c:pt>
                <c:pt idx="142">
                  <c:v>0.97195969965573048</c:v>
                </c:pt>
                <c:pt idx="143">
                  <c:v>0.28597224087408002</c:v>
                </c:pt>
                <c:pt idx="144">
                  <c:v>0.16068857450347684</c:v>
                </c:pt>
                <c:pt idx="145">
                  <c:v>1.225773115175266E-2</c:v>
                </c:pt>
                <c:pt idx="146">
                  <c:v>0.95323978868999482</c:v>
                </c:pt>
                <c:pt idx="147">
                  <c:v>0.48255213539257691</c:v>
                </c:pt>
                <c:pt idx="148">
                  <c:v>0.84774690502483818</c:v>
                </c:pt>
                <c:pt idx="149">
                  <c:v>0.91192742803903482</c:v>
                </c:pt>
                <c:pt idx="150">
                  <c:v>0.45038385426063055</c:v>
                </c:pt>
                <c:pt idx="151">
                  <c:v>0.34345931513503547</c:v>
                </c:pt>
                <c:pt idx="152">
                  <c:v>0.87183917398280553</c:v>
                </c:pt>
                <c:pt idx="153">
                  <c:v>0.35841398949818115</c:v>
                </c:pt>
                <c:pt idx="154">
                  <c:v>0.10808586549468024</c:v>
                </c:pt>
                <c:pt idx="155">
                  <c:v>0.70557141056900996</c:v>
                </c:pt>
                <c:pt idx="156">
                  <c:v>0.30409526413373789</c:v>
                </c:pt>
                <c:pt idx="157">
                  <c:v>0.71677743605412836</c:v>
                </c:pt>
                <c:pt idx="158">
                  <c:v>0.9087363248040059</c:v>
                </c:pt>
                <c:pt idx="159">
                  <c:v>0.72372746892178974</c:v>
                </c:pt>
                <c:pt idx="160">
                  <c:v>0.20216263665163892</c:v>
                </c:pt>
                <c:pt idx="161">
                  <c:v>0.17943153090286468</c:v>
                </c:pt>
                <c:pt idx="162">
                  <c:v>0.51656882074551891</c:v>
                </c:pt>
                <c:pt idx="163">
                  <c:v>0.51041997878472412</c:v>
                </c:pt>
                <c:pt idx="164">
                  <c:v>0.20231638708905197</c:v>
                </c:pt>
                <c:pt idx="165">
                  <c:v>0.10191864452525323</c:v>
                </c:pt>
                <c:pt idx="166">
                  <c:v>0.87151719103702963</c:v>
                </c:pt>
                <c:pt idx="167">
                  <c:v>0.853918355358253</c:v>
                </c:pt>
                <c:pt idx="168">
                  <c:v>0.49809637398118067</c:v>
                </c:pt>
                <c:pt idx="169">
                  <c:v>0.13909493009687479</c:v>
                </c:pt>
                <c:pt idx="170">
                  <c:v>0.9214157745327507</c:v>
                </c:pt>
                <c:pt idx="171">
                  <c:v>0.15290958766302021</c:v>
                </c:pt>
                <c:pt idx="172">
                  <c:v>0.14224068406760659</c:v>
                </c:pt>
                <c:pt idx="173">
                  <c:v>0.59007558535618809</c:v>
                </c:pt>
                <c:pt idx="174">
                  <c:v>0.7959625573732666</c:v>
                </c:pt>
                <c:pt idx="175">
                  <c:v>0.89310725467055863</c:v>
                </c:pt>
                <c:pt idx="176">
                  <c:v>0.64410712101613232</c:v>
                </c:pt>
                <c:pt idx="177">
                  <c:v>0.94357589613381687</c:v>
                </c:pt>
                <c:pt idx="178">
                  <c:v>0.56700685737776602</c:v>
                </c:pt>
                <c:pt idx="179">
                  <c:v>0.46873723370592457</c:v>
                </c:pt>
                <c:pt idx="180">
                  <c:v>0.81514324154124551</c:v>
                </c:pt>
                <c:pt idx="181">
                  <c:v>0.96620116452912264</c:v>
                </c:pt>
                <c:pt idx="182">
                  <c:v>0.90240325943814992</c:v>
                </c:pt>
                <c:pt idx="183">
                  <c:v>0.51548544820788966</c:v>
                </c:pt>
                <c:pt idx="184">
                  <c:v>0.54546483418403868</c:v>
                </c:pt>
                <c:pt idx="185">
                  <c:v>0.15670365734376168</c:v>
                </c:pt>
                <c:pt idx="186">
                  <c:v>0.81834044885991741</c:v>
                </c:pt>
                <c:pt idx="187">
                  <c:v>4.8566476559934069E-2</c:v>
                </c:pt>
                <c:pt idx="188">
                  <c:v>0.49687984085320036</c:v>
                </c:pt>
                <c:pt idx="189">
                  <c:v>0.34359290774804085</c:v>
                </c:pt>
                <c:pt idx="190">
                  <c:v>0.86043788604573879</c:v>
                </c:pt>
                <c:pt idx="191">
                  <c:v>0.63797047029185172</c:v>
                </c:pt>
                <c:pt idx="192">
                  <c:v>2.8088928746071495E-2</c:v>
                </c:pt>
                <c:pt idx="193">
                  <c:v>0.63107972104813204</c:v>
                </c:pt>
                <c:pt idx="194">
                  <c:v>0.61273941409355193</c:v>
                </c:pt>
                <c:pt idx="195">
                  <c:v>0.98477767739559074</c:v>
                </c:pt>
                <c:pt idx="196">
                  <c:v>0.33547757352756291</c:v>
                </c:pt>
                <c:pt idx="197">
                  <c:v>0.94724881569279462</c:v>
                </c:pt>
                <c:pt idx="198">
                  <c:v>0.80084629537257712</c:v>
                </c:pt>
                <c:pt idx="199">
                  <c:v>0.98677597915213755</c:v>
                </c:pt>
                <c:pt idx="200">
                  <c:v>0.79995420644305415</c:v>
                </c:pt>
                <c:pt idx="201">
                  <c:v>0.89461215345610756</c:v>
                </c:pt>
                <c:pt idx="202">
                  <c:v>0.673751381427659</c:v>
                </c:pt>
                <c:pt idx="203">
                  <c:v>0.92187982142270675</c:v>
                </c:pt>
                <c:pt idx="204">
                  <c:v>0.18993911385999296</c:v>
                </c:pt>
                <c:pt idx="205">
                  <c:v>3.1837176888916408E-2</c:v>
                </c:pt>
                <c:pt idx="206">
                  <c:v>0.41782845647367028</c:v>
                </c:pt>
                <c:pt idx="207">
                  <c:v>3.1642307346971488E-2</c:v>
                </c:pt>
                <c:pt idx="208">
                  <c:v>8.868444440055645E-2</c:v>
                </c:pt>
                <c:pt idx="209">
                  <c:v>0.22716821746012883</c:v>
                </c:pt>
                <c:pt idx="210">
                  <c:v>0.39469782378747542</c:v>
                </c:pt>
                <c:pt idx="211">
                  <c:v>0.65714604505927532</c:v>
                </c:pt>
                <c:pt idx="212">
                  <c:v>9.6250508009552926E-2</c:v>
                </c:pt>
                <c:pt idx="213">
                  <c:v>0.83586139748655464</c:v>
                </c:pt>
                <c:pt idx="214">
                  <c:v>0.14174447828496994</c:v>
                </c:pt>
                <c:pt idx="215">
                  <c:v>9.6158219857652383E-2</c:v>
                </c:pt>
                <c:pt idx="216">
                  <c:v>0.85205344979716791</c:v>
                </c:pt>
                <c:pt idx="217">
                  <c:v>0.21811896653143215</c:v>
                </c:pt>
                <c:pt idx="218">
                  <c:v>0.60201302629362385</c:v>
                </c:pt>
                <c:pt idx="219">
                  <c:v>0.28879999486721131</c:v>
                </c:pt>
                <c:pt idx="220">
                  <c:v>1.1214268460141175E-2</c:v>
                </c:pt>
                <c:pt idx="221">
                  <c:v>0.34461771336510327</c:v>
                </c:pt>
                <c:pt idx="222">
                  <c:v>0.75983474040187249</c:v>
                </c:pt>
                <c:pt idx="223">
                  <c:v>6.1908765406322841E-2</c:v>
                </c:pt>
                <c:pt idx="224">
                  <c:v>0.83576191368674757</c:v>
                </c:pt>
                <c:pt idx="225">
                  <c:v>0.90312035221059495</c:v>
                </c:pt>
                <c:pt idx="226">
                  <c:v>2.9494195213780605E-3</c:v>
                </c:pt>
                <c:pt idx="227">
                  <c:v>0.10323774374464423</c:v>
                </c:pt>
                <c:pt idx="228">
                  <c:v>1.843780000626194E-2</c:v>
                </c:pt>
                <c:pt idx="229">
                  <c:v>0.54730919113540089</c:v>
                </c:pt>
                <c:pt idx="230">
                  <c:v>0.51678522475995659</c:v>
                </c:pt>
                <c:pt idx="231">
                  <c:v>0.16201126725197246</c:v>
                </c:pt>
                <c:pt idx="232">
                  <c:v>0.23233698958354032</c:v>
                </c:pt>
                <c:pt idx="233">
                  <c:v>0.54202654577096798</c:v>
                </c:pt>
                <c:pt idx="234">
                  <c:v>0.15291139412109367</c:v>
                </c:pt>
                <c:pt idx="235">
                  <c:v>0.1272192490309999</c:v>
                </c:pt>
                <c:pt idx="236">
                  <c:v>0.52764840204041807</c:v>
                </c:pt>
                <c:pt idx="237">
                  <c:v>0.20394514595125979</c:v>
                </c:pt>
                <c:pt idx="238">
                  <c:v>0.39612582538775998</c:v>
                </c:pt>
                <c:pt idx="239">
                  <c:v>0.27174332707280635</c:v>
                </c:pt>
                <c:pt idx="240">
                  <c:v>0.39720407542779779</c:v>
                </c:pt>
                <c:pt idx="241">
                  <c:v>0.74610566875554551</c:v>
                </c:pt>
                <c:pt idx="242">
                  <c:v>0.82146920761133724</c:v>
                </c:pt>
                <c:pt idx="243">
                  <c:v>0.91286643663344758</c:v>
                </c:pt>
                <c:pt idx="244">
                  <c:v>0.78939929340965442</c:v>
                </c:pt>
                <c:pt idx="245">
                  <c:v>0.67189015670652263</c:v>
                </c:pt>
                <c:pt idx="246">
                  <c:v>0.60236721410193306</c:v>
                </c:pt>
                <c:pt idx="247">
                  <c:v>8.9553358667574523E-3</c:v>
                </c:pt>
                <c:pt idx="248">
                  <c:v>0.34265352025179963</c:v>
                </c:pt>
                <c:pt idx="249">
                  <c:v>0.9852180304690169</c:v>
                </c:pt>
                <c:pt idx="250">
                  <c:v>0.65197225571500184</c:v>
                </c:pt>
                <c:pt idx="251">
                  <c:v>0.36230506352955505</c:v>
                </c:pt>
                <c:pt idx="252">
                  <c:v>0.37307264972087162</c:v>
                </c:pt>
                <c:pt idx="253">
                  <c:v>0.79897767801346964</c:v>
                </c:pt>
                <c:pt idx="254">
                  <c:v>7.9154783752667157E-2</c:v>
                </c:pt>
                <c:pt idx="255">
                  <c:v>0.680550860600875</c:v>
                </c:pt>
                <c:pt idx="256">
                  <c:v>0.82839535719862889</c:v>
                </c:pt>
                <c:pt idx="257">
                  <c:v>0.65770340323899146</c:v>
                </c:pt>
                <c:pt idx="258">
                  <c:v>0.38606502948203891</c:v>
                </c:pt>
                <c:pt idx="259">
                  <c:v>0.25173585670005993</c:v>
                </c:pt>
                <c:pt idx="260">
                  <c:v>0.57629267670080631</c:v>
                </c:pt>
                <c:pt idx="261">
                  <c:v>0.31050354307686578</c:v>
                </c:pt>
                <c:pt idx="262">
                  <c:v>0.24968734723045771</c:v>
                </c:pt>
                <c:pt idx="263">
                  <c:v>0.48818901708431361</c:v>
                </c:pt>
                <c:pt idx="264">
                  <c:v>0.46302435977232048</c:v>
                </c:pt>
                <c:pt idx="265">
                  <c:v>0.58282850410320874</c:v>
                </c:pt>
                <c:pt idx="266">
                  <c:v>0.66849473311883645</c:v>
                </c:pt>
                <c:pt idx="267">
                  <c:v>0.33036621717376835</c:v>
                </c:pt>
                <c:pt idx="268">
                  <c:v>0.33661287598458489</c:v>
                </c:pt>
                <c:pt idx="269">
                  <c:v>0.50021234137525228</c:v>
                </c:pt>
                <c:pt idx="270">
                  <c:v>0.76989426324577193</c:v>
                </c:pt>
                <c:pt idx="271">
                  <c:v>0.67511957724938054</c:v>
                </c:pt>
                <c:pt idx="272">
                  <c:v>0.99079063574229698</c:v>
                </c:pt>
                <c:pt idx="273">
                  <c:v>0.80820369623378718</c:v>
                </c:pt>
                <c:pt idx="274">
                  <c:v>0.86545477814842942</c:v>
                </c:pt>
                <c:pt idx="275">
                  <c:v>0.99509489011639485</c:v>
                </c:pt>
                <c:pt idx="276">
                  <c:v>0.57643038178698469</c:v>
                </c:pt>
                <c:pt idx="277">
                  <c:v>0.66717022734513021</c:v>
                </c:pt>
                <c:pt idx="278">
                  <c:v>0.33402328803006864</c:v>
                </c:pt>
                <c:pt idx="279">
                  <c:v>0.61691807009604094</c:v>
                </c:pt>
                <c:pt idx="280">
                  <c:v>0.26213367290829759</c:v>
                </c:pt>
                <c:pt idx="281">
                  <c:v>0.76734121142808687</c:v>
                </c:pt>
                <c:pt idx="282">
                  <c:v>0.35229427034376637</c:v>
                </c:pt>
                <c:pt idx="283">
                  <c:v>5.9953314173518124E-2</c:v>
                </c:pt>
                <c:pt idx="284">
                  <c:v>0.84755160301887489</c:v>
                </c:pt>
                <c:pt idx="285">
                  <c:v>0.71320711477081988</c:v>
                </c:pt>
                <c:pt idx="286">
                  <c:v>0.30451597089925131</c:v>
                </c:pt>
                <c:pt idx="287">
                  <c:v>0.38970674724717058</c:v>
                </c:pt>
                <c:pt idx="288">
                  <c:v>0.12893833494283724</c:v>
                </c:pt>
                <c:pt idx="289">
                  <c:v>0.17769595387369819</c:v>
                </c:pt>
                <c:pt idx="290">
                  <c:v>0.50443484802317395</c:v>
                </c:pt>
                <c:pt idx="291">
                  <c:v>0.82609101464903067</c:v>
                </c:pt>
                <c:pt idx="292">
                  <c:v>0.75435176832122264</c:v>
                </c:pt>
                <c:pt idx="293">
                  <c:v>0.92553001311106087</c:v>
                </c:pt>
                <c:pt idx="294">
                  <c:v>0.49642287840118149</c:v>
                </c:pt>
                <c:pt idx="295">
                  <c:v>0.76109138971004142</c:v>
                </c:pt>
                <c:pt idx="296">
                  <c:v>0.51557551587540573</c:v>
                </c:pt>
                <c:pt idx="297">
                  <c:v>0.45604396907599298</c:v>
                </c:pt>
                <c:pt idx="298">
                  <c:v>0.85310416034739089</c:v>
                </c:pt>
                <c:pt idx="299">
                  <c:v>0.58672361372190851</c:v>
                </c:pt>
                <c:pt idx="300">
                  <c:v>0.8662930120799035</c:v>
                </c:pt>
                <c:pt idx="301">
                  <c:v>7.3522032489114708E-2</c:v>
                </c:pt>
                <c:pt idx="302">
                  <c:v>0.5672804076794622</c:v>
                </c:pt>
                <c:pt idx="303">
                  <c:v>6.1275382526309929E-2</c:v>
                </c:pt>
                <c:pt idx="304">
                  <c:v>0.6002853248742972</c:v>
                </c:pt>
                <c:pt idx="305">
                  <c:v>0.48925837602534528</c:v>
                </c:pt>
                <c:pt idx="306">
                  <c:v>0.39810562164712493</c:v>
                </c:pt>
                <c:pt idx="307">
                  <c:v>0.86004814253574258</c:v>
                </c:pt>
                <c:pt idx="308">
                  <c:v>0.95143997345575104</c:v>
                </c:pt>
                <c:pt idx="309">
                  <c:v>0.16874662042294375</c:v>
                </c:pt>
                <c:pt idx="310">
                  <c:v>0.41830304059976875</c:v>
                </c:pt>
                <c:pt idx="311">
                  <c:v>0.95383479322944797</c:v>
                </c:pt>
                <c:pt idx="312">
                  <c:v>0.72655614461224249</c:v>
                </c:pt>
                <c:pt idx="313">
                  <c:v>0.91008800670059864</c:v>
                </c:pt>
                <c:pt idx="314">
                  <c:v>0.52644762004950807</c:v>
                </c:pt>
                <c:pt idx="315">
                  <c:v>0.15890116854570457</c:v>
                </c:pt>
                <c:pt idx="316">
                  <c:v>0.3616138716235664</c:v>
                </c:pt>
                <c:pt idx="317">
                  <c:v>0.85328393323492835</c:v>
                </c:pt>
                <c:pt idx="318">
                  <c:v>0.14321115237592985</c:v>
                </c:pt>
                <c:pt idx="319">
                  <c:v>7.2026766140395826E-2</c:v>
                </c:pt>
                <c:pt idx="320">
                  <c:v>0.13411998571538852</c:v>
                </c:pt>
                <c:pt idx="321">
                  <c:v>0.28573202644361151</c:v>
                </c:pt>
                <c:pt idx="322">
                  <c:v>0.33568993134122993</c:v>
                </c:pt>
                <c:pt idx="323">
                  <c:v>0.54469359647073079</c:v>
                </c:pt>
                <c:pt idx="324">
                  <c:v>0.34189823154731469</c:v>
                </c:pt>
                <c:pt idx="325">
                  <c:v>0.34216063810112884</c:v>
                </c:pt>
                <c:pt idx="326">
                  <c:v>0.87240432624107578</c:v>
                </c:pt>
                <c:pt idx="327">
                  <c:v>0.89954358250331434</c:v>
                </c:pt>
                <c:pt idx="328">
                  <c:v>0.10778034123174307</c:v>
                </c:pt>
                <c:pt idx="329">
                  <c:v>0.14619090325734285</c:v>
                </c:pt>
                <c:pt idx="330">
                  <c:v>0.86247712962815049</c:v>
                </c:pt>
                <c:pt idx="331">
                  <c:v>0.59057623683074656</c:v>
                </c:pt>
                <c:pt idx="332">
                  <c:v>0.1845407345693918</c:v>
                </c:pt>
                <c:pt idx="333">
                  <c:v>0.18000194356733967</c:v>
                </c:pt>
                <c:pt idx="334">
                  <c:v>0.67685360273203987</c:v>
                </c:pt>
                <c:pt idx="335">
                  <c:v>0.57264002027469663</c:v>
                </c:pt>
                <c:pt idx="336">
                  <c:v>0.5442467768302105</c:v>
                </c:pt>
                <c:pt idx="337">
                  <c:v>0.6045660844740598</c:v>
                </c:pt>
                <c:pt idx="338">
                  <c:v>0.61536000947715563</c:v>
                </c:pt>
                <c:pt idx="339">
                  <c:v>0.78345907700036233</c:v>
                </c:pt>
                <c:pt idx="340">
                  <c:v>0.46783733892993551</c:v>
                </c:pt>
                <c:pt idx="341">
                  <c:v>0.47743517740011032</c:v>
                </c:pt>
                <c:pt idx="342">
                  <c:v>0.61564044581066579</c:v>
                </c:pt>
                <c:pt idx="343">
                  <c:v>0.99090071094020293</c:v>
                </c:pt>
                <c:pt idx="344">
                  <c:v>0.78923006271508167</c:v>
                </c:pt>
                <c:pt idx="345">
                  <c:v>0.92023724100549653</c:v>
                </c:pt>
                <c:pt idx="346">
                  <c:v>0.53332270637484658</c:v>
                </c:pt>
                <c:pt idx="347">
                  <c:v>0.58051508564603693</c:v>
                </c:pt>
                <c:pt idx="348">
                  <c:v>0.88149019296749664</c:v>
                </c:pt>
                <c:pt idx="349">
                  <c:v>0.42575411549989806</c:v>
                </c:pt>
                <c:pt idx="350">
                  <c:v>0.93561770253605314</c:v>
                </c:pt>
                <c:pt idx="351">
                  <c:v>0.11108439878578646</c:v>
                </c:pt>
                <c:pt idx="352">
                  <c:v>0.40217044141640212</c:v>
                </c:pt>
                <c:pt idx="353">
                  <c:v>0.76027974981270785</c:v>
                </c:pt>
                <c:pt idx="354">
                  <c:v>0.45684020866037767</c:v>
                </c:pt>
                <c:pt idx="355">
                  <c:v>0.95904761643540726</c:v>
                </c:pt>
                <c:pt idx="356">
                  <c:v>0.88513349091190763</c:v>
                </c:pt>
                <c:pt idx="357">
                  <c:v>0.46828193068356561</c:v>
                </c:pt>
                <c:pt idx="358">
                  <c:v>0.69205073898642833</c:v>
                </c:pt>
                <c:pt idx="359">
                  <c:v>0.35844930110158657</c:v>
                </c:pt>
                <c:pt idx="360">
                  <c:v>0.54918863432011611</c:v>
                </c:pt>
                <c:pt idx="361">
                  <c:v>0.89420052640400771</c:v>
                </c:pt>
                <c:pt idx="362">
                  <c:v>0.93475264184594464</c:v>
                </c:pt>
                <c:pt idx="363">
                  <c:v>0.16592275854727367</c:v>
                </c:pt>
                <c:pt idx="364">
                  <c:v>0.44426248210911978</c:v>
                </c:pt>
                <c:pt idx="365">
                  <c:v>0.87331480803579253</c:v>
                </c:pt>
                <c:pt idx="366">
                  <c:v>0.21313568711751396</c:v>
                </c:pt>
                <c:pt idx="367">
                  <c:v>0.79181371790670796</c:v>
                </c:pt>
                <c:pt idx="368">
                  <c:v>0.24330308941393919</c:v>
                </c:pt>
                <c:pt idx="369">
                  <c:v>0.24084854153269086</c:v>
                </c:pt>
                <c:pt idx="370">
                  <c:v>1.7350172393651442E-2</c:v>
                </c:pt>
                <c:pt idx="371">
                  <c:v>0.9454699639594869</c:v>
                </c:pt>
                <c:pt idx="372">
                  <c:v>0.5558857553821005</c:v>
                </c:pt>
                <c:pt idx="373">
                  <c:v>0.21316754240211722</c:v>
                </c:pt>
                <c:pt idx="374">
                  <c:v>0.20774170680720139</c:v>
                </c:pt>
                <c:pt idx="375">
                  <c:v>0.62783818968226823</c:v>
                </c:pt>
                <c:pt idx="376">
                  <c:v>0.46524470910593929</c:v>
                </c:pt>
                <c:pt idx="377">
                  <c:v>8.9232220904561843E-2</c:v>
                </c:pt>
                <c:pt idx="378">
                  <c:v>0.85511117501010447</c:v>
                </c:pt>
                <c:pt idx="379">
                  <c:v>0.25063816075983625</c:v>
                </c:pt>
                <c:pt idx="380">
                  <c:v>6.979373981386694E-2</c:v>
                </c:pt>
                <c:pt idx="381">
                  <c:v>6.4858121126192048E-2</c:v>
                </c:pt>
                <c:pt idx="382">
                  <c:v>0.74767593802145138</c:v>
                </c:pt>
                <c:pt idx="383">
                  <c:v>0.97112485169597607</c:v>
                </c:pt>
                <c:pt idx="384">
                  <c:v>0.4833658740760931</c:v>
                </c:pt>
                <c:pt idx="385">
                  <c:v>0.37774851734578263</c:v>
                </c:pt>
                <c:pt idx="386">
                  <c:v>9.0621638294324569E-2</c:v>
                </c:pt>
                <c:pt idx="387">
                  <c:v>0.20874764912825572</c:v>
                </c:pt>
                <c:pt idx="388">
                  <c:v>0.2546167357743796</c:v>
                </c:pt>
                <c:pt idx="389">
                  <c:v>5.8932285555796549E-2</c:v>
                </c:pt>
                <c:pt idx="390">
                  <c:v>0.57935656574595962</c:v>
                </c:pt>
                <c:pt idx="391">
                  <c:v>0.39290481205712813</c:v>
                </c:pt>
                <c:pt idx="392">
                  <c:v>0.78444825957979503</c:v>
                </c:pt>
                <c:pt idx="393">
                  <c:v>0.75005447768258116</c:v>
                </c:pt>
                <c:pt idx="394">
                  <c:v>0.68422027249937445</c:v>
                </c:pt>
                <c:pt idx="395">
                  <c:v>0.48677021886509075</c:v>
                </c:pt>
                <c:pt idx="396">
                  <c:v>0.10803386477682264</c:v>
                </c:pt>
                <c:pt idx="397">
                  <c:v>0.1801488954663778</c:v>
                </c:pt>
                <c:pt idx="398">
                  <c:v>0.34328752786532191</c:v>
                </c:pt>
                <c:pt idx="399">
                  <c:v>0.22283379708920792</c:v>
                </c:pt>
                <c:pt idx="400">
                  <c:v>0.33928698413080871</c:v>
                </c:pt>
                <c:pt idx="401">
                  <c:v>0.33103795751337117</c:v>
                </c:pt>
                <c:pt idx="402">
                  <c:v>0.33334222521608603</c:v>
                </c:pt>
                <c:pt idx="403">
                  <c:v>0.14532533120668079</c:v>
                </c:pt>
                <c:pt idx="404">
                  <c:v>0.36405080252663147</c:v>
                </c:pt>
                <c:pt idx="405">
                  <c:v>0.89068389070268739</c:v>
                </c:pt>
                <c:pt idx="406">
                  <c:v>0.25722347087179076</c:v>
                </c:pt>
                <c:pt idx="407">
                  <c:v>2.9838812140721149E-2</c:v>
                </c:pt>
                <c:pt idx="408">
                  <c:v>0.17533636628396809</c:v>
                </c:pt>
                <c:pt idx="409">
                  <c:v>0.47273968606773498</c:v>
                </c:pt>
                <c:pt idx="410">
                  <c:v>0.40704338857183175</c:v>
                </c:pt>
                <c:pt idx="411">
                  <c:v>0.33566640192962216</c:v>
                </c:pt>
                <c:pt idx="412">
                  <c:v>0.21159069751505255</c:v>
                </c:pt>
                <c:pt idx="413">
                  <c:v>0.56418084760649756</c:v>
                </c:pt>
                <c:pt idx="414">
                  <c:v>0.3829435401311504</c:v>
                </c:pt>
                <c:pt idx="415">
                  <c:v>0.86017778195413808</c:v>
                </c:pt>
                <c:pt idx="416">
                  <c:v>0.47852834381941989</c:v>
                </c:pt>
                <c:pt idx="417">
                  <c:v>0.5441740837514677</c:v>
                </c:pt>
                <c:pt idx="418">
                  <c:v>0.75531285453107788</c:v>
                </c:pt>
                <c:pt idx="419">
                  <c:v>7.5963410945836252E-3</c:v>
                </c:pt>
                <c:pt idx="420">
                  <c:v>0.97417540607787545</c:v>
                </c:pt>
                <c:pt idx="421">
                  <c:v>9.1944527503661777E-2</c:v>
                </c:pt>
                <c:pt idx="422">
                  <c:v>0.71071606542827426</c:v>
                </c:pt>
                <c:pt idx="423">
                  <c:v>0.29606371308612389</c:v>
                </c:pt>
                <c:pt idx="424">
                  <c:v>0.60305961767687633</c:v>
                </c:pt>
                <c:pt idx="425">
                  <c:v>0.5602662287187159</c:v>
                </c:pt>
                <c:pt idx="426">
                  <c:v>0.6596868017748021</c:v>
                </c:pt>
                <c:pt idx="427">
                  <c:v>0.12197552636104347</c:v>
                </c:pt>
                <c:pt idx="428">
                  <c:v>0.26477667948942807</c:v>
                </c:pt>
                <c:pt idx="429">
                  <c:v>0.538226452277206</c:v>
                </c:pt>
                <c:pt idx="430">
                  <c:v>0.21226984263306714</c:v>
                </c:pt>
                <c:pt idx="431">
                  <c:v>0.60199756846824215</c:v>
                </c:pt>
                <c:pt idx="432">
                  <c:v>6.3828129052382998E-2</c:v>
                </c:pt>
                <c:pt idx="433">
                  <c:v>0.32859242055420956</c:v>
                </c:pt>
                <c:pt idx="434">
                  <c:v>0.1261046044149936</c:v>
                </c:pt>
                <c:pt idx="435">
                  <c:v>0.78745949328452758</c:v>
                </c:pt>
                <c:pt idx="436">
                  <c:v>0.52025271418287411</c:v>
                </c:pt>
                <c:pt idx="437">
                  <c:v>0.77169168054266823</c:v>
                </c:pt>
                <c:pt idx="438">
                  <c:v>2.2872669131283052E-3</c:v>
                </c:pt>
                <c:pt idx="439">
                  <c:v>0.10277624894621062</c:v>
                </c:pt>
                <c:pt idx="440">
                  <c:v>0.89009922042258383</c:v>
                </c:pt>
                <c:pt idx="441">
                  <c:v>0.45227216144577653</c:v>
                </c:pt>
                <c:pt idx="442">
                  <c:v>0.12823158505432175</c:v>
                </c:pt>
                <c:pt idx="443">
                  <c:v>0.39335427955259072</c:v>
                </c:pt>
                <c:pt idx="444">
                  <c:v>0.81832842737688083</c:v>
                </c:pt>
                <c:pt idx="445">
                  <c:v>0.48453844568967841</c:v>
                </c:pt>
                <c:pt idx="446">
                  <c:v>0.93413632239499078</c:v>
                </c:pt>
                <c:pt idx="447">
                  <c:v>0.36327221410549515</c:v>
                </c:pt>
                <c:pt idx="448">
                  <c:v>0.53983549225490224</c:v>
                </c:pt>
                <c:pt idx="449">
                  <c:v>0.82182464188826976</c:v>
                </c:pt>
                <c:pt idx="450">
                  <c:v>2.8333829647079534E-2</c:v>
                </c:pt>
                <c:pt idx="451">
                  <c:v>0.90769389027229364</c:v>
                </c:pt>
                <c:pt idx="452">
                  <c:v>0.96486037229225308</c:v>
                </c:pt>
                <c:pt idx="453">
                  <c:v>5.3084647663107609E-2</c:v>
                </c:pt>
                <c:pt idx="454">
                  <c:v>0.84696544271390883</c:v>
                </c:pt>
                <c:pt idx="455">
                  <c:v>0.87825383342373442</c:v>
                </c:pt>
                <c:pt idx="456">
                  <c:v>0.12438909330912973</c:v>
                </c:pt>
                <c:pt idx="457">
                  <c:v>0.60262902934590912</c:v>
                </c:pt>
                <c:pt idx="458">
                  <c:v>0.75125569737216724</c:v>
                </c:pt>
                <c:pt idx="459">
                  <c:v>0.81757841535002918</c:v>
                </c:pt>
                <c:pt idx="460">
                  <c:v>0.88818155874259697</c:v>
                </c:pt>
                <c:pt idx="461">
                  <c:v>0.44250857810537658</c:v>
                </c:pt>
                <c:pt idx="462">
                  <c:v>0.60488084571276202</c:v>
                </c:pt>
                <c:pt idx="463">
                  <c:v>0.2499525492910013</c:v>
                </c:pt>
                <c:pt idx="464">
                  <c:v>0.46666211806455316</c:v>
                </c:pt>
                <c:pt idx="465">
                  <c:v>0.89861886529108659</c:v>
                </c:pt>
                <c:pt idx="466">
                  <c:v>0.38371244818298456</c:v>
                </c:pt>
                <c:pt idx="467">
                  <c:v>0.20191785969107745</c:v>
                </c:pt>
                <c:pt idx="468">
                  <c:v>0.36596578001649582</c:v>
                </c:pt>
                <c:pt idx="469">
                  <c:v>0.397377108115606</c:v>
                </c:pt>
                <c:pt idx="470">
                  <c:v>0.22164014124410325</c:v>
                </c:pt>
                <c:pt idx="471">
                  <c:v>0.21378206168613867</c:v>
                </c:pt>
                <c:pt idx="472">
                  <c:v>0.1091009259951522</c:v>
                </c:pt>
                <c:pt idx="473">
                  <c:v>0.57043118780254243</c:v>
                </c:pt>
                <c:pt idx="474">
                  <c:v>3.8534263103809585E-2</c:v>
                </c:pt>
                <c:pt idx="475">
                  <c:v>0.58876468057124609</c:v>
                </c:pt>
                <c:pt idx="476">
                  <c:v>0.87567032013704693</c:v>
                </c:pt>
                <c:pt idx="477">
                  <c:v>0.59948451997121543</c:v>
                </c:pt>
                <c:pt idx="478">
                  <c:v>0.9858441567352757</c:v>
                </c:pt>
                <c:pt idx="479">
                  <c:v>0.78148286060986283</c:v>
                </c:pt>
                <c:pt idx="480">
                  <c:v>0.91314751001085737</c:v>
                </c:pt>
                <c:pt idx="481">
                  <c:v>0.72610990628166971</c:v>
                </c:pt>
                <c:pt idx="482">
                  <c:v>0.33212217819844692</c:v>
                </c:pt>
                <c:pt idx="483">
                  <c:v>0.34541280865527491</c:v>
                </c:pt>
                <c:pt idx="484">
                  <c:v>0.14237640741124169</c:v>
                </c:pt>
                <c:pt idx="485">
                  <c:v>1.8558604059837558E-2</c:v>
                </c:pt>
                <c:pt idx="486">
                  <c:v>0.34574716349957768</c:v>
                </c:pt>
                <c:pt idx="487">
                  <c:v>2.0567452036439393E-2</c:v>
                </c:pt>
                <c:pt idx="488">
                  <c:v>0.44385662140784454</c:v>
                </c:pt>
                <c:pt idx="489">
                  <c:v>0.29189500753124153</c:v>
                </c:pt>
                <c:pt idx="490">
                  <c:v>0.21896051938326699</c:v>
                </c:pt>
                <c:pt idx="491">
                  <c:v>0.93676699311411227</c:v>
                </c:pt>
                <c:pt idx="492">
                  <c:v>0.37598748578494379</c:v>
                </c:pt>
                <c:pt idx="493">
                  <c:v>0.30604457847842548</c:v>
                </c:pt>
                <c:pt idx="494">
                  <c:v>0.6855799325071914</c:v>
                </c:pt>
                <c:pt idx="495">
                  <c:v>0.30516038482872909</c:v>
                </c:pt>
                <c:pt idx="496">
                  <c:v>0.48387179232984567</c:v>
                </c:pt>
                <c:pt idx="497">
                  <c:v>0.99435647783107806</c:v>
                </c:pt>
                <c:pt idx="498">
                  <c:v>0.74941433263630797</c:v>
                </c:pt>
                <c:pt idx="499">
                  <c:v>0.65286713520367123</c:v>
                </c:pt>
                <c:pt idx="500">
                  <c:v>0.87193308877837283</c:v>
                </c:pt>
                <c:pt idx="501">
                  <c:v>0.85451057032163091</c:v>
                </c:pt>
                <c:pt idx="502">
                  <c:v>0.45863886787200703</c:v>
                </c:pt>
                <c:pt idx="503">
                  <c:v>1.912552941023149E-2</c:v>
                </c:pt>
                <c:pt idx="504">
                  <c:v>0.36572501994412987</c:v>
                </c:pt>
                <c:pt idx="505">
                  <c:v>0.50728018764472693</c:v>
                </c:pt>
                <c:pt idx="506">
                  <c:v>0.86759485958337501</c:v>
                </c:pt>
                <c:pt idx="507">
                  <c:v>0.23494562432620758</c:v>
                </c:pt>
                <c:pt idx="508">
                  <c:v>0.25280024971733739</c:v>
                </c:pt>
                <c:pt idx="509">
                  <c:v>0.59613853853623122</c:v>
                </c:pt>
                <c:pt idx="510">
                  <c:v>0.36607481657609142</c:v>
                </c:pt>
                <c:pt idx="511">
                  <c:v>0.7295167858031828</c:v>
                </c:pt>
                <c:pt idx="512">
                  <c:v>0.21982649142475774</c:v>
                </c:pt>
                <c:pt idx="513">
                  <c:v>0.85928318169262818</c:v>
                </c:pt>
                <c:pt idx="514">
                  <c:v>0.35029937077956264</c:v>
                </c:pt>
                <c:pt idx="515">
                  <c:v>0.87362908347844404</c:v>
                </c:pt>
                <c:pt idx="516">
                  <c:v>0.39550022547838204</c:v>
                </c:pt>
                <c:pt idx="517">
                  <c:v>0.64258093148305784</c:v>
                </c:pt>
                <c:pt idx="518">
                  <c:v>0.44073161187886178</c:v>
                </c:pt>
                <c:pt idx="519">
                  <c:v>0.83717394935359035</c:v>
                </c:pt>
                <c:pt idx="520">
                  <c:v>0.4235544758941453</c:v>
                </c:pt>
                <c:pt idx="521">
                  <c:v>0.38422574289786571</c:v>
                </c:pt>
                <c:pt idx="522">
                  <c:v>0.42711613023044681</c:v>
                </c:pt>
                <c:pt idx="523">
                  <c:v>0.40382378536612518</c:v>
                </c:pt>
                <c:pt idx="524">
                  <c:v>0.32287266879008769</c:v>
                </c:pt>
                <c:pt idx="525">
                  <c:v>0.4780403033496281</c:v>
                </c:pt>
                <c:pt idx="526">
                  <c:v>0.50825050148752293</c:v>
                </c:pt>
                <c:pt idx="527">
                  <c:v>0.22352968162939657</c:v>
                </c:pt>
                <c:pt idx="528">
                  <c:v>0.45767567999311987</c:v>
                </c:pt>
                <c:pt idx="529">
                  <c:v>0.70492038130150059</c:v>
                </c:pt>
                <c:pt idx="530">
                  <c:v>0.30324296404696605</c:v>
                </c:pt>
                <c:pt idx="531">
                  <c:v>0.15325318869572491</c:v>
                </c:pt>
                <c:pt idx="532">
                  <c:v>0.19480306310213003</c:v>
                </c:pt>
              </c:numCache>
            </c:numRef>
          </c:xVal>
          <c:yVal>
            <c:numRef>
              <c:f>schooldistricts!$G$4:$G$536</c:f>
              <c:numCache>
                <c:formatCode>General</c:formatCode>
                <c:ptCount val="533"/>
                <c:pt idx="0">
                  <c:v>1410</c:v>
                </c:pt>
                <c:pt idx="1">
                  <c:v>1360</c:v>
                </c:pt>
                <c:pt idx="2">
                  <c:v>1220</c:v>
                </c:pt>
                <c:pt idx="3">
                  <c:v>1140</c:v>
                </c:pt>
                <c:pt idx="4">
                  <c:v>1330</c:v>
                </c:pt>
                <c:pt idx="5">
                  <c:v>1230</c:v>
                </c:pt>
                <c:pt idx="6">
                  <c:v>1220</c:v>
                </c:pt>
                <c:pt idx="7">
                  <c:v>1310</c:v>
                </c:pt>
                <c:pt idx="8">
                  <c:v>1270</c:v>
                </c:pt>
                <c:pt idx="9">
                  <c:v>1430</c:v>
                </c:pt>
                <c:pt idx="10">
                  <c:v>1360</c:v>
                </c:pt>
                <c:pt idx="11">
                  <c:v>1310</c:v>
                </c:pt>
                <c:pt idx="12">
                  <c:v>1290</c:v>
                </c:pt>
                <c:pt idx="13">
                  <c:v>1280</c:v>
                </c:pt>
                <c:pt idx="14">
                  <c:v>1150</c:v>
                </c:pt>
                <c:pt idx="15">
                  <c:v>1330</c:v>
                </c:pt>
                <c:pt idx="16">
                  <c:v>1370</c:v>
                </c:pt>
                <c:pt idx="17">
                  <c:v>1330</c:v>
                </c:pt>
                <c:pt idx="18">
                  <c:v>1250</c:v>
                </c:pt>
                <c:pt idx="19">
                  <c:v>1390</c:v>
                </c:pt>
                <c:pt idx="20">
                  <c:v>1270</c:v>
                </c:pt>
                <c:pt idx="21">
                  <c:v>1410</c:v>
                </c:pt>
                <c:pt idx="22">
                  <c:v>1340</c:v>
                </c:pt>
                <c:pt idx="23">
                  <c:v>1320</c:v>
                </c:pt>
                <c:pt idx="24">
                  <c:v>1320</c:v>
                </c:pt>
                <c:pt idx="25">
                  <c:v>1350</c:v>
                </c:pt>
                <c:pt idx="26">
                  <c:v>1250</c:v>
                </c:pt>
                <c:pt idx="27">
                  <c:v>1280</c:v>
                </c:pt>
                <c:pt idx="28">
                  <c:v>1330</c:v>
                </c:pt>
                <c:pt idx="29">
                  <c:v>1310</c:v>
                </c:pt>
                <c:pt idx="30">
                  <c:v>1380</c:v>
                </c:pt>
                <c:pt idx="31">
                  <c:v>1290</c:v>
                </c:pt>
                <c:pt idx="32">
                  <c:v>1420</c:v>
                </c:pt>
                <c:pt idx="33">
                  <c:v>1300</c:v>
                </c:pt>
                <c:pt idx="34">
                  <c:v>1290</c:v>
                </c:pt>
                <c:pt idx="35">
                  <c:v>1200</c:v>
                </c:pt>
                <c:pt idx="36">
                  <c:v>1300</c:v>
                </c:pt>
                <c:pt idx="37">
                  <c:v>1340</c:v>
                </c:pt>
                <c:pt idx="38">
                  <c:v>1370</c:v>
                </c:pt>
                <c:pt idx="39">
                  <c:v>1360</c:v>
                </c:pt>
                <c:pt idx="40">
                  <c:v>1370</c:v>
                </c:pt>
                <c:pt idx="41">
                  <c:v>1390</c:v>
                </c:pt>
                <c:pt idx="42">
                  <c:v>1310</c:v>
                </c:pt>
                <c:pt idx="43">
                  <c:v>1340</c:v>
                </c:pt>
                <c:pt idx="44">
                  <c:v>1270</c:v>
                </c:pt>
                <c:pt idx="45">
                  <c:v>1340</c:v>
                </c:pt>
                <c:pt idx="46">
                  <c:v>1290</c:v>
                </c:pt>
                <c:pt idx="47">
                  <c:v>1210</c:v>
                </c:pt>
                <c:pt idx="48">
                  <c:v>1230</c:v>
                </c:pt>
                <c:pt idx="49">
                  <c:v>1280</c:v>
                </c:pt>
                <c:pt idx="50">
                  <c:v>1280</c:v>
                </c:pt>
                <c:pt idx="51">
                  <c:v>1260</c:v>
                </c:pt>
                <c:pt idx="52">
                  <c:v>1160</c:v>
                </c:pt>
                <c:pt idx="53">
                  <c:v>1290</c:v>
                </c:pt>
                <c:pt idx="54">
                  <c:v>1330</c:v>
                </c:pt>
                <c:pt idx="55">
                  <c:v>1360</c:v>
                </c:pt>
                <c:pt idx="56">
                  <c:v>1280</c:v>
                </c:pt>
                <c:pt idx="57">
                  <c:v>1260</c:v>
                </c:pt>
                <c:pt idx="58">
                  <c:v>1230</c:v>
                </c:pt>
                <c:pt idx="59">
                  <c:v>1430</c:v>
                </c:pt>
                <c:pt idx="60">
                  <c:v>1340</c:v>
                </c:pt>
                <c:pt idx="61">
                  <c:v>1200</c:v>
                </c:pt>
                <c:pt idx="62">
                  <c:v>1140</c:v>
                </c:pt>
                <c:pt idx="63">
                  <c:v>1240</c:v>
                </c:pt>
                <c:pt idx="64">
                  <c:v>1050</c:v>
                </c:pt>
                <c:pt idx="65">
                  <c:v>1360</c:v>
                </c:pt>
                <c:pt idx="66">
                  <c:v>1330</c:v>
                </c:pt>
                <c:pt idx="67">
                  <c:v>1270</c:v>
                </c:pt>
                <c:pt idx="68">
                  <c:v>1320</c:v>
                </c:pt>
                <c:pt idx="69">
                  <c:v>1350</c:v>
                </c:pt>
                <c:pt idx="70">
                  <c:v>1420</c:v>
                </c:pt>
                <c:pt idx="71">
                  <c:v>1120</c:v>
                </c:pt>
                <c:pt idx="72">
                  <c:v>1060</c:v>
                </c:pt>
                <c:pt idx="73">
                  <c:v>1440</c:v>
                </c:pt>
                <c:pt idx="74">
                  <c:v>1320</c:v>
                </c:pt>
                <c:pt idx="75">
                  <c:v>1420</c:v>
                </c:pt>
                <c:pt idx="76">
                  <c:v>1330</c:v>
                </c:pt>
                <c:pt idx="77">
                  <c:v>1290</c:v>
                </c:pt>
                <c:pt idx="78">
                  <c:v>1350</c:v>
                </c:pt>
                <c:pt idx="79">
                  <c:v>1380</c:v>
                </c:pt>
                <c:pt idx="80">
                  <c:v>1320</c:v>
                </c:pt>
                <c:pt idx="81">
                  <c:v>1250</c:v>
                </c:pt>
                <c:pt idx="82">
                  <c:v>1350</c:v>
                </c:pt>
                <c:pt idx="83">
                  <c:v>1260</c:v>
                </c:pt>
                <c:pt idx="84">
                  <c:v>1400</c:v>
                </c:pt>
                <c:pt idx="85">
                  <c:v>1100</c:v>
                </c:pt>
                <c:pt idx="86">
                  <c:v>1290</c:v>
                </c:pt>
                <c:pt idx="87">
                  <c:v>1270</c:v>
                </c:pt>
                <c:pt idx="88">
                  <c:v>1140</c:v>
                </c:pt>
                <c:pt idx="89">
                  <c:v>1340</c:v>
                </c:pt>
                <c:pt idx="90">
                  <c:v>1310</c:v>
                </c:pt>
                <c:pt idx="91">
                  <c:v>1370</c:v>
                </c:pt>
                <c:pt idx="92">
                  <c:v>1270</c:v>
                </c:pt>
                <c:pt idx="93">
                  <c:v>1270</c:v>
                </c:pt>
                <c:pt idx="94">
                  <c:v>1350</c:v>
                </c:pt>
                <c:pt idx="95">
                  <c:v>1350</c:v>
                </c:pt>
                <c:pt idx="96">
                  <c:v>1180</c:v>
                </c:pt>
                <c:pt idx="97">
                  <c:v>1200</c:v>
                </c:pt>
                <c:pt idx="98">
                  <c:v>1320</c:v>
                </c:pt>
                <c:pt idx="99">
                  <c:v>1050</c:v>
                </c:pt>
                <c:pt idx="100">
                  <c:v>1380</c:v>
                </c:pt>
                <c:pt idx="101">
                  <c:v>1290</c:v>
                </c:pt>
                <c:pt idx="102">
                  <c:v>1370</c:v>
                </c:pt>
                <c:pt idx="103">
                  <c:v>1320</c:v>
                </c:pt>
                <c:pt idx="104">
                  <c:v>1290</c:v>
                </c:pt>
                <c:pt idx="105">
                  <c:v>1240</c:v>
                </c:pt>
                <c:pt idx="106">
                  <c:v>1300</c:v>
                </c:pt>
                <c:pt idx="107">
                  <c:v>1200</c:v>
                </c:pt>
                <c:pt idx="108">
                  <c:v>1410</c:v>
                </c:pt>
                <c:pt idx="109">
                  <c:v>1280</c:v>
                </c:pt>
                <c:pt idx="110">
                  <c:v>1280</c:v>
                </c:pt>
                <c:pt idx="111">
                  <c:v>1470</c:v>
                </c:pt>
                <c:pt idx="112">
                  <c:v>1310</c:v>
                </c:pt>
                <c:pt idx="113">
                  <c:v>1340</c:v>
                </c:pt>
                <c:pt idx="114">
                  <c:v>1340</c:v>
                </c:pt>
                <c:pt idx="115">
                  <c:v>1430</c:v>
                </c:pt>
                <c:pt idx="116">
                  <c:v>1230</c:v>
                </c:pt>
                <c:pt idx="117">
                  <c:v>1350</c:v>
                </c:pt>
                <c:pt idx="118">
                  <c:v>1350</c:v>
                </c:pt>
                <c:pt idx="119">
                  <c:v>1340</c:v>
                </c:pt>
                <c:pt idx="120">
                  <c:v>1400</c:v>
                </c:pt>
                <c:pt idx="121">
                  <c:v>1170</c:v>
                </c:pt>
                <c:pt idx="122">
                  <c:v>1290</c:v>
                </c:pt>
                <c:pt idx="123">
                  <c:v>1300</c:v>
                </c:pt>
                <c:pt idx="124">
                  <c:v>1080</c:v>
                </c:pt>
                <c:pt idx="125">
                  <c:v>1330</c:v>
                </c:pt>
                <c:pt idx="126">
                  <c:v>1350</c:v>
                </c:pt>
                <c:pt idx="127">
                  <c:v>1450</c:v>
                </c:pt>
                <c:pt idx="128">
                  <c:v>1320</c:v>
                </c:pt>
                <c:pt idx="129">
                  <c:v>1380</c:v>
                </c:pt>
                <c:pt idx="130">
                  <c:v>1380</c:v>
                </c:pt>
                <c:pt idx="131">
                  <c:v>1320</c:v>
                </c:pt>
                <c:pt idx="132">
                  <c:v>1300</c:v>
                </c:pt>
                <c:pt idx="133">
                  <c:v>1090</c:v>
                </c:pt>
                <c:pt idx="134">
                  <c:v>1240</c:v>
                </c:pt>
                <c:pt idx="135">
                  <c:v>1330</c:v>
                </c:pt>
                <c:pt idx="136">
                  <c:v>1420</c:v>
                </c:pt>
                <c:pt idx="137">
                  <c:v>1330</c:v>
                </c:pt>
                <c:pt idx="138">
                  <c:v>1240</c:v>
                </c:pt>
                <c:pt idx="139">
                  <c:v>1360</c:v>
                </c:pt>
                <c:pt idx="140">
                  <c:v>1320</c:v>
                </c:pt>
                <c:pt idx="141">
                  <c:v>1300</c:v>
                </c:pt>
                <c:pt idx="142">
                  <c:v>1280</c:v>
                </c:pt>
                <c:pt idx="143">
                  <c:v>1270</c:v>
                </c:pt>
                <c:pt idx="144">
                  <c:v>1370</c:v>
                </c:pt>
                <c:pt idx="145">
                  <c:v>1220</c:v>
                </c:pt>
                <c:pt idx="146">
                  <c:v>1360</c:v>
                </c:pt>
                <c:pt idx="147">
                  <c:v>1430</c:v>
                </c:pt>
                <c:pt idx="148">
                  <c:v>1250</c:v>
                </c:pt>
                <c:pt idx="149">
                  <c:v>1330</c:v>
                </c:pt>
                <c:pt idx="150">
                  <c:v>1350</c:v>
                </c:pt>
                <c:pt idx="151">
                  <c:v>1260</c:v>
                </c:pt>
                <c:pt idx="152">
                  <c:v>1440</c:v>
                </c:pt>
                <c:pt idx="153">
                  <c:v>1220</c:v>
                </c:pt>
                <c:pt idx="154">
                  <c:v>1190</c:v>
                </c:pt>
                <c:pt idx="155">
                  <c:v>1170</c:v>
                </c:pt>
                <c:pt idx="156">
                  <c:v>1290</c:v>
                </c:pt>
                <c:pt idx="157">
                  <c:v>1310</c:v>
                </c:pt>
                <c:pt idx="158">
                  <c:v>1320</c:v>
                </c:pt>
                <c:pt idx="159">
                  <c:v>1330</c:v>
                </c:pt>
                <c:pt idx="160">
                  <c:v>1310</c:v>
                </c:pt>
                <c:pt idx="161">
                  <c:v>1250</c:v>
                </c:pt>
                <c:pt idx="162">
                  <c:v>1310</c:v>
                </c:pt>
                <c:pt idx="163">
                  <c:v>1430</c:v>
                </c:pt>
                <c:pt idx="164">
                  <c:v>1230</c:v>
                </c:pt>
                <c:pt idx="165">
                  <c:v>1480</c:v>
                </c:pt>
                <c:pt idx="166">
                  <c:v>1140</c:v>
                </c:pt>
                <c:pt idx="167">
                  <c:v>1380</c:v>
                </c:pt>
                <c:pt idx="168">
                  <c:v>1320</c:v>
                </c:pt>
                <c:pt idx="169">
                  <c:v>1380</c:v>
                </c:pt>
                <c:pt idx="170">
                  <c:v>1220</c:v>
                </c:pt>
                <c:pt idx="171">
                  <c:v>1400</c:v>
                </c:pt>
                <c:pt idx="172">
                  <c:v>1280</c:v>
                </c:pt>
                <c:pt idx="173">
                  <c:v>1400</c:v>
                </c:pt>
                <c:pt idx="174">
                  <c:v>1350</c:v>
                </c:pt>
                <c:pt idx="175">
                  <c:v>1370</c:v>
                </c:pt>
                <c:pt idx="176">
                  <c:v>1250</c:v>
                </c:pt>
                <c:pt idx="177">
                  <c:v>1390</c:v>
                </c:pt>
                <c:pt idx="178">
                  <c:v>1400</c:v>
                </c:pt>
                <c:pt idx="179">
                  <c:v>1080</c:v>
                </c:pt>
                <c:pt idx="180">
                  <c:v>1230</c:v>
                </c:pt>
                <c:pt idx="181">
                  <c:v>1390</c:v>
                </c:pt>
                <c:pt idx="182">
                  <c:v>1240</c:v>
                </c:pt>
                <c:pt idx="183">
                  <c:v>1350</c:v>
                </c:pt>
                <c:pt idx="184">
                  <c:v>1400</c:v>
                </c:pt>
                <c:pt idx="185">
                  <c:v>1320</c:v>
                </c:pt>
                <c:pt idx="186">
                  <c:v>1280</c:v>
                </c:pt>
                <c:pt idx="187">
                  <c:v>1350</c:v>
                </c:pt>
                <c:pt idx="188">
                  <c:v>1350</c:v>
                </c:pt>
                <c:pt idx="189">
                  <c:v>1320</c:v>
                </c:pt>
                <c:pt idx="190">
                  <c:v>1460</c:v>
                </c:pt>
                <c:pt idx="191">
                  <c:v>1210</c:v>
                </c:pt>
                <c:pt idx="192">
                  <c:v>1320</c:v>
                </c:pt>
                <c:pt idx="193">
                  <c:v>1360</c:v>
                </c:pt>
                <c:pt idx="194">
                  <c:v>1250</c:v>
                </c:pt>
                <c:pt idx="195">
                  <c:v>1080</c:v>
                </c:pt>
                <c:pt idx="196">
                  <c:v>1370</c:v>
                </c:pt>
                <c:pt idx="197">
                  <c:v>1430</c:v>
                </c:pt>
                <c:pt idx="198">
                  <c:v>1270</c:v>
                </c:pt>
                <c:pt idx="199">
                  <c:v>1440</c:v>
                </c:pt>
                <c:pt idx="200">
                  <c:v>1410</c:v>
                </c:pt>
                <c:pt idx="201">
                  <c:v>1310</c:v>
                </c:pt>
                <c:pt idx="202">
                  <c:v>1360</c:v>
                </c:pt>
                <c:pt idx="203">
                  <c:v>1360</c:v>
                </c:pt>
                <c:pt idx="204">
                  <c:v>1330</c:v>
                </c:pt>
                <c:pt idx="205">
                  <c:v>1320</c:v>
                </c:pt>
                <c:pt idx="206">
                  <c:v>1350</c:v>
                </c:pt>
                <c:pt idx="207">
                  <c:v>1110</c:v>
                </c:pt>
                <c:pt idx="208">
                  <c:v>1400</c:v>
                </c:pt>
                <c:pt idx="209">
                  <c:v>1280</c:v>
                </c:pt>
                <c:pt idx="210">
                  <c:v>1270</c:v>
                </c:pt>
                <c:pt idx="211">
                  <c:v>1390</c:v>
                </c:pt>
                <c:pt idx="212">
                  <c:v>1310</c:v>
                </c:pt>
                <c:pt idx="213">
                  <c:v>1130</c:v>
                </c:pt>
                <c:pt idx="214">
                  <c:v>1220</c:v>
                </c:pt>
                <c:pt idx="215">
                  <c:v>1440</c:v>
                </c:pt>
                <c:pt idx="216">
                  <c:v>1340</c:v>
                </c:pt>
                <c:pt idx="217">
                  <c:v>1350</c:v>
                </c:pt>
                <c:pt idx="218">
                  <c:v>1280</c:v>
                </c:pt>
                <c:pt idx="219">
                  <c:v>1290</c:v>
                </c:pt>
                <c:pt idx="220">
                  <c:v>1250</c:v>
                </c:pt>
                <c:pt idx="221">
                  <c:v>1310</c:v>
                </c:pt>
                <c:pt idx="222">
                  <c:v>1280</c:v>
                </c:pt>
                <c:pt idx="223">
                  <c:v>1350</c:v>
                </c:pt>
                <c:pt idx="224">
                  <c:v>1300</c:v>
                </c:pt>
                <c:pt idx="225">
                  <c:v>1270</c:v>
                </c:pt>
                <c:pt idx="226">
                  <c:v>1060</c:v>
                </c:pt>
                <c:pt idx="227">
                  <c:v>1340</c:v>
                </c:pt>
                <c:pt idx="228">
                  <c:v>1330</c:v>
                </c:pt>
                <c:pt idx="229">
                  <c:v>1390</c:v>
                </c:pt>
                <c:pt idx="230">
                  <c:v>1020</c:v>
                </c:pt>
                <c:pt idx="231">
                  <c:v>1360</c:v>
                </c:pt>
                <c:pt idx="232">
                  <c:v>1250</c:v>
                </c:pt>
                <c:pt idx="233">
                  <c:v>1320</c:v>
                </c:pt>
                <c:pt idx="234">
                  <c:v>1330</c:v>
                </c:pt>
                <c:pt idx="235">
                  <c:v>1370</c:v>
                </c:pt>
                <c:pt idx="236">
                  <c:v>1220</c:v>
                </c:pt>
                <c:pt idx="237">
                  <c:v>1340</c:v>
                </c:pt>
                <c:pt idx="238">
                  <c:v>1300</c:v>
                </c:pt>
                <c:pt idx="239">
                  <c:v>1110</c:v>
                </c:pt>
                <c:pt idx="240">
                  <c:v>1250</c:v>
                </c:pt>
                <c:pt idx="241">
                  <c:v>1270</c:v>
                </c:pt>
                <c:pt idx="242">
                  <c:v>1090</c:v>
                </c:pt>
                <c:pt idx="243">
                  <c:v>1300</c:v>
                </c:pt>
                <c:pt idx="244">
                  <c:v>1170</c:v>
                </c:pt>
                <c:pt idx="245">
                  <c:v>1360</c:v>
                </c:pt>
                <c:pt idx="246">
                  <c:v>1380</c:v>
                </c:pt>
                <c:pt idx="247">
                  <c:v>1280</c:v>
                </c:pt>
                <c:pt idx="248">
                  <c:v>1290</c:v>
                </c:pt>
                <c:pt idx="249">
                  <c:v>1440</c:v>
                </c:pt>
                <c:pt idx="250">
                  <c:v>1510</c:v>
                </c:pt>
                <c:pt idx="251">
                  <c:v>1490</c:v>
                </c:pt>
                <c:pt idx="252">
                  <c:v>1400</c:v>
                </c:pt>
                <c:pt idx="253">
                  <c:v>1300</c:v>
                </c:pt>
                <c:pt idx="254">
                  <c:v>1360</c:v>
                </c:pt>
                <c:pt idx="255">
                  <c:v>1430</c:v>
                </c:pt>
                <c:pt idx="256">
                  <c:v>1230</c:v>
                </c:pt>
                <c:pt idx="257">
                  <c:v>1440</c:v>
                </c:pt>
                <c:pt idx="258">
                  <c:v>1400</c:v>
                </c:pt>
                <c:pt idx="259">
                  <c:v>1240</c:v>
                </c:pt>
                <c:pt idx="260">
                  <c:v>1100</c:v>
                </c:pt>
                <c:pt idx="261">
                  <c:v>1220</c:v>
                </c:pt>
                <c:pt idx="262">
                  <c:v>1280</c:v>
                </c:pt>
                <c:pt idx="263">
                  <c:v>1410</c:v>
                </c:pt>
                <c:pt idx="264">
                  <c:v>1330</c:v>
                </c:pt>
                <c:pt idx="265">
                  <c:v>1440</c:v>
                </c:pt>
                <c:pt idx="266">
                  <c:v>1230</c:v>
                </c:pt>
                <c:pt idx="267">
                  <c:v>1220</c:v>
                </c:pt>
                <c:pt idx="268">
                  <c:v>1260</c:v>
                </c:pt>
                <c:pt idx="269">
                  <c:v>1290</c:v>
                </c:pt>
                <c:pt idx="270">
                  <c:v>1300</c:v>
                </c:pt>
                <c:pt idx="271">
                  <c:v>1320</c:v>
                </c:pt>
                <c:pt idx="272">
                  <c:v>1330</c:v>
                </c:pt>
                <c:pt idx="273">
                  <c:v>1330</c:v>
                </c:pt>
                <c:pt idx="274">
                  <c:v>1310</c:v>
                </c:pt>
                <c:pt idx="275">
                  <c:v>1250</c:v>
                </c:pt>
                <c:pt idx="276">
                  <c:v>1290</c:v>
                </c:pt>
                <c:pt idx="277">
                  <c:v>1300</c:v>
                </c:pt>
                <c:pt idx="278">
                  <c:v>1270</c:v>
                </c:pt>
                <c:pt idx="279">
                  <c:v>1370</c:v>
                </c:pt>
                <c:pt idx="280">
                  <c:v>1260</c:v>
                </c:pt>
                <c:pt idx="281">
                  <c:v>1400</c:v>
                </c:pt>
                <c:pt idx="282">
                  <c:v>1320</c:v>
                </c:pt>
                <c:pt idx="283">
                  <c:v>1370</c:v>
                </c:pt>
                <c:pt idx="284">
                  <c:v>1280</c:v>
                </c:pt>
                <c:pt idx="285">
                  <c:v>1390</c:v>
                </c:pt>
                <c:pt idx="286">
                  <c:v>1190</c:v>
                </c:pt>
                <c:pt idx="287">
                  <c:v>1230</c:v>
                </c:pt>
                <c:pt idx="288">
                  <c:v>1250</c:v>
                </c:pt>
                <c:pt idx="289">
                  <c:v>1350</c:v>
                </c:pt>
                <c:pt idx="290">
                  <c:v>1200</c:v>
                </c:pt>
                <c:pt idx="291">
                  <c:v>1290</c:v>
                </c:pt>
                <c:pt idx="292">
                  <c:v>1520</c:v>
                </c:pt>
                <c:pt idx="293">
                  <c:v>1350</c:v>
                </c:pt>
                <c:pt idx="294">
                  <c:v>1080</c:v>
                </c:pt>
                <c:pt idx="295">
                  <c:v>1340</c:v>
                </c:pt>
                <c:pt idx="296">
                  <c:v>1360</c:v>
                </c:pt>
                <c:pt idx="297">
                  <c:v>1340</c:v>
                </c:pt>
                <c:pt idx="298">
                  <c:v>1430</c:v>
                </c:pt>
                <c:pt idx="299">
                  <c:v>1310</c:v>
                </c:pt>
                <c:pt idx="300">
                  <c:v>1330</c:v>
                </c:pt>
                <c:pt idx="301">
                  <c:v>1470</c:v>
                </c:pt>
                <c:pt idx="302">
                  <c:v>1220</c:v>
                </c:pt>
                <c:pt idx="303">
                  <c:v>1290</c:v>
                </c:pt>
                <c:pt idx="304">
                  <c:v>1250</c:v>
                </c:pt>
                <c:pt idx="305">
                  <c:v>1470</c:v>
                </c:pt>
                <c:pt idx="306">
                  <c:v>1270</c:v>
                </c:pt>
                <c:pt idx="307">
                  <c:v>1350</c:v>
                </c:pt>
                <c:pt idx="308">
                  <c:v>1410</c:v>
                </c:pt>
                <c:pt idx="309">
                  <c:v>1210</c:v>
                </c:pt>
                <c:pt idx="310">
                  <c:v>1380</c:v>
                </c:pt>
                <c:pt idx="311">
                  <c:v>1380</c:v>
                </c:pt>
                <c:pt idx="312">
                  <c:v>1310</c:v>
                </c:pt>
                <c:pt idx="313">
                  <c:v>1260</c:v>
                </c:pt>
                <c:pt idx="314">
                  <c:v>1320</c:v>
                </c:pt>
                <c:pt idx="315">
                  <c:v>1270</c:v>
                </c:pt>
                <c:pt idx="316">
                  <c:v>1030</c:v>
                </c:pt>
                <c:pt idx="317">
                  <c:v>1340</c:v>
                </c:pt>
                <c:pt idx="318">
                  <c:v>1310</c:v>
                </c:pt>
                <c:pt idx="319">
                  <c:v>1290</c:v>
                </c:pt>
                <c:pt idx="320">
                  <c:v>1310</c:v>
                </c:pt>
                <c:pt idx="321">
                  <c:v>1250</c:v>
                </c:pt>
                <c:pt idx="322">
                  <c:v>1290</c:v>
                </c:pt>
                <c:pt idx="323">
                  <c:v>1250</c:v>
                </c:pt>
                <c:pt idx="324">
                  <c:v>1340</c:v>
                </c:pt>
                <c:pt idx="325">
                  <c:v>1340</c:v>
                </c:pt>
                <c:pt idx="326">
                  <c:v>1150</c:v>
                </c:pt>
                <c:pt idx="327">
                  <c:v>1290</c:v>
                </c:pt>
                <c:pt idx="328">
                  <c:v>1320</c:v>
                </c:pt>
                <c:pt idx="329">
                  <c:v>1330</c:v>
                </c:pt>
                <c:pt idx="330">
                  <c:v>1360</c:v>
                </c:pt>
                <c:pt idx="331">
                  <c:v>1330</c:v>
                </c:pt>
                <c:pt idx="332">
                  <c:v>1330</c:v>
                </c:pt>
                <c:pt idx="333">
                  <c:v>1280</c:v>
                </c:pt>
                <c:pt idx="334">
                  <c:v>1370</c:v>
                </c:pt>
                <c:pt idx="335">
                  <c:v>1330</c:v>
                </c:pt>
                <c:pt idx="336">
                  <c:v>1260</c:v>
                </c:pt>
                <c:pt idx="337">
                  <c:v>1380</c:v>
                </c:pt>
                <c:pt idx="338">
                  <c:v>1280</c:v>
                </c:pt>
                <c:pt idx="339">
                  <c:v>1410</c:v>
                </c:pt>
                <c:pt idx="340">
                  <c:v>1360</c:v>
                </c:pt>
                <c:pt idx="341">
                  <c:v>1280</c:v>
                </c:pt>
                <c:pt idx="342">
                  <c:v>1270</c:v>
                </c:pt>
                <c:pt idx="343">
                  <c:v>1400</c:v>
                </c:pt>
                <c:pt idx="344">
                  <c:v>1290</c:v>
                </c:pt>
                <c:pt idx="345">
                  <c:v>1270</c:v>
                </c:pt>
                <c:pt idx="346">
                  <c:v>1200</c:v>
                </c:pt>
                <c:pt idx="347">
                  <c:v>1370</c:v>
                </c:pt>
                <c:pt idx="348">
                  <c:v>1400</c:v>
                </c:pt>
                <c:pt idx="349">
                  <c:v>1330</c:v>
                </c:pt>
                <c:pt idx="350">
                  <c:v>1380</c:v>
                </c:pt>
                <c:pt idx="351">
                  <c:v>1300</c:v>
                </c:pt>
                <c:pt idx="352">
                  <c:v>1310</c:v>
                </c:pt>
                <c:pt idx="353">
                  <c:v>1400</c:v>
                </c:pt>
                <c:pt idx="354">
                  <c:v>1370</c:v>
                </c:pt>
                <c:pt idx="355">
                  <c:v>1340</c:v>
                </c:pt>
                <c:pt idx="356">
                  <c:v>1320</c:v>
                </c:pt>
                <c:pt idx="357">
                  <c:v>1440</c:v>
                </c:pt>
                <c:pt idx="358">
                  <c:v>1180</c:v>
                </c:pt>
                <c:pt idx="359">
                  <c:v>1290</c:v>
                </c:pt>
                <c:pt idx="360">
                  <c:v>1380</c:v>
                </c:pt>
                <c:pt idx="361">
                  <c:v>1270</c:v>
                </c:pt>
                <c:pt idx="362">
                  <c:v>1420</c:v>
                </c:pt>
                <c:pt idx="363">
                  <c:v>1260</c:v>
                </c:pt>
                <c:pt idx="364">
                  <c:v>1330</c:v>
                </c:pt>
                <c:pt idx="365">
                  <c:v>1330</c:v>
                </c:pt>
                <c:pt idx="366">
                  <c:v>1370</c:v>
                </c:pt>
                <c:pt idx="367">
                  <c:v>1260</c:v>
                </c:pt>
                <c:pt idx="368">
                  <c:v>1250</c:v>
                </c:pt>
                <c:pt idx="369">
                  <c:v>1360</c:v>
                </c:pt>
                <c:pt idx="370">
                  <c:v>1370</c:v>
                </c:pt>
                <c:pt idx="371">
                  <c:v>1260</c:v>
                </c:pt>
                <c:pt idx="372">
                  <c:v>1310</c:v>
                </c:pt>
                <c:pt idx="373">
                  <c:v>1210</c:v>
                </c:pt>
                <c:pt idx="374">
                  <c:v>1330</c:v>
                </c:pt>
                <c:pt idx="375">
                  <c:v>1270</c:v>
                </c:pt>
                <c:pt idx="376">
                  <c:v>1420</c:v>
                </c:pt>
                <c:pt idx="377">
                  <c:v>1310</c:v>
                </c:pt>
                <c:pt idx="378">
                  <c:v>1510</c:v>
                </c:pt>
                <c:pt idx="379">
                  <c:v>1160</c:v>
                </c:pt>
                <c:pt idx="380">
                  <c:v>1360</c:v>
                </c:pt>
                <c:pt idx="381">
                  <c:v>1280</c:v>
                </c:pt>
                <c:pt idx="382">
                  <c:v>1300</c:v>
                </c:pt>
                <c:pt idx="383">
                  <c:v>1380</c:v>
                </c:pt>
                <c:pt idx="384">
                  <c:v>1090</c:v>
                </c:pt>
                <c:pt idx="385">
                  <c:v>1330</c:v>
                </c:pt>
                <c:pt idx="386">
                  <c:v>1300</c:v>
                </c:pt>
                <c:pt idx="387">
                  <c:v>1240</c:v>
                </c:pt>
                <c:pt idx="388">
                  <c:v>1340</c:v>
                </c:pt>
                <c:pt idx="389">
                  <c:v>1310</c:v>
                </c:pt>
                <c:pt idx="390">
                  <c:v>1350</c:v>
                </c:pt>
                <c:pt idx="391">
                  <c:v>1230</c:v>
                </c:pt>
                <c:pt idx="392">
                  <c:v>1240</c:v>
                </c:pt>
                <c:pt idx="393">
                  <c:v>1280</c:v>
                </c:pt>
                <c:pt idx="394">
                  <c:v>1420</c:v>
                </c:pt>
                <c:pt idx="395">
                  <c:v>1280</c:v>
                </c:pt>
                <c:pt idx="396">
                  <c:v>1310</c:v>
                </c:pt>
                <c:pt idx="397">
                  <c:v>1270</c:v>
                </c:pt>
                <c:pt idx="398">
                  <c:v>1380</c:v>
                </c:pt>
                <c:pt idx="399">
                  <c:v>1410</c:v>
                </c:pt>
                <c:pt idx="400">
                  <c:v>1310</c:v>
                </c:pt>
                <c:pt idx="401">
                  <c:v>1360</c:v>
                </c:pt>
                <c:pt idx="402">
                  <c:v>1240</c:v>
                </c:pt>
                <c:pt idx="403">
                  <c:v>1320</c:v>
                </c:pt>
                <c:pt idx="404">
                  <c:v>1330</c:v>
                </c:pt>
                <c:pt idx="405">
                  <c:v>1360</c:v>
                </c:pt>
                <c:pt idx="406">
                  <c:v>1350</c:v>
                </c:pt>
                <c:pt idx="407">
                  <c:v>1240</c:v>
                </c:pt>
                <c:pt idx="408">
                  <c:v>1280</c:v>
                </c:pt>
                <c:pt idx="409">
                  <c:v>1280</c:v>
                </c:pt>
                <c:pt idx="410">
                  <c:v>1290</c:v>
                </c:pt>
                <c:pt idx="411">
                  <c:v>1310</c:v>
                </c:pt>
                <c:pt idx="412">
                  <c:v>1300</c:v>
                </c:pt>
                <c:pt idx="413">
                  <c:v>1290</c:v>
                </c:pt>
                <c:pt idx="414">
                  <c:v>1300</c:v>
                </c:pt>
                <c:pt idx="415">
                  <c:v>1340</c:v>
                </c:pt>
                <c:pt idx="416">
                  <c:v>1300</c:v>
                </c:pt>
                <c:pt idx="417">
                  <c:v>1330</c:v>
                </c:pt>
                <c:pt idx="418">
                  <c:v>1310</c:v>
                </c:pt>
                <c:pt idx="419">
                  <c:v>1390</c:v>
                </c:pt>
                <c:pt idx="420">
                  <c:v>1250</c:v>
                </c:pt>
                <c:pt idx="421">
                  <c:v>1320</c:v>
                </c:pt>
                <c:pt idx="422">
                  <c:v>1260</c:v>
                </c:pt>
                <c:pt idx="423">
                  <c:v>1330</c:v>
                </c:pt>
                <c:pt idx="424">
                  <c:v>1340</c:v>
                </c:pt>
                <c:pt idx="425">
                  <c:v>1320</c:v>
                </c:pt>
                <c:pt idx="426">
                  <c:v>1320</c:v>
                </c:pt>
                <c:pt idx="427">
                  <c:v>1330</c:v>
                </c:pt>
                <c:pt idx="428">
                  <c:v>1320</c:v>
                </c:pt>
                <c:pt idx="429">
                  <c:v>1150</c:v>
                </c:pt>
                <c:pt idx="430">
                  <c:v>1180</c:v>
                </c:pt>
                <c:pt idx="431">
                  <c:v>1340</c:v>
                </c:pt>
                <c:pt idx="432">
                  <c:v>1300</c:v>
                </c:pt>
                <c:pt idx="433">
                  <c:v>1250</c:v>
                </c:pt>
                <c:pt idx="434">
                  <c:v>1390</c:v>
                </c:pt>
                <c:pt idx="435">
                  <c:v>1230</c:v>
                </c:pt>
                <c:pt idx="436">
                  <c:v>1310</c:v>
                </c:pt>
                <c:pt idx="437">
                  <c:v>1370</c:v>
                </c:pt>
                <c:pt idx="438">
                  <c:v>1430</c:v>
                </c:pt>
                <c:pt idx="439">
                  <c:v>1300</c:v>
                </c:pt>
                <c:pt idx="440">
                  <c:v>1350</c:v>
                </c:pt>
                <c:pt idx="441">
                  <c:v>1390</c:v>
                </c:pt>
                <c:pt idx="442">
                  <c:v>1390</c:v>
                </c:pt>
                <c:pt idx="443">
                  <c:v>1410</c:v>
                </c:pt>
                <c:pt idx="444">
                  <c:v>1470</c:v>
                </c:pt>
                <c:pt idx="445">
                  <c:v>1280</c:v>
                </c:pt>
                <c:pt idx="446">
                  <c:v>1190</c:v>
                </c:pt>
                <c:pt idx="447">
                  <c:v>1150</c:v>
                </c:pt>
                <c:pt idx="448">
                  <c:v>1290</c:v>
                </c:pt>
                <c:pt idx="449">
                  <c:v>1130</c:v>
                </c:pt>
                <c:pt idx="450">
                  <c:v>1320</c:v>
                </c:pt>
                <c:pt idx="451">
                  <c:v>1250</c:v>
                </c:pt>
                <c:pt idx="452">
                  <c:v>1410</c:v>
                </c:pt>
                <c:pt idx="453">
                  <c:v>1280</c:v>
                </c:pt>
                <c:pt idx="454">
                  <c:v>1340</c:v>
                </c:pt>
                <c:pt idx="455">
                  <c:v>1330</c:v>
                </c:pt>
                <c:pt idx="456">
                  <c:v>1250</c:v>
                </c:pt>
                <c:pt idx="457">
                  <c:v>1520</c:v>
                </c:pt>
                <c:pt idx="458">
                  <c:v>1290</c:v>
                </c:pt>
                <c:pt idx="459">
                  <c:v>1270</c:v>
                </c:pt>
                <c:pt idx="460">
                  <c:v>1270</c:v>
                </c:pt>
                <c:pt idx="461">
                  <c:v>1320</c:v>
                </c:pt>
                <c:pt idx="462">
                  <c:v>1270</c:v>
                </c:pt>
                <c:pt idx="463">
                  <c:v>1160</c:v>
                </c:pt>
                <c:pt idx="464">
                  <c:v>1300</c:v>
                </c:pt>
                <c:pt idx="465">
                  <c:v>1330</c:v>
                </c:pt>
                <c:pt idx="466">
                  <c:v>1320</c:v>
                </c:pt>
                <c:pt idx="467">
                  <c:v>1400</c:v>
                </c:pt>
                <c:pt idx="468">
                  <c:v>1250</c:v>
                </c:pt>
                <c:pt idx="469">
                  <c:v>1290</c:v>
                </c:pt>
                <c:pt idx="470">
                  <c:v>1270</c:v>
                </c:pt>
                <c:pt idx="471">
                  <c:v>1260</c:v>
                </c:pt>
                <c:pt idx="472">
                  <c:v>1470</c:v>
                </c:pt>
                <c:pt idx="473">
                  <c:v>1290</c:v>
                </c:pt>
                <c:pt idx="474">
                  <c:v>1320</c:v>
                </c:pt>
                <c:pt idx="475">
                  <c:v>1300</c:v>
                </c:pt>
                <c:pt idx="476">
                  <c:v>1250</c:v>
                </c:pt>
                <c:pt idx="477">
                  <c:v>1490</c:v>
                </c:pt>
                <c:pt idx="478">
                  <c:v>1360</c:v>
                </c:pt>
                <c:pt idx="479">
                  <c:v>1400</c:v>
                </c:pt>
                <c:pt idx="480">
                  <c:v>1440</c:v>
                </c:pt>
                <c:pt idx="481">
                  <c:v>1550</c:v>
                </c:pt>
                <c:pt idx="482">
                  <c:v>1310</c:v>
                </c:pt>
                <c:pt idx="483">
                  <c:v>1270</c:v>
                </c:pt>
                <c:pt idx="484">
                  <c:v>1010</c:v>
                </c:pt>
                <c:pt idx="485">
                  <c:v>1320</c:v>
                </c:pt>
                <c:pt idx="486">
                  <c:v>1460</c:v>
                </c:pt>
                <c:pt idx="487">
                  <c:v>1320</c:v>
                </c:pt>
                <c:pt idx="488">
                  <c:v>1320</c:v>
                </c:pt>
                <c:pt idx="489">
                  <c:v>1360</c:v>
                </c:pt>
                <c:pt idx="490">
                  <c:v>1260</c:v>
                </c:pt>
                <c:pt idx="491">
                  <c:v>1390</c:v>
                </c:pt>
                <c:pt idx="492">
                  <c:v>1400</c:v>
                </c:pt>
                <c:pt idx="493">
                  <c:v>1270</c:v>
                </c:pt>
                <c:pt idx="494">
                  <c:v>1290</c:v>
                </c:pt>
                <c:pt idx="495">
                  <c:v>1340</c:v>
                </c:pt>
                <c:pt idx="496">
                  <c:v>1360</c:v>
                </c:pt>
                <c:pt idx="497">
                  <c:v>1310</c:v>
                </c:pt>
                <c:pt idx="498">
                  <c:v>1420</c:v>
                </c:pt>
                <c:pt idx="499">
                  <c:v>1240</c:v>
                </c:pt>
                <c:pt idx="500">
                  <c:v>1390</c:v>
                </c:pt>
                <c:pt idx="501">
                  <c:v>1360</c:v>
                </c:pt>
                <c:pt idx="502">
                  <c:v>1270</c:v>
                </c:pt>
                <c:pt idx="503">
                  <c:v>1310</c:v>
                </c:pt>
                <c:pt idx="504">
                  <c:v>1300</c:v>
                </c:pt>
                <c:pt idx="505">
                  <c:v>1110</c:v>
                </c:pt>
                <c:pt idx="506">
                  <c:v>1310</c:v>
                </c:pt>
                <c:pt idx="507">
                  <c:v>1290</c:v>
                </c:pt>
                <c:pt idx="508">
                  <c:v>1160</c:v>
                </c:pt>
                <c:pt idx="509">
                  <c:v>1290</c:v>
                </c:pt>
                <c:pt idx="510">
                  <c:v>1380</c:v>
                </c:pt>
                <c:pt idx="511">
                  <c:v>1340</c:v>
                </c:pt>
                <c:pt idx="512">
                  <c:v>1370</c:v>
                </c:pt>
                <c:pt idx="513">
                  <c:v>1120</c:v>
                </c:pt>
                <c:pt idx="514">
                  <c:v>1150</c:v>
                </c:pt>
                <c:pt idx="515">
                  <c:v>1250</c:v>
                </c:pt>
                <c:pt idx="516">
                  <c:v>1180</c:v>
                </c:pt>
                <c:pt idx="517">
                  <c:v>1310</c:v>
                </c:pt>
                <c:pt idx="518">
                  <c:v>1400</c:v>
                </c:pt>
                <c:pt idx="519">
                  <c:v>1400</c:v>
                </c:pt>
                <c:pt idx="520">
                  <c:v>1270</c:v>
                </c:pt>
                <c:pt idx="521">
                  <c:v>1440</c:v>
                </c:pt>
                <c:pt idx="522">
                  <c:v>1420</c:v>
                </c:pt>
                <c:pt idx="523">
                  <c:v>1260</c:v>
                </c:pt>
                <c:pt idx="524">
                  <c:v>1470</c:v>
                </c:pt>
                <c:pt idx="525">
                  <c:v>1310</c:v>
                </c:pt>
                <c:pt idx="526">
                  <c:v>1350</c:v>
                </c:pt>
                <c:pt idx="527">
                  <c:v>1300</c:v>
                </c:pt>
                <c:pt idx="528">
                  <c:v>1450</c:v>
                </c:pt>
                <c:pt idx="529">
                  <c:v>1180</c:v>
                </c:pt>
                <c:pt idx="530">
                  <c:v>1170</c:v>
                </c:pt>
                <c:pt idx="531">
                  <c:v>1470</c:v>
                </c:pt>
                <c:pt idx="532">
                  <c:v>1280</c:v>
                </c:pt>
              </c:numCache>
            </c:numRef>
          </c:yVal>
          <c:smooth val="0"/>
        </c:ser>
        <c:ser>
          <c:idx val="1"/>
          <c:order val="1"/>
          <c:tx>
            <c:v>Predicted PSSA_SCALED_SCORES_MATH_DISTRICT_Gr11</c:v>
          </c:tx>
          <c:spPr>
            <a:ln w="28575">
              <a:noFill/>
            </a:ln>
          </c:spPr>
          <c:xVal>
            <c:numRef>
              <c:f>schooldistricts!$A$4:$A$536</c:f>
              <c:numCache>
                <c:formatCode>General</c:formatCode>
                <c:ptCount val="533"/>
                <c:pt idx="0">
                  <c:v>0.10808584310178226</c:v>
                </c:pt>
                <c:pt idx="1">
                  <c:v>0.75460203795883707</c:v>
                </c:pt>
                <c:pt idx="2">
                  <c:v>0.12751603909876164</c:v>
                </c:pt>
                <c:pt idx="3">
                  <c:v>0.50600318059960681</c:v>
                </c:pt>
                <c:pt idx="4">
                  <c:v>0.85707810827012831</c:v>
                </c:pt>
                <c:pt idx="5">
                  <c:v>0.35618683496144821</c:v>
                </c:pt>
                <c:pt idx="6">
                  <c:v>0.48314885876848712</c:v>
                </c:pt>
                <c:pt idx="7">
                  <c:v>0.33515942761331941</c:v>
                </c:pt>
                <c:pt idx="8">
                  <c:v>0.87930746054334519</c:v>
                </c:pt>
                <c:pt idx="9">
                  <c:v>0.94475393078497605</c:v>
                </c:pt>
                <c:pt idx="10">
                  <c:v>0.31016668823493854</c:v>
                </c:pt>
                <c:pt idx="11">
                  <c:v>0.90295295497739991</c:v>
                </c:pt>
                <c:pt idx="12">
                  <c:v>0.51563348996641656</c:v>
                </c:pt>
                <c:pt idx="13">
                  <c:v>0.73861468547789355</c:v>
                </c:pt>
                <c:pt idx="14">
                  <c:v>0.62844604081413424</c:v>
                </c:pt>
                <c:pt idx="15">
                  <c:v>0.59974674634112479</c:v>
                </c:pt>
                <c:pt idx="16">
                  <c:v>0.78439225658841849</c:v>
                </c:pt>
                <c:pt idx="17">
                  <c:v>0.73271258019993135</c:v>
                </c:pt>
                <c:pt idx="18">
                  <c:v>0.75347673230580947</c:v>
                </c:pt>
                <c:pt idx="19">
                  <c:v>0.23922857987199486</c:v>
                </c:pt>
                <c:pt idx="20">
                  <c:v>0.69835064355660004</c:v>
                </c:pt>
                <c:pt idx="21">
                  <c:v>0.48957135457902856</c:v>
                </c:pt>
                <c:pt idx="22">
                  <c:v>0.19979983321854144</c:v>
                </c:pt>
                <c:pt idx="23">
                  <c:v>3.1845288116786996E-2</c:v>
                </c:pt>
                <c:pt idx="24">
                  <c:v>0.75388941001815168</c:v>
                </c:pt>
                <c:pt idx="25">
                  <c:v>0.16251184473541969</c:v>
                </c:pt>
                <c:pt idx="26">
                  <c:v>9.3882741967547312E-2</c:v>
                </c:pt>
                <c:pt idx="27">
                  <c:v>3.9680363177208799E-2</c:v>
                </c:pt>
                <c:pt idx="28">
                  <c:v>0.68598360804802672</c:v>
                </c:pt>
                <c:pt idx="29">
                  <c:v>0.87102565021731826</c:v>
                </c:pt>
                <c:pt idx="30">
                  <c:v>0.79781188075609377</c:v>
                </c:pt>
                <c:pt idx="31">
                  <c:v>4.9751410727428058E-2</c:v>
                </c:pt>
                <c:pt idx="32">
                  <c:v>0.4087606825314406</c:v>
                </c:pt>
                <c:pt idx="33">
                  <c:v>0.54020965286074996</c:v>
                </c:pt>
                <c:pt idx="34">
                  <c:v>0.73633151808067132</c:v>
                </c:pt>
                <c:pt idx="35">
                  <c:v>0.67821072351810485</c:v>
                </c:pt>
                <c:pt idx="36">
                  <c:v>0.73432525337589638</c:v>
                </c:pt>
                <c:pt idx="37">
                  <c:v>0.48321385063218047</c:v>
                </c:pt>
                <c:pt idx="38">
                  <c:v>0.25893316771950203</c:v>
                </c:pt>
                <c:pt idx="39">
                  <c:v>4.158776681931553E-2</c:v>
                </c:pt>
                <c:pt idx="40">
                  <c:v>0.47342494165144655</c:v>
                </c:pt>
                <c:pt idx="41">
                  <c:v>0.37638559335868804</c:v>
                </c:pt>
                <c:pt idx="42">
                  <c:v>0.61007785810582327</c:v>
                </c:pt>
                <c:pt idx="43">
                  <c:v>0.80004931565394688</c:v>
                </c:pt>
                <c:pt idx="44">
                  <c:v>0.56688691920734002</c:v>
                </c:pt>
                <c:pt idx="45">
                  <c:v>0.76743745691938148</c:v>
                </c:pt>
                <c:pt idx="46">
                  <c:v>0.30378215487532723</c:v>
                </c:pt>
                <c:pt idx="47">
                  <c:v>0.41911339909265943</c:v>
                </c:pt>
                <c:pt idx="48">
                  <c:v>9.8865029138767602E-2</c:v>
                </c:pt>
                <c:pt idx="49">
                  <c:v>0.98391629621410381</c:v>
                </c:pt>
                <c:pt idx="50">
                  <c:v>0.13387711438840588</c:v>
                </c:pt>
                <c:pt idx="51">
                  <c:v>0.75560835586476394</c:v>
                </c:pt>
                <c:pt idx="52">
                  <c:v>0.16616253025960137</c:v>
                </c:pt>
                <c:pt idx="53">
                  <c:v>2.0082189516759663E-2</c:v>
                </c:pt>
                <c:pt idx="54">
                  <c:v>0.56407474959578352</c:v>
                </c:pt>
                <c:pt idx="55">
                  <c:v>0.80766974197466923</c:v>
                </c:pt>
                <c:pt idx="56">
                  <c:v>0.12649868877495174</c:v>
                </c:pt>
                <c:pt idx="57">
                  <c:v>0.19319682967291807</c:v>
                </c:pt>
                <c:pt idx="58">
                  <c:v>0.66377937732732539</c:v>
                </c:pt>
                <c:pt idx="59">
                  <c:v>0.27141181235982281</c:v>
                </c:pt>
                <c:pt idx="60">
                  <c:v>0.73818384983315932</c:v>
                </c:pt>
                <c:pt idx="61">
                  <c:v>0.78103344850549306</c:v>
                </c:pt>
                <c:pt idx="62">
                  <c:v>0.44646744988375553</c:v>
                </c:pt>
                <c:pt idx="63">
                  <c:v>0.78287697279207258</c:v>
                </c:pt>
                <c:pt idx="64">
                  <c:v>0.5005905245433</c:v>
                </c:pt>
                <c:pt idx="65">
                  <c:v>0.15910953375085768</c:v>
                </c:pt>
                <c:pt idx="66">
                  <c:v>0.82104842635178554</c:v>
                </c:pt>
                <c:pt idx="67">
                  <c:v>8.0948212526456342E-2</c:v>
                </c:pt>
                <c:pt idx="68">
                  <c:v>0.97879220058831007</c:v>
                </c:pt>
                <c:pt idx="69">
                  <c:v>0.51499040773090221</c:v>
                </c:pt>
                <c:pt idx="70">
                  <c:v>0.93666043609480087</c:v>
                </c:pt>
                <c:pt idx="71">
                  <c:v>7.9860847497379872E-2</c:v>
                </c:pt>
                <c:pt idx="72">
                  <c:v>0.53941843563381608</c:v>
                </c:pt>
                <c:pt idx="73">
                  <c:v>0.33645463750105453</c:v>
                </c:pt>
                <c:pt idx="74">
                  <c:v>0.68522691434099681</c:v>
                </c:pt>
                <c:pt idx="75">
                  <c:v>0.19703509945712361</c:v>
                </c:pt>
                <c:pt idx="76">
                  <c:v>0.96704558629412862</c:v>
                </c:pt>
                <c:pt idx="77">
                  <c:v>0.44006457419600353</c:v>
                </c:pt>
                <c:pt idx="78">
                  <c:v>0.54727132485265007</c:v>
                </c:pt>
                <c:pt idx="79">
                  <c:v>0.46031761119503478</c:v>
                </c:pt>
                <c:pt idx="80">
                  <c:v>0.34244323378780683</c:v>
                </c:pt>
                <c:pt idx="81">
                  <c:v>0.20125038254514449</c:v>
                </c:pt>
                <c:pt idx="82">
                  <c:v>0.53751102235028114</c:v>
                </c:pt>
                <c:pt idx="83">
                  <c:v>0.71585875996527282</c:v>
                </c:pt>
                <c:pt idx="84">
                  <c:v>0.33217404789175109</c:v>
                </c:pt>
                <c:pt idx="85">
                  <c:v>0.42848745158630008</c:v>
                </c:pt>
                <c:pt idx="86">
                  <c:v>0.10037547367384403</c:v>
                </c:pt>
                <c:pt idx="87">
                  <c:v>0.98763301071981835</c:v>
                </c:pt>
                <c:pt idx="88">
                  <c:v>8.4576217516539653E-2</c:v>
                </c:pt>
                <c:pt idx="89">
                  <c:v>0.24048332967795238</c:v>
                </c:pt>
                <c:pt idx="90">
                  <c:v>0.46967500461691292</c:v>
                </c:pt>
                <c:pt idx="91">
                  <c:v>0.78722421972602807</c:v>
                </c:pt>
                <c:pt idx="92">
                  <c:v>0.7257135173274244</c:v>
                </c:pt>
                <c:pt idx="93">
                  <c:v>0.48354724472089694</c:v>
                </c:pt>
                <c:pt idx="94">
                  <c:v>0.27061929487365299</c:v>
                </c:pt>
                <c:pt idx="95">
                  <c:v>0.69569148929123625</c:v>
                </c:pt>
                <c:pt idx="96">
                  <c:v>6.4220339835598383E-2</c:v>
                </c:pt>
                <c:pt idx="97">
                  <c:v>0.78127936613977034</c:v>
                </c:pt>
                <c:pt idx="98">
                  <c:v>0.54683541125198021</c:v>
                </c:pt>
                <c:pt idx="99">
                  <c:v>0.87777182033591006</c:v>
                </c:pt>
                <c:pt idx="100">
                  <c:v>0.75007704625434823</c:v>
                </c:pt>
                <c:pt idx="101">
                  <c:v>0.85216263633140088</c:v>
                </c:pt>
                <c:pt idx="102">
                  <c:v>0.7599640540362681</c:v>
                </c:pt>
                <c:pt idx="103">
                  <c:v>0.93258716538371922</c:v>
                </c:pt>
                <c:pt idx="104">
                  <c:v>0.75603155006463751</c:v>
                </c:pt>
                <c:pt idx="105">
                  <c:v>5.7690316777647133E-2</c:v>
                </c:pt>
                <c:pt idx="106">
                  <c:v>0.25186791320071378</c:v>
                </c:pt>
                <c:pt idx="107">
                  <c:v>0.88983493909197997</c:v>
                </c:pt>
                <c:pt idx="108">
                  <c:v>0.78080002147697258</c:v>
                </c:pt>
                <c:pt idx="109">
                  <c:v>0.38873504137018677</c:v>
                </c:pt>
                <c:pt idx="110">
                  <c:v>0.32147551476050451</c:v>
                </c:pt>
                <c:pt idx="111">
                  <c:v>0.86736058951637052</c:v>
                </c:pt>
                <c:pt idx="112">
                  <c:v>0.76030973345242558</c:v>
                </c:pt>
                <c:pt idx="113">
                  <c:v>0.48097457908675034</c:v>
                </c:pt>
                <c:pt idx="114">
                  <c:v>0.24530648850532166</c:v>
                </c:pt>
                <c:pt idx="115">
                  <c:v>0.66697818893009386</c:v>
                </c:pt>
                <c:pt idx="116">
                  <c:v>0.21451404527090401</c:v>
                </c:pt>
                <c:pt idx="117">
                  <c:v>0.41440086000515508</c:v>
                </c:pt>
                <c:pt idx="118">
                  <c:v>0.82788921160934703</c:v>
                </c:pt>
                <c:pt idx="119">
                  <c:v>0.73986105398811186</c:v>
                </c:pt>
                <c:pt idx="120">
                  <c:v>0.24444820078439544</c:v>
                </c:pt>
                <c:pt idx="121">
                  <c:v>0.34506947241440777</c:v>
                </c:pt>
                <c:pt idx="122">
                  <c:v>8.1053178830924666E-2</c:v>
                </c:pt>
                <c:pt idx="123">
                  <c:v>0.5430059592871701</c:v>
                </c:pt>
                <c:pt idx="124">
                  <c:v>0.29829123047955286</c:v>
                </c:pt>
                <c:pt idx="125">
                  <c:v>0.87409846568753902</c:v>
                </c:pt>
                <c:pt idx="126">
                  <c:v>0.16459764488999407</c:v>
                </c:pt>
                <c:pt idx="127">
                  <c:v>0.89281022880764083</c:v>
                </c:pt>
                <c:pt idx="128">
                  <c:v>0.96898337271706858</c:v>
                </c:pt>
                <c:pt idx="129">
                  <c:v>0.76857866476576753</c:v>
                </c:pt>
                <c:pt idx="130">
                  <c:v>0.30698600965906531</c:v>
                </c:pt>
                <c:pt idx="131">
                  <c:v>0.3246068209697397</c:v>
                </c:pt>
                <c:pt idx="132">
                  <c:v>0.76734104302889239</c:v>
                </c:pt>
                <c:pt idx="133">
                  <c:v>0.36567537458970567</c:v>
                </c:pt>
                <c:pt idx="134">
                  <c:v>0.2084754670848542</c:v>
                </c:pt>
                <c:pt idx="135">
                  <c:v>0.31937617411754438</c:v>
                </c:pt>
                <c:pt idx="136">
                  <c:v>0.89953853199134337</c:v>
                </c:pt>
                <c:pt idx="137">
                  <c:v>0.66986897239796539</c:v>
                </c:pt>
                <c:pt idx="138">
                  <c:v>0.24865063613377225</c:v>
                </c:pt>
                <c:pt idx="139">
                  <c:v>0.9238518717361841</c:v>
                </c:pt>
                <c:pt idx="140">
                  <c:v>0.11959518465323726</c:v>
                </c:pt>
                <c:pt idx="141">
                  <c:v>0.4422724058956925</c:v>
                </c:pt>
                <c:pt idx="142">
                  <c:v>0.97195969965573048</c:v>
                </c:pt>
                <c:pt idx="143">
                  <c:v>0.28597224087408002</c:v>
                </c:pt>
                <c:pt idx="144">
                  <c:v>0.16068857450347684</c:v>
                </c:pt>
                <c:pt idx="145">
                  <c:v>1.225773115175266E-2</c:v>
                </c:pt>
                <c:pt idx="146">
                  <c:v>0.95323978868999482</c:v>
                </c:pt>
                <c:pt idx="147">
                  <c:v>0.48255213539257691</c:v>
                </c:pt>
                <c:pt idx="148">
                  <c:v>0.84774690502483818</c:v>
                </c:pt>
                <c:pt idx="149">
                  <c:v>0.91192742803903482</c:v>
                </c:pt>
                <c:pt idx="150">
                  <c:v>0.45038385426063055</c:v>
                </c:pt>
                <c:pt idx="151">
                  <c:v>0.34345931513503547</c:v>
                </c:pt>
                <c:pt idx="152">
                  <c:v>0.87183917398280553</c:v>
                </c:pt>
                <c:pt idx="153">
                  <c:v>0.35841398949818115</c:v>
                </c:pt>
                <c:pt idx="154">
                  <c:v>0.10808586549468024</c:v>
                </c:pt>
                <c:pt idx="155">
                  <c:v>0.70557141056900996</c:v>
                </c:pt>
                <c:pt idx="156">
                  <c:v>0.30409526413373789</c:v>
                </c:pt>
                <c:pt idx="157">
                  <c:v>0.71677743605412836</c:v>
                </c:pt>
                <c:pt idx="158">
                  <c:v>0.9087363248040059</c:v>
                </c:pt>
                <c:pt idx="159">
                  <c:v>0.72372746892178974</c:v>
                </c:pt>
                <c:pt idx="160">
                  <c:v>0.20216263665163892</c:v>
                </c:pt>
                <c:pt idx="161">
                  <c:v>0.17943153090286468</c:v>
                </c:pt>
                <c:pt idx="162">
                  <c:v>0.51656882074551891</c:v>
                </c:pt>
                <c:pt idx="163">
                  <c:v>0.51041997878472412</c:v>
                </c:pt>
                <c:pt idx="164">
                  <c:v>0.20231638708905197</c:v>
                </c:pt>
                <c:pt idx="165">
                  <c:v>0.10191864452525323</c:v>
                </c:pt>
                <c:pt idx="166">
                  <c:v>0.87151719103702963</c:v>
                </c:pt>
                <c:pt idx="167">
                  <c:v>0.853918355358253</c:v>
                </c:pt>
                <c:pt idx="168">
                  <c:v>0.49809637398118067</c:v>
                </c:pt>
                <c:pt idx="169">
                  <c:v>0.13909493009687479</c:v>
                </c:pt>
                <c:pt idx="170">
                  <c:v>0.9214157745327507</c:v>
                </c:pt>
                <c:pt idx="171">
                  <c:v>0.15290958766302021</c:v>
                </c:pt>
                <c:pt idx="172">
                  <c:v>0.14224068406760659</c:v>
                </c:pt>
                <c:pt idx="173">
                  <c:v>0.59007558535618809</c:v>
                </c:pt>
                <c:pt idx="174">
                  <c:v>0.7959625573732666</c:v>
                </c:pt>
                <c:pt idx="175">
                  <c:v>0.89310725467055863</c:v>
                </c:pt>
                <c:pt idx="176">
                  <c:v>0.64410712101613232</c:v>
                </c:pt>
                <c:pt idx="177">
                  <c:v>0.94357589613381687</c:v>
                </c:pt>
                <c:pt idx="178">
                  <c:v>0.56700685737776602</c:v>
                </c:pt>
                <c:pt idx="179">
                  <c:v>0.46873723370592457</c:v>
                </c:pt>
                <c:pt idx="180">
                  <c:v>0.81514324154124551</c:v>
                </c:pt>
                <c:pt idx="181">
                  <c:v>0.96620116452912264</c:v>
                </c:pt>
                <c:pt idx="182">
                  <c:v>0.90240325943814992</c:v>
                </c:pt>
                <c:pt idx="183">
                  <c:v>0.51548544820788966</c:v>
                </c:pt>
                <c:pt idx="184">
                  <c:v>0.54546483418403868</c:v>
                </c:pt>
                <c:pt idx="185">
                  <c:v>0.15670365734376168</c:v>
                </c:pt>
                <c:pt idx="186">
                  <c:v>0.81834044885991741</c:v>
                </c:pt>
                <c:pt idx="187">
                  <c:v>4.8566476559934069E-2</c:v>
                </c:pt>
                <c:pt idx="188">
                  <c:v>0.49687984085320036</c:v>
                </c:pt>
                <c:pt idx="189">
                  <c:v>0.34359290774804085</c:v>
                </c:pt>
                <c:pt idx="190">
                  <c:v>0.86043788604573879</c:v>
                </c:pt>
                <c:pt idx="191">
                  <c:v>0.63797047029185172</c:v>
                </c:pt>
                <c:pt idx="192">
                  <c:v>2.8088928746071495E-2</c:v>
                </c:pt>
                <c:pt idx="193">
                  <c:v>0.63107972104813204</c:v>
                </c:pt>
                <c:pt idx="194">
                  <c:v>0.61273941409355193</c:v>
                </c:pt>
                <c:pt idx="195">
                  <c:v>0.98477767739559074</c:v>
                </c:pt>
                <c:pt idx="196">
                  <c:v>0.33547757352756291</c:v>
                </c:pt>
                <c:pt idx="197">
                  <c:v>0.94724881569279462</c:v>
                </c:pt>
                <c:pt idx="198">
                  <c:v>0.80084629537257712</c:v>
                </c:pt>
                <c:pt idx="199">
                  <c:v>0.98677597915213755</c:v>
                </c:pt>
                <c:pt idx="200">
                  <c:v>0.79995420644305415</c:v>
                </c:pt>
                <c:pt idx="201">
                  <c:v>0.89461215345610756</c:v>
                </c:pt>
                <c:pt idx="202">
                  <c:v>0.673751381427659</c:v>
                </c:pt>
                <c:pt idx="203">
                  <c:v>0.92187982142270675</c:v>
                </c:pt>
                <c:pt idx="204">
                  <c:v>0.18993911385999296</c:v>
                </c:pt>
                <c:pt idx="205">
                  <c:v>3.1837176888916408E-2</c:v>
                </c:pt>
                <c:pt idx="206">
                  <c:v>0.41782845647367028</c:v>
                </c:pt>
                <c:pt idx="207">
                  <c:v>3.1642307346971488E-2</c:v>
                </c:pt>
                <c:pt idx="208">
                  <c:v>8.868444440055645E-2</c:v>
                </c:pt>
                <c:pt idx="209">
                  <c:v>0.22716821746012883</c:v>
                </c:pt>
                <c:pt idx="210">
                  <c:v>0.39469782378747542</c:v>
                </c:pt>
                <c:pt idx="211">
                  <c:v>0.65714604505927532</c:v>
                </c:pt>
                <c:pt idx="212">
                  <c:v>9.6250508009552926E-2</c:v>
                </c:pt>
                <c:pt idx="213">
                  <c:v>0.83586139748655464</c:v>
                </c:pt>
                <c:pt idx="214">
                  <c:v>0.14174447828496994</c:v>
                </c:pt>
                <c:pt idx="215">
                  <c:v>9.6158219857652383E-2</c:v>
                </c:pt>
                <c:pt idx="216">
                  <c:v>0.85205344979716791</c:v>
                </c:pt>
                <c:pt idx="217">
                  <c:v>0.21811896653143215</c:v>
                </c:pt>
                <c:pt idx="218">
                  <c:v>0.60201302629362385</c:v>
                </c:pt>
                <c:pt idx="219">
                  <c:v>0.28879999486721131</c:v>
                </c:pt>
                <c:pt idx="220">
                  <c:v>1.1214268460141175E-2</c:v>
                </c:pt>
                <c:pt idx="221">
                  <c:v>0.34461771336510327</c:v>
                </c:pt>
                <c:pt idx="222">
                  <c:v>0.75983474040187249</c:v>
                </c:pt>
                <c:pt idx="223">
                  <c:v>6.1908765406322841E-2</c:v>
                </c:pt>
                <c:pt idx="224">
                  <c:v>0.83576191368674757</c:v>
                </c:pt>
                <c:pt idx="225">
                  <c:v>0.90312035221059495</c:v>
                </c:pt>
                <c:pt idx="226">
                  <c:v>2.9494195213780605E-3</c:v>
                </c:pt>
                <c:pt idx="227">
                  <c:v>0.10323774374464423</c:v>
                </c:pt>
                <c:pt idx="228">
                  <c:v>1.843780000626194E-2</c:v>
                </c:pt>
                <c:pt idx="229">
                  <c:v>0.54730919113540089</c:v>
                </c:pt>
                <c:pt idx="230">
                  <c:v>0.51678522475995659</c:v>
                </c:pt>
                <c:pt idx="231">
                  <c:v>0.16201126725197246</c:v>
                </c:pt>
                <c:pt idx="232">
                  <c:v>0.23233698958354032</c:v>
                </c:pt>
                <c:pt idx="233">
                  <c:v>0.54202654577096798</c:v>
                </c:pt>
                <c:pt idx="234">
                  <c:v>0.15291139412109367</c:v>
                </c:pt>
                <c:pt idx="235">
                  <c:v>0.1272192490309999</c:v>
                </c:pt>
                <c:pt idx="236">
                  <c:v>0.52764840204041807</c:v>
                </c:pt>
                <c:pt idx="237">
                  <c:v>0.20394514595125979</c:v>
                </c:pt>
                <c:pt idx="238">
                  <c:v>0.39612582538775998</c:v>
                </c:pt>
                <c:pt idx="239">
                  <c:v>0.27174332707280635</c:v>
                </c:pt>
                <c:pt idx="240">
                  <c:v>0.39720407542779779</c:v>
                </c:pt>
                <c:pt idx="241">
                  <c:v>0.74610566875554551</c:v>
                </c:pt>
                <c:pt idx="242">
                  <c:v>0.82146920761133724</c:v>
                </c:pt>
                <c:pt idx="243">
                  <c:v>0.91286643663344758</c:v>
                </c:pt>
                <c:pt idx="244">
                  <c:v>0.78939929340965442</c:v>
                </c:pt>
                <c:pt idx="245">
                  <c:v>0.67189015670652263</c:v>
                </c:pt>
                <c:pt idx="246">
                  <c:v>0.60236721410193306</c:v>
                </c:pt>
                <c:pt idx="247">
                  <c:v>8.9553358667574523E-3</c:v>
                </c:pt>
                <c:pt idx="248">
                  <c:v>0.34265352025179963</c:v>
                </c:pt>
                <c:pt idx="249">
                  <c:v>0.9852180304690169</c:v>
                </c:pt>
                <c:pt idx="250">
                  <c:v>0.65197225571500184</c:v>
                </c:pt>
                <c:pt idx="251">
                  <c:v>0.36230506352955505</c:v>
                </c:pt>
                <c:pt idx="252">
                  <c:v>0.37307264972087162</c:v>
                </c:pt>
                <c:pt idx="253">
                  <c:v>0.79897767801346964</c:v>
                </c:pt>
                <c:pt idx="254">
                  <c:v>7.9154783752667157E-2</c:v>
                </c:pt>
                <c:pt idx="255">
                  <c:v>0.680550860600875</c:v>
                </c:pt>
                <c:pt idx="256">
                  <c:v>0.82839535719862889</c:v>
                </c:pt>
                <c:pt idx="257">
                  <c:v>0.65770340323899146</c:v>
                </c:pt>
                <c:pt idx="258">
                  <c:v>0.38606502948203891</c:v>
                </c:pt>
                <c:pt idx="259">
                  <c:v>0.25173585670005993</c:v>
                </c:pt>
                <c:pt idx="260">
                  <c:v>0.57629267670080631</c:v>
                </c:pt>
                <c:pt idx="261">
                  <c:v>0.31050354307686578</c:v>
                </c:pt>
                <c:pt idx="262">
                  <c:v>0.24968734723045771</c:v>
                </c:pt>
                <c:pt idx="263">
                  <c:v>0.48818901708431361</c:v>
                </c:pt>
                <c:pt idx="264">
                  <c:v>0.46302435977232048</c:v>
                </c:pt>
                <c:pt idx="265">
                  <c:v>0.58282850410320874</c:v>
                </c:pt>
                <c:pt idx="266">
                  <c:v>0.66849473311883645</c:v>
                </c:pt>
                <c:pt idx="267">
                  <c:v>0.33036621717376835</c:v>
                </c:pt>
                <c:pt idx="268">
                  <c:v>0.33661287598458489</c:v>
                </c:pt>
                <c:pt idx="269">
                  <c:v>0.50021234137525228</c:v>
                </c:pt>
                <c:pt idx="270">
                  <c:v>0.76989426324577193</c:v>
                </c:pt>
                <c:pt idx="271">
                  <c:v>0.67511957724938054</c:v>
                </c:pt>
                <c:pt idx="272">
                  <c:v>0.99079063574229698</c:v>
                </c:pt>
                <c:pt idx="273">
                  <c:v>0.80820369623378718</c:v>
                </c:pt>
                <c:pt idx="274">
                  <c:v>0.86545477814842942</c:v>
                </c:pt>
                <c:pt idx="275">
                  <c:v>0.99509489011639485</c:v>
                </c:pt>
                <c:pt idx="276">
                  <c:v>0.57643038178698469</c:v>
                </c:pt>
                <c:pt idx="277">
                  <c:v>0.66717022734513021</c:v>
                </c:pt>
                <c:pt idx="278">
                  <c:v>0.33402328803006864</c:v>
                </c:pt>
                <c:pt idx="279">
                  <c:v>0.61691807009604094</c:v>
                </c:pt>
                <c:pt idx="280">
                  <c:v>0.26213367290829759</c:v>
                </c:pt>
                <c:pt idx="281">
                  <c:v>0.76734121142808687</c:v>
                </c:pt>
                <c:pt idx="282">
                  <c:v>0.35229427034376637</c:v>
                </c:pt>
                <c:pt idx="283">
                  <c:v>5.9953314173518124E-2</c:v>
                </c:pt>
                <c:pt idx="284">
                  <c:v>0.84755160301887489</c:v>
                </c:pt>
                <c:pt idx="285">
                  <c:v>0.71320711477081988</c:v>
                </c:pt>
                <c:pt idx="286">
                  <c:v>0.30451597089925131</c:v>
                </c:pt>
                <c:pt idx="287">
                  <c:v>0.38970674724717058</c:v>
                </c:pt>
                <c:pt idx="288">
                  <c:v>0.12893833494283724</c:v>
                </c:pt>
                <c:pt idx="289">
                  <c:v>0.17769595387369819</c:v>
                </c:pt>
                <c:pt idx="290">
                  <c:v>0.50443484802317395</c:v>
                </c:pt>
                <c:pt idx="291">
                  <c:v>0.82609101464903067</c:v>
                </c:pt>
                <c:pt idx="292">
                  <c:v>0.75435176832122264</c:v>
                </c:pt>
                <c:pt idx="293">
                  <c:v>0.92553001311106087</c:v>
                </c:pt>
                <c:pt idx="294">
                  <c:v>0.49642287840118149</c:v>
                </c:pt>
                <c:pt idx="295">
                  <c:v>0.76109138971004142</c:v>
                </c:pt>
                <c:pt idx="296">
                  <c:v>0.51557551587540573</c:v>
                </c:pt>
                <c:pt idx="297">
                  <c:v>0.45604396907599298</c:v>
                </c:pt>
                <c:pt idx="298">
                  <c:v>0.85310416034739089</c:v>
                </c:pt>
                <c:pt idx="299">
                  <c:v>0.58672361372190851</c:v>
                </c:pt>
                <c:pt idx="300">
                  <c:v>0.8662930120799035</c:v>
                </c:pt>
                <c:pt idx="301">
                  <c:v>7.3522032489114708E-2</c:v>
                </c:pt>
                <c:pt idx="302">
                  <c:v>0.5672804076794622</c:v>
                </c:pt>
                <c:pt idx="303">
                  <c:v>6.1275382526309929E-2</c:v>
                </c:pt>
                <c:pt idx="304">
                  <c:v>0.6002853248742972</c:v>
                </c:pt>
                <c:pt idx="305">
                  <c:v>0.48925837602534528</c:v>
                </c:pt>
                <c:pt idx="306">
                  <c:v>0.39810562164712493</c:v>
                </c:pt>
                <c:pt idx="307">
                  <c:v>0.86004814253574258</c:v>
                </c:pt>
                <c:pt idx="308">
                  <c:v>0.95143997345575104</c:v>
                </c:pt>
                <c:pt idx="309">
                  <c:v>0.16874662042294375</c:v>
                </c:pt>
                <c:pt idx="310">
                  <c:v>0.41830304059976875</c:v>
                </c:pt>
                <c:pt idx="311">
                  <c:v>0.95383479322944797</c:v>
                </c:pt>
                <c:pt idx="312">
                  <c:v>0.72655614461224249</c:v>
                </c:pt>
                <c:pt idx="313">
                  <c:v>0.91008800670059864</c:v>
                </c:pt>
                <c:pt idx="314">
                  <c:v>0.52644762004950807</c:v>
                </c:pt>
                <c:pt idx="315">
                  <c:v>0.15890116854570457</c:v>
                </c:pt>
                <c:pt idx="316">
                  <c:v>0.3616138716235664</c:v>
                </c:pt>
                <c:pt idx="317">
                  <c:v>0.85328393323492835</c:v>
                </c:pt>
                <c:pt idx="318">
                  <c:v>0.14321115237592985</c:v>
                </c:pt>
                <c:pt idx="319">
                  <c:v>7.2026766140395826E-2</c:v>
                </c:pt>
                <c:pt idx="320">
                  <c:v>0.13411998571538852</c:v>
                </c:pt>
                <c:pt idx="321">
                  <c:v>0.28573202644361151</c:v>
                </c:pt>
                <c:pt idx="322">
                  <c:v>0.33568993134122993</c:v>
                </c:pt>
                <c:pt idx="323">
                  <c:v>0.54469359647073079</c:v>
                </c:pt>
                <c:pt idx="324">
                  <c:v>0.34189823154731469</c:v>
                </c:pt>
                <c:pt idx="325">
                  <c:v>0.34216063810112884</c:v>
                </c:pt>
                <c:pt idx="326">
                  <c:v>0.87240432624107578</c:v>
                </c:pt>
                <c:pt idx="327">
                  <c:v>0.89954358250331434</c:v>
                </c:pt>
                <c:pt idx="328">
                  <c:v>0.10778034123174307</c:v>
                </c:pt>
                <c:pt idx="329">
                  <c:v>0.14619090325734285</c:v>
                </c:pt>
                <c:pt idx="330">
                  <c:v>0.86247712962815049</c:v>
                </c:pt>
                <c:pt idx="331">
                  <c:v>0.59057623683074656</c:v>
                </c:pt>
                <c:pt idx="332">
                  <c:v>0.1845407345693918</c:v>
                </c:pt>
                <c:pt idx="333">
                  <c:v>0.18000194356733967</c:v>
                </c:pt>
                <c:pt idx="334">
                  <c:v>0.67685360273203987</c:v>
                </c:pt>
                <c:pt idx="335">
                  <c:v>0.57264002027469663</c:v>
                </c:pt>
                <c:pt idx="336">
                  <c:v>0.5442467768302105</c:v>
                </c:pt>
                <c:pt idx="337">
                  <c:v>0.6045660844740598</c:v>
                </c:pt>
                <c:pt idx="338">
                  <c:v>0.61536000947715563</c:v>
                </c:pt>
                <c:pt idx="339">
                  <c:v>0.78345907700036233</c:v>
                </c:pt>
                <c:pt idx="340">
                  <c:v>0.46783733892993551</c:v>
                </c:pt>
                <c:pt idx="341">
                  <c:v>0.47743517740011032</c:v>
                </c:pt>
                <c:pt idx="342">
                  <c:v>0.61564044581066579</c:v>
                </c:pt>
                <c:pt idx="343">
                  <c:v>0.99090071094020293</c:v>
                </c:pt>
                <c:pt idx="344">
                  <c:v>0.78923006271508167</c:v>
                </c:pt>
                <c:pt idx="345">
                  <c:v>0.92023724100549653</c:v>
                </c:pt>
                <c:pt idx="346">
                  <c:v>0.53332270637484658</c:v>
                </c:pt>
                <c:pt idx="347">
                  <c:v>0.58051508564603693</c:v>
                </c:pt>
                <c:pt idx="348">
                  <c:v>0.88149019296749664</c:v>
                </c:pt>
                <c:pt idx="349">
                  <c:v>0.42575411549989806</c:v>
                </c:pt>
                <c:pt idx="350">
                  <c:v>0.93561770253605314</c:v>
                </c:pt>
                <c:pt idx="351">
                  <c:v>0.11108439878578646</c:v>
                </c:pt>
                <c:pt idx="352">
                  <c:v>0.40217044141640212</c:v>
                </c:pt>
                <c:pt idx="353">
                  <c:v>0.76027974981270785</c:v>
                </c:pt>
                <c:pt idx="354">
                  <c:v>0.45684020866037767</c:v>
                </c:pt>
                <c:pt idx="355">
                  <c:v>0.95904761643540726</c:v>
                </c:pt>
                <c:pt idx="356">
                  <c:v>0.88513349091190763</c:v>
                </c:pt>
                <c:pt idx="357">
                  <c:v>0.46828193068356561</c:v>
                </c:pt>
                <c:pt idx="358">
                  <c:v>0.69205073898642833</c:v>
                </c:pt>
                <c:pt idx="359">
                  <c:v>0.35844930110158657</c:v>
                </c:pt>
                <c:pt idx="360">
                  <c:v>0.54918863432011611</c:v>
                </c:pt>
                <c:pt idx="361">
                  <c:v>0.89420052640400771</c:v>
                </c:pt>
                <c:pt idx="362">
                  <c:v>0.93475264184594464</c:v>
                </c:pt>
                <c:pt idx="363">
                  <c:v>0.16592275854727367</c:v>
                </c:pt>
                <c:pt idx="364">
                  <c:v>0.44426248210911978</c:v>
                </c:pt>
                <c:pt idx="365">
                  <c:v>0.87331480803579253</c:v>
                </c:pt>
                <c:pt idx="366">
                  <c:v>0.21313568711751396</c:v>
                </c:pt>
                <c:pt idx="367">
                  <c:v>0.79181371790670796</c:v>
                </c:pt>
                <c:pt idx="368">
                  <c:v>0.24330308941393919</c:v>
                </c:pt>
                <c:pt idx="369">
                  <c:v>0.24084854153269086</c:v>
                </c:pt>
                <c:pt idx="370">
                  <c:v>1.7350172393651442E-2</c:v>
                </c:pt>
                <c:pt idx="371">
                  <c:v>0.9454699639594869</c:v>
                </c:pt>
                <c:pt idx="372">
                  <c:v>0.5558857553821005</c:v>
                </c:pt>
                <c:pt idx="373">
                  <c:v>0.21316754240211722</c:v>
                </c:pt>
                <c:pt idx="374">
                  <c:v>0.20774170680720139</c:v>
                </c:pt>
                <c:pt idx="375">
                  <c:v>0.62783818968226823</c:v>
                </c:pt>
                <c:pt idx="376">
                  <c:v>0.46524470910593929</c:v>
                </c:pt>
                <c:pt idx="377">
                  <c:v>8.9232220904561843E-2</c:v>
                </c:pt>
                <c:pt idx="378">
                  <c:v>0.85511117501010447</c:v>
                </c:pt>
                <c:pt idx="379">
                  <c:v>0.25063816075983625</c:v>
                </c:pt>
                <c:pt idx="380">
                  <c:v>6.979373981386694E-2</c:v>
                </c:pt>
                <c:pt idx="381">
                  <c:v>6.4858121126192048E-2</c:v>
                </c:pt>
                <c:pt idx="382">
                  <c:v>0.74767593802145138</c:v>
                </c:pt>
                <c:pt idx="383">
                  <c:v>0.97112485169597607</c:v>
                </c:pt>
                <c:pt idx="384">
                  <c:v>0.4833658740760931</c:v>
                </c:pt>
                <c:pt idx="385">
                  <c:v>0.37774851734578263</c:v>
                </c:pt>
                <c:pt idx="386">
                  <c:v>9.0621638294324569E-2</c:v>
                </c:pt>
                <c:pt idx="387">
                  <c:v>0.20874764912825572</c:v>
                </c:pt>
                <c:pt idx="388">
                  <c:v>0.2546167357743796</c:v>
                </c:pt>
                <c:pt idx="389">
                  <c:v>5.8932285555796549E-2</c:v>
                </c:pt>
                <c:pt idx="390">
                  <c:v>0.57935656574595962</c:v>
                </c:pt>
                <c:pt idx="391">
                  <c:v>0.39290481205712813</c:v>
                </c:pt>
                <c:pt idx="392">
                  <c:v>0.78444825957979503</c:v>
                </c:pt>
                <c:pt idx="393">
                  <c:v>0.75005447768258116</c:v>
                </c:pt>
                <c:pt idx="394">
                  <c:v>0.68422027249937445</c:v>
                </c:pt>
                <c:pt idx="395">
                  <c:v>0.48677021886509075</c:v>
                </c:pt>
                <c:pt idx="396">
                  <c:v>0.10803386477682264</c:v>
                </c:pt>
                <c:pt idx="397">
                  <c:v>0.1801488954663778</c:v>
                </c:pt>
                <c:pt idx="398">
                  <c:v>0.34328752786532191</c:v>
                </c:pt>
                <c:pt idx="399">
                  <c:v>0.22283379708920792</c:v>
                </c:pt>
                <c:pt idx="400">
                  <c:v>0.33928698413080871</c:v>
                </c:pt>
                <c:pt idx="401">
                  <c:v>0.33103795751337117</c:v>
                </c:pt>
                <c:pt idx="402">
                  <c:v>0.33334222521608603</c:v>
                </c:pt>
                <c:pt idx="403">
                  <c:v>0.14532533120668079</c:v>
                </c:pt>
                <c:pt idx="404">
                  <c:v>0.36405080252663147</c:v>
                </c:pt>
                <c:pt idx="405">
                  <c:v>0.89068389070268739</c:v>
                </c:pt>
                <c:pt idx="406">
                  <c:v>0.25722347087179076</c:v>
                </c:pt>
                <c:pt idx="407">
                  <c:v>2.9838812140721149E-2</c:v>
                </c:pt>
                <c:pt idx="408">
                  <c:v>0.17533636628396809</c:v>
                </c:pt>
                <c:pt idx="409">
                  <c:v>0.47273968606773498</c:v>
                </c:pt>
                <c:pt idx="410">
                  <c:v>0.40704338857183175</c:v>
                </c:pt>
                <c:pt idx="411">
                  <c:v>0.33566640192962216</c:v>
                </c:pt>
                <c:pt idx="412">
                  <c:v>0.21159069751505255</c:v>
                </c:pt>
                <c:pt idx="413">
                  <c:v>0.56418084760649756</c:v>
                </c:pt>
                <c:pt idx="414">
                  <c:v>0.3829435401311504</c:v>
                </c:pt>
                <c:pt idx="415">
                  <c:v>0.86017778195413808</c:v>
                </c:pt>
                <c:pt idx="416">
                  <c:v>0.47852834381941989</c:v>
                </c:pt>
                <c:pt idx="417">
                  <c:v>0.5441740837514677</c:v>
                </c:pt>
                <c:pt idx="418">
                  <c:v>0.75531285453107788</c:v>
                </c:pt>
                <c:pt idx="419">
                  <c:v>7.5963410945836252E-3</c:v>
                </c:pt>
                <c:pt idx="420">
                  <c:v>0.97417540607787545</c:v>
                </c:pt>
                <c:pt idx="421">
                  <c:v>9.1944527503661777E-2</c:v>
                </c:pt>
                <c:pt idx="422">
                  <c:v>0.71071606542827426</c:v>
                </c:pt>
                <c:pt idx="423">
                  <c:v>0.29606371308612389</c:v>
                </c:pt>
                <c:pt idx="424">
                  <c:v>0.60305961767687633</c:v>
                </c:pt>
                <c:pt idx="425">
                  <c:v>0.5602662287187159</c:v>
                </c:pt>
                <c:pt idx="426">
                  <c:v>0.6596868017748021</c:v>
                </c:pt>
                <c:pt idx="427">
                  <c:v>0.12197552636104347</c:v>
                </c:pt>
                <c:pt idx="428">
                  <c:v>0.26477667948942807</c:v>
                </c:pt>
                <c:pt idx="429">
                  <c:v>0.538226452277206</c:v>
                </c:pt>
                <c:pt idx="430">
                  <c:v>0.21226984263306714</c:v>
                </c:pt>
                <c:pt idx="431">
                  <c:v>0.60199756846824215</c:v>
                </c:pt>
                <c:pt idx="432">
                  <c:v>6.3828129052382998E-2</c:v>
                </c:pt>
                <c:pt idx="433">
                  <c:v>0.32859242055420956</c:v>
                </c:pt>
                <c:pt idx="434">
                  <c:v>0.1261046044149936</c:v>
                </c:pt>
                <c:pt idx="435">
                  <c:v>0.78745949328452758</c:v>
                </c:pt>
                <c:pt idx="436">
                  <c:v>0.52025271418287411</c:v>
                </c:pt>
                <c:pt idx="437">
                  <c:v>0.77169168054266823</c:v>
                </c:pt>
                <c:pt idx="438">
                  <c:v>2.2872669131283052E-3</c:v>
                </c:pt>
                <c:pt idx="439">
                  <c:v>0.10277624894621062</c:v>
                </c:pt>
                <c:pt idx="440">
                  <c:v>0.89009922042258383</c:v>
                </c:pt>
                <c:pt idx="441">
                  <c:v>0.45227216144577653</c:v>
                </c:pt>
                <c:pt idx="442">
                  <c:v>0.12823158505432175</c:v>
                </c:pt>
                <c:pt idx="443">
                  <c:v>0.39335427955259072</c:v>
                </c:pt>
                <c:pt idx="444">
                  <c:v>0.81832842737688083</c:v>
                </c:pt>
                <c:pt idx="445">
                  <c:v>0.48453844568967841</c:v>
                </c:pt>
                <c:pt idx="446">
                  <c:v>0.93413632239499078</c:v>
                </c:pt>
                <c:pt idx="447">
                  <c:v>0.36327221410549515</c:v>
                </c:pt>
                <c:pt idx="448">
                  <c:v>0.53983549225490224</c:v>
                </c:pt>
                <c:pt idx="449">
                  <c:v>0.82182464188826976</c:v>
                </c:pt>
                <c:pt idx="450">
                  <c:v>2.8333829647079534E-2</c:v>
                </c:pt>
                <c:pt idx="451">
                  <c:v>0.90769389027229364</c:v>
                </c:pt>
                <c:pt idx="452">
                  <c:v>0.96486037229225308</c:v>
                </c:pt>
                <c:pt idx="453">
                  <c:v>5.3084647663107609E-2</c:v>
                </c:pt>
                <c:pt idx="454">
                  <c:v>0.84696544271390883</c:v>
                </c:pt>
                <c:pt idx="455">
                  <c:v>0.87825383342373442</c:v>
                </c:pt>
                <c:pt idx="456">
                  <c:v>0.12438909330912973</c:v>
                </c:pt>
                <c:pt idx="457">
                  <c:v>0.60262902934590912</c:v>
                </c:pt>
                <c:pt idx="458">
                  <c:v>0.75125569737216724</c:v>
                </c:pt>
                <c:pt idx="459">
                  <c:v>0.81757841535002918</c:v>
                </c:pt>
                <c:pt idx="460">
                  <c:v>0.88818155874259697</c:v>
                </c:pt>
                <c:pt idx="461">
                  <c:v>0.44250857810537658</c:v>
                </c:pt>
                <c:pt idx="462">
                  <c:v>0.60488084571276202</c:v>
                </c:pt>
                <c:pt idx="463">
                  <c:v>0.2499525492910013</c:v>
                </c:pt>
                <c:pt idx="464">
                  <c:v>0.46666211806455316</c:v>
                </c:pt>
                <c:pt idx="465">
                  <c:v>0.89861886529108659</c:v>
                </c:pt>
                <c:pt idx="466">
                  <c:v>0.38371244818298456</c:v>
                </c:pt>
                <c:pt idx="467">
                  <c:v>0.20191785969107745</c:v>
                </c:pt>
                <c:pt idx="468">
                  <c:v>0.36596578001649582</c:v>
                </c:pt>
                <c:pt idx="469">
                  <c:v>0.397377108115606</c:v>
                </c:pt>
                <c:pt idx="470">
                  <c:v>0.22164014124410325</c:v>
                </c:pt>
                <c:pt idx="471">
                  <c:v>0.21378206168613867</c:v>
                </c:pt>
                <c:pt idx="472">
                  <c:v>0.1091009259951522</c:v>
                </c:pt>
                <c:pt idx="473">
                  <c:v>0.57043118780254243</c:v>
                </c:pt>
                <c:pt idx="474">
                  <c:v>3.8534263103809585E-2</c:v>
                </c:pt>
                <c:pt idx="475">
                  <c:v>0.58876468057124609</c:v>
                </c:pt>
                <c:pt idx="476">
                  <c:v>0.87567032013704693</c:v>
                </c:pt>
                <c:pt idx="477">
                  <c:v>0.59948451997121543</c:v>
                </c:pt>
                <c:pt idx="478">
                  <c:v>0.9858441567352757</c:v>
                </c:pt>
                <c:pt idx="479">
                  <c:v>0.78148286060986283</c:v>
                </c:pt>
                <c:pt idx="480">
                  <c:v>0.91314751001085737</c:v>
                </c:pt>
                <c:pt idx="481">
                  <c:v>0.72610990628166971</c:v>
                </c:pt>
                <c:pt idx="482">
                  <c:v>0.33212217819844692</c:v>
                </c:pt>
                <c:pt idx="483">
                  <c:v>0.34541280865527491</c:v>
                </c:pt>
                <c:pt idx="484">
                  <c:v>0.14237640741124169</c:v>
                </c:pt>
                <c:pt idx="485">
                  <c:v>1.8558604059837558E-2</c:v>
                </c:pt>
                <c:pt idx="486">
                  <c:v>0.34574716349957768</c:v>
                </c:pt>
                <c:pt idx="487">
                  <c:v>2.0567452036439393E-2</c:v>
                </c:pt>
                <c:pt idx="488">
                  <c:v>0.44385662140784454</c:v>
                </c:pt>
                <c:pt idx="489">
                  <c:v>0.29189500753124153</c:v>
                </c:pt>
                <c:pt idx="490">
                  <c:v>0.21896051938326699</c:v>
                </c:pt>
                <c:pt idx="491">
                  <c:v>0.93676699311411227</c:v>
                </c:pt>
                <c:pt idx="492">
                  <c:v>0.37598748578494379</c:v>
                </c:pt>
                <c:pt idx="493">
                  <c:v>0.30604457847842548</c:v>
                </c:pt>
                <c:pt idx="494">
                  <c:v>0.6855799325071914</c:v>
                </c:pt>
                <c:pt idx="495">
                  <c:v>0.30516038482872909</c:v>
                </c:pt>
                <c:pt idx="496">
                  <c:v>0.48387179232984567</c:v>
                </c:pt>
                <c:pt idx="497">
                  <c:v>0.99435647783107806</c:v>
                </c:pt>
                <c:pt idx="498">
                  <c:v>0.74941433263630797</c:v>
                </c:pt>
                <c:pt idx="499">
                  <c:v>0.65286713520367123</c:v>
                </c:pt>
                <c:pt idx="500">
                  <c:v>0.87193308877837283</c:v>
                </c:pt>
                <c:pt idx="501">
                  <c:v>0.85451057032163091</c:v>
                </c:pt>
                <c:pt idx="502">
                  <c:v>0.45863886787200703</c:v>
                </c:pt>
                <c:pt idx="503">
                  <c:v>1.912552941023149E-2</c:v>
                </c:pt>
                <c:pt idx="504">
                  <c:v>0.36572501994412987</c:v>
                </c:pt>
                <c:pt idx="505">
                  <c:v>0.50728018764472693</c:v>
                </c:pt>
                <c:pt idx="506">
                  <c:v>0.86759485958337501</c:v>
                </c:pt>
                <c:pt idx="507">
                  <c:v>0.23494562432620758</c:v>
                </c:pt>
                <c:pt idx="508">
                  <c:v>0.25280024971733739</c:v>
                </c:pt>
                <c:pt idx="509">
                  <c:v>0.59613853853623122</c:v>
                </c:pt>
                <c:pt idx="510">
                  <c:v>0.36607481657609142</c:v>
                </c:pt>
                <c:pt idx="511">
                  <c:v>0.7295167858031828</c:v>
                </c:pt>
                <c:pt idx="512">
                  <c:v>0.21982649142475774</c:v>
                </c:pt>
                <c:pt idx="513">
                  <c:v>0.85928318169262818</c:v>
                </c:pt>
                <c:pt idx="514">
                  <c:v>0.35029937077956264</c:v>
                </c:pt>
                <c:pt idx="515">
                  <c:v>0.87362908347844404</c:v>
                </c:pt>
                <c:pt idx="516">
                  <c:v>0.39550022547838204</c:v>
                </c:pt>
                <c:pt idx="517">
                  <c:v>0.64258093148305784</c:v>
                </c:pt>
                <c:pt idx="518">
                  <c:v>0.44073161187886178</c:v>
                </c:pt>
                <c:pt idx="519">
                  <c:v>0.83717394935359035</c:v>
                </c:pt>
                <c:pt idx="520">
                  <c:v>0.4235544758941453</c:v>
                </c:pt>
                <c:pt idx="521">
                  <c:v>0.38422574289786571</c:v>
                </c:pt>
                <c:pt idx="522">
                  <c:v>0.42711613023044681</c:v>
                </c:pt>
                <c:pt idx="523">
                  <c:v>0.40382378536612518</c:v>
                </c:pt>
                <c:pt idx="524">
                  <c:v>0.32287266879008769</c:v>
                </c:pt>
                <c:pt idx="525">
                  <c:v>0.4780403033496281</c:v>
                </c:pt>
                <c:pt idx="526">
                  <c:v>0.50825050148752293</c:v>
                </c:pt>
                <c:pt idx="527">
                  <c:v>0.22352968162939657</c:v>
                </c:pt>
                <c:pt idx="528">
                  <c:v>0.45767567999311987</c:v>
                </c:pt>
                <c:pt idx="529">
                  <c:v>0.70492038130150059</c:v>
                </c:pt>
                <c:pt idx="530">
                  <c:v>0.30324296404696605</c:v>
                </c:pt>
                <c:pt idx="531">
                  <c:v>0.15325318869572491</c:v>
                </c:pt>
                <c:pt idx="532">
                  <c:v>0.19480306310213003</c:v>
                </c:pt>
              </c:numCache>
            </c:numRef>
          </c:xVal>
          <c:yVal>
            <c:numRef>
              <c:f>'6varOutput'!$B$30:$B$562</c:f>
              <c:numCache>
                <c:formatCode>General</c:formatCode>
                <c:ptCount val="533"/>
                <c:pt idx="0">
                  <c:v>1372.2370760347574</c:v>
                </c:pt>
                <c:pt idx="1">
                  <c:v>1355.7508824916595</c:v>
                </c:pt>
                <c:pt idx="2">
                  <c:v>1216.2702285208475</c:v>
                </c:pt>
                <c:pt idx="3">
                  <c:v>1177.2893072693651</c:v>
                </c:pt>
                <c:pt idx="4">
                  <c:v>1331.9177485355615</c:v>
                </c:pt>
                <c:pt idx="5">
                  <c:v>1242.6613229919544</c:v>
                </c:pt>
                <c:pt idx="6">
                  <c:v>1218.9794821002306</c:v>
                </c:pt>
                <c:pt idx="7">
                  <c:v>1245.3757704328632</c:v>
                </c:pt>
                <c:pt idx="8">
                  <c:v>1318.3481298351655</c:v>
                </c:pt>
                <c:pt idx="9">
                  <c:v>1348.2140844854159</c:v>
                </c:pt>
                <c:pt idx="10">
                  <c:v>1332.2340503508599</c:v>
                </c:pt>
                <c:pt idx="11">
                  <c:v>1277.2358447805764</c:v>
                </c:pt>
                <c:pt idx="12">
                  <c:v>1304.2440565422107</c:v>
                </c:pt>
                <c:pt idx="13">
                  <c:v>1300.7322054562069</c:v>
                </c:pt>
                <c:pt idx="14">
                  <c:v>1276.6729064380356</c:v>
                </c:pt>
                <c:pt idx="15">
                  <c:v>1297.8408796652168</c:v>
                </c:pt>
                <c:pt idx="16">
                  <c:v>1351.4638276512101</c:v>
                </c:pt>
                <c:pt idx="17">
                  <c:v>1354.5894825651144</c:v>
                </c:pt>
                <c:pt idx="18">
                  <c:v>1271.7285824701521</c:v>
                </c:pt>
                <c:pt idx="19">
                  <c:v>1348.4865706301275</c:v>
                </c:pt>
                <c:pt idx="20">
                  <c:v>1309.4861865970777</c:v>
                </c:pt>
                <c:pt idx="21">
                  <c:v>1358.3425872633532</c:v>
                </c:pt>
                <c:pt idx="22">
                  <c:v>1290.2892804161215</c:v>
                </c:pt>
                <c:pt idx="23">
                  <c:v>1293.3219327971899</c:v>
                </c:pt>
                <c:pt idx="24">
                  <c:v>1310.7695512864404</c:v>
                </c:pt>
                <c:pt idx="25">
                  <c:v>1310.5642756248767</c:v>
                </c:pt>
                <c:pt idx="26">
                  <c:v>1351.6515034813547</c:v>
                </c:pt>
                <c:pt idx="27">
                  <c:v>1268.539883585672</c:v>
                </c:pt>
                <c:pt idx="28">
                  <c:v>1329.6705160760371</c:v>
                </c:pt>
                <c:pt idx="29">
                  <c:v>1285.5610702073257</c:v>
                </c:pt>
                <c:pt idx="30">
                  <c:v>1327.3441964411845</c:v>
                </c:pt>
                <c:pt idx="31">
                  <c:v>1271.3527755378468</c:v>
                </c:pt>
                <c:pt idx="32">
                  <c:v>1373.8486572924937</c:v>
                </c:pt>
                <c:pt idx="33">
                  <c:v>1292.9119253322863</c:v>
                </c:pt>
                <c:pt idx="34">
                  <c:v>1257.9660164689383</c:v>
                </c:pt>
                <c:pt idx="35">
                  <c:v>1252.1918958757028</c:v>
                </c:pt>
                <c:pt idx="36">
                  <c:v>1323.998896452563</c:v>
                </c:pt>
                <c:pt idx="37">
                  <c:v>1353.7867390384124</c:v>
                </c:pt>
                <c:pt idx="38">
                  <c:v>1235.6486673376944</c:v>
                </c:pt>
                <c:pt idx="39">
                  <c:v>1262.8167965064067</c:v>
                </c:pt>
                <c:pt idx="40">
                  <c:v>1275.0131101322784</c:v>
                </c:pt>
                <c:pt idx="41">
                  <c:v>1339.7266462714535</c:v>
                </c:pt>
                <c:pt idx="42">
                  <c:v>1297.0549922421837</c:v>
                </c:pt>
                <c:pt idx="43">
                  <c:v>1367.9538555088379</c:v>
                </c:pt>
                <c:pt idx="44">
                  <c:v>1285.5749351155291</c:v>
                </c:pt>
                <c:pt idx="45">
                  <c:v>1372.8472752190883</c:v>
                </c:pt>
                <c:pt idx="46">
                  <c:v>1326.6367021755566</c:v>
                </c:pt>
                <c:pt idx="47">
                  <c:v>1258.4402793531099</c:v>
                </c:pt>
                <c:pt idx="48">
                  <c:v>1323.7086197529159</c:v>
                </c:pt>
                <c:pt idx="49">
                  <c:v>1281.4799032860706</c:v>
                </c:pt>
                <c:pt idx="50">
                  <c:v>1257.774312624824</c:v>
                </c:pt>
                <c:pt idx="51">
                  <c:v>1217.5556596064339</c:v>
                </c:pt>
                <c:pt idx="52">
                  <c:v>1344.0903079641801</c:v>
                </c:pt>
                <c:pt idx="53">
                  <c:v>1292.7208907986574</c:v>
                </c:pt>
                <c:pt idx="54">
                  <c:v>1328.7350313199074</c:v>
                </c:pt>
                <c:pt idx="55">
                  <c:v>1324.6512390093656</c:v>
                </c:pt>
                <c:pt idx="56">
                  <c:v>1279.5508890125088</c:v>
                </c:pt>
                <c:pt idx="57">
                  <c:v>1291.034137384431</c:v>
                </c:pt>
                <c:pt idx="58">
                  <c:v>1268.287391241663</c:v>
                </c:pt>
                <c:pt idx="59">
                  <c:v>1372.4201374250777</c:v>
                </c:pt>
                <c:pt idx="60">
                  <c:v>1340.2910304012375</c:v>
                </c:pt>
                <c:pt idx="61">
                  <c:v>1267.5628321699353</c:v>
                </c:pt>
                <c:pt idx="62">
                  <c:v>1290.6328507942808</c:v>
                </c:pt>
                <c:pt idx="63">
                  <c:v>1252.6382979727371</c:v>
                </c:pt>
                <c:pt idx="64">
                  <c:v>1141.3656746186541</c:v>
                </c:pt>
                <c:pt idx="65">
                  <c:v>1321.0259237955049</c:v>
                </c:pt>
                <c:pt idx="66">
                  <c:v>1347.1512374688805</c:v>
                </c:pt>
                <c:pt idx="67">
                  <c:v>1252.1826765204389</c:v>
                </c:pt>
                <c:pt idx="68">
                  <c:v>1345.4330010406009</c:v>
                </c:pt>
                <c:pt idx="69">
                  <c:v>1362.4706546798147</c:v>
                </c:pt>
                <c:pt idx="70">
                  <c:v>1370.4203729387141</c:v>
                </c:pt>
                <c:pt idx="71">
                  <c:v>1373.5650063442354</c:v>
                </c:pt>
                <c:pt idx="72">
                  <c:v>1112.4692423843826</c:v>
                </c:pt>
                <c:pt idx="73">
                  <c:v>1393.5452935218527</c:v>
                </c:pt>
                <c:pt idx="74">
                  <c:v>1292.2850583247352</c:v>
                </c:pt>
                <c:pt idx="75">
                  <c:v>1326.7235766618555</c:v>
                </c:pt>
                <c:pt idx="76">
                  <c:v>1336.3518611615807</c:v>
                </c:pt>
                <c:pt idx="77">
                  <c:v>1271.6357300488546</c:v>
                </c:pt>
                <c:pt idx="78">
                  <c:v>1275.9527852138658</c:v>
                </c:pt>
                <c:pt idx="79">
                  <c:v>1338.794308839208</c:v>
                </c:pt>
                <c:pt idx="80">
                  <c:v>1311.3262872859352</c:v>
                </c:pt>
                <c:pt idx="81">
                  <c:v>1270.5411003317427</c:v>
                </c:pt>
                <c:pt idx="82">
                  <c:v>1325.5636330432776</c:v>
                </c:pt>
                <c:pt idx="83">
                  <c:v>1311.1962579216938</c:v>
                </c:pt>
                <c:pt idx="84">
                  <c:v>1405.8896789772848</c:v>
                </c:pt>
                <c:pt idx="85">
                  <c:v>1174.6511376945032</c:v>
                </c:pt>
                <c:pt idx="86">
                  <c:v>1252.6766769957685</c:v>
                </c:pt>
                <c:pt idx="87">
                  <c:v>1328.5317420137383</c:v>
                </c:pt>
                <c:pt idx="88">
                  <c:v>1142.4421837220525</c:v>
                </c:pt>
                <c:pt idx="89">
                  <c:v>1306.5357729957357</c:v>
                </c:pt>
                <c:pt idx="90">
                  <c:v>1295.5384238398544</c:v>
                </c:pt>
                <c:pt idx="91">
                  <c:v>1232.449757580184</c:v>
                </c:pt>
                <c:pt idx="92">
                  <c:v>1234.3273414080059</c:v>
                </c:pt>
                <c:pt idx="93">
                  <c:v>1293.7117913740587</c:v>
                </c:pt>
                <c:pt idx="94">
                  <c:v>1335.6622738211393</c:v>
                </c:pt>
                <c:pt idx="95">
                  <c:v>1376.8902005694426</c:v>
                </c:pt>
                <c:pt idx="96">
                  <c:v>1283.7898689939304</c:v>
                </c:pt>
                <c:pt idx="97">
                  <c:v>1337.7736968099425</c:v>
                </c:pt>
                <c:pt idx="98">
                  <c:v>1320.5651823139992</c:v>
                </c:pt>
                <c:pt idx="99">
                  <c:v>1139.8948049271542</c:v>
                </c:pt>
                <c:pt idx="100">
                  <c:v>1292.7350960041456</c:v>
                </c:pt>
                <c:pt idx="101">
                  <c:v>1250.0570580113797</c:v>
                </c:pt>
                <c:pt idx="102">
                  <c:v>1354.3272123251318</c:v>
                </c:pt>
                <c:pt idx="103">
                  <c:v>1317.9658041132486</c:v>
                </c:pt>
                <c:pt idx="104">
                  <c:v>1273.2811824285845</c:v>
                </c:pt>
                <c:pt idx="105">
                  <c:v>1225.135231102141</c:v>
                </c:pt>
                <c:pt idx="106">
                  <c:v>1348.933456747131</c:v>
                </c:pt>
                <c:pt idx="107">
                  <c:v>1241.1502445179487</c:v>
                </c:pt>
                <c:pt idx="108">
                  <c:v>1348.9940008579617</c:v>
                </c:pt>
                <c:pt idx="109">
                  <c:v>1252.1850661799779</c:v>
                </c:pt>
                <c:pt idx="110">
                  <c:v>1308.262709226371</c:v>
                </c:pt>
                <c:pt idx="111">
                  <c:v>1444.3760719321142</c:v>
                </c:pt>
                <c:pt idx="112">
                  <c:v>1277.607847895342</c:v>
                </c:pt>
                <c:pt idx="113">
                  <c:v>1301.2980594608548</c:v>
                </c:pt>
                <c:pt idx="114">
                  <c:v>1348.6066371247803</c:v>
                </c:pt>
                <c:pt idx="115">
                  <c:v>1366.0056305141964</c:v>
                </c:pt>
                <c:pt idx="116">
                  <c:v>1273.2925517518422</c:v>
                </c:pt>
                <c:pt idx="117">
                  <c:v>1350.7108253825641</c:v>
                </c:pt>
                <c:pt idx="118">
                  <c:v>1380.9721337626311</c:v>
                </c:pt>
                <c:pt idx="119">
                  <c:v>1342.2755601067415</c:v>
                </c:pt>
                <c:pt idx="120">
                  <c:v>1306.6709801651987</c:v>
                </c:pt>
                <c:pt idx="121">
                  <c:v>1333.1080633993383</c:v>
                </c:pt>
                <c:pt idx="122">
                  <c:v>1342.31289081724</c:v>
                </c:pt>
                <c:pt idx="123">
                  <c:v>1337.7720049172171</c:v>
                </c:pt>
                <c:pt idx="124">
                  <c:v>1115.5895238761245</c:v>
                </c:pt>
                <c:pt idx="125">
                  <c:v>1335.7280136750724</c:v>
                </c:pt>
                <c:pt idx="126">
                  <c:v>1265.7635864353383</c:v>
                </c:pt>
                <c:pt idx="127">
                  <c:v>1368.5554222782357</c:v>
                </c:pt>
                <c:pt idx="128">
                  <c:v>1341.6591235368965</c:v>
                </c:pt>
                <c:pt idx="129">
                  <c:v>1340.4136976773932</c:v>
                </c:pt>
                <c:pt idx="130">
                  <c:v>1375.2597811013106</c:v>
                </c:pt>
                <c:pt idx="131">
                  <c:v>1266.9774874760546</c:v>
                </c:pt>
                <c:pt idx="132">
                  <c:v>1331.8228865859062</c:v>
                </c:pt>
                <c:pt idx="133">
                  <c:v>1145.9798857795633</c:v>
                </c:pt>
                <c:pt idx="134">
                  <c:v>1280.1385579557514</c:v>
                </c:pt>
                <c:pt idx="135">
                  <c:v>1303.6175802642827</c:v>
                </c:pt>
                <c:pt idx="136">
                  <c:v>1379.9878311364719</c:v>
                </c:pt>
                <c:pt idx="137">
                  <c:v>1341.4390035588654</c:v>
                </c:pt>
                <c:pt idx="138">
                  <c:v>1323.020978059948</c:v>
                </c:pt>
                <c:pt idx="139">
                  <c:v>1336.8574100721785</c:v>
                </c:pt>
                <c:pt idx="140">
                  <c:v>1347.1350779804507</c:v>
                </c:pt>
                <c:pt idx="141">
                  <c:v>1335.1293270650006</c:v>
                </c:pt>
                <c:pt idx="142">
                  <c:v>1327.0796878207334</c:v>
                </c:pt>
                <c:pt idx="143">
                  <c:v>1325.5068664605403</c:v>
                </c:pt>
                <c:pt idx="144">
                  <c:v>1341.1043947555415</c:v>
                </c:pt>
                <c:pt idx="145">
                  <c:v>1304.1146176259194</c:v>
                </c:pt>
                <c:pt idx="146">
                  <c:v>1302.484262765777</c:v>
                </c:pt>
                <c:pt idx="147">
                  <c:v>1326.0261630350515</c:v>
                </c:pt>
                <c:pt idx="148">
                  <c:v>1200.1015716127936</c:v>
                </c:pt>
                <c:pt idx="149">
                  <c:v>1270.4325072674865</c:v>
                </c:pt>
                <c:pt idx="150">
                  <c:v>1352.1339957571251</c:v>
                </c:pt>
                <c:pt idx="151">
                  <c:v>1329.3092541277408</c:v>
                </c:pt>
                <c:pt idx="152">
                  <c:v>1360.2994916406728</c:v>
                </c:pt>
                <c:pt idx="153">
                  <c:v>1282.8610049609836</c:v>
                </c:pt>
                <c:pt idx="154">
                  <c:v>1156.9803291153542</c:v>
                </c:pt>
                <c:pt idx="155">
                  <c:v>1241.3866403437273</c:v>
                </c:pt>
                <c:pt idx="156">
                  <c:v>1344.6038609530558</c:v>
                </c:pt>
                <c:pt idx="157">
                  <c:v>1286.1567956214794</c:v>
                </c:pt>
                <c:pt idx="158">
                  <c:v>1284.0401063757254</c:v>
                </c:pt>
                <c:pt idx="159">
                  <c:v>1282.5760528728272</c:v>
                </c:pt>
                <c:pt idx="160">
                  <c:v>1271.5444010865954</c:v>
                </c:pt>
                <c:pt idx="161">
                  <c:v>1292.3223443658828</c:v>
                </c:pt>
                <c:pt idx="162">
                  <c:v>1302.363319447458</c:v>
                </c:pt>
                <c:pt idx="163">
                  <c:v>1383.3448532319082</c:v>
                </c:pt>
                <c:pt idx="164">
                  <c:v>1285.5416080474479</c:v>
                </c:pt>
                <c:pt idx="165">
                  <c:v>1370.9901714696166</c:v>
                </c:pt>
                <c:pt idx="166">
                  <c:v>1209.2881720518005</c:v>
                </c:pt>
                <c:pt idx="167">
                  <c:v>1304.4143445700249</c:v>
                </c:pt>
                <c:pt idx="168">
                  <c:v>1299.2349675256419</c:v>
                </c:pt>
                <c:pt idx="169">
                  <c:v>1327.7177776114413</c:v>
                </c:pt>
                <c:pt idx="170">
                  <c:v>1238.535966966477</c:v>
                </c:pt>
                <c:pt idx="171">
                  <c:v>1376.0201292661188</c:v>
                </c:pt>
                <c:pt idx="172">
                  <c:v>1358.9536133073598</c:v>
                </c:pt>
                <c:pt idx="173">
                  <c:v>1332.7736031903864</c:v>
                </c:pt>
                <c:pt idx="174">
                  <c:v>1312.9726242074717</c:v>
                </c:pt>
                <c:pt idx="175">
                  <c:v>1291.5048804175317</c:v>
                </c:pt>
                <c:pt idx="176">
                  <c:v>1225.289476120053</c:v>
                </c:pt>
                <c:pt idx="177">
                  <c:v>1380.6219356264924</c:v>
                </c:pt>
                <c:pt idx="178">
                  <c:v>1393.5036045265981</c:v>
                </c:pt>
                <c:pt idx="179">
                  <c:v>1248.1759423939641</c:v>
                </c:pt>
                <c:pt idx="180">
                  <c:v>1197.4833107536249</c:v>
                </c:pt>
                <c:pt idx="181">
                  <c:v>1334.715148199326</c:v>
                </c:pt>
                <c:pt idx="182">
                  <c:v>1292.1108107618231</c:v>
                </c:pt>
                <c:pt idx="183">
                  <c:v>1349.7987479673354</c:v>
                </c:pt>
                <c:pt idx="184">
                  <c:v>1298.5969729945152</c:v>
                </c:pt>
                <c:pt idx="185">
                  <c:v>1291.9649643959276</c:v>
                </c:pt>
                <c:pt idx="186">
                  <c:v>1320.9988999857158</c:v>
                </c:pt>
                <c:pt idx="187">
                  <c:v>1290.7987136784297</c:v>
                </c:pt>
                <c:pt idx="188">
                  <c:v>1323.5643381121813</c:v>
                </c:pt>
                <c:pt idx="189">
                  <c:v>1368.8830268890511</c:v>
                </c:pt>
                <c:pt idx="190">
                  <c:v>1391.8715916758886</c:v>
                </c:pt>
                <c:pt idx="191">
                  <c:v>1299.3892514700642</c:v>
                </c:pt>
                <c:pt idx="192">
                  <c:v>1337.1228233737822</c:v>
                </c:pt>
                <c:pt idx="193">
                  <c:v>1334.3293274710352</c:v>
                </c:pt>
                <c:pt idx="194">
                  <c:v>1225.2214168613893</c:v>
                </c:pt>
                <c:pt idx="195">
                  <c:v>1189.5410626820915</c:v>
                </c:pt>
                <c:pt idx="196">
                  <c:v>1400.3714686427693</c:v>
                </c:pt>
                <c:pt idx="197">
                  <c:v>1396.7032996231701</c:v>
                </c:pt>
                <c:pt idx="198">
                  <c:v>1278.4219288655904</c:v>
                </c:pt>
                <c:pt idx="199">
                  <c:v>1363.5550600262138</c:v>
                </c:pt>
                <c:pt idx="200">
                  <c:v>1366.6146769810643</c:v>
                </c:pt>
                <c:pt idx="201">
                  <c:v>1321.6865365128115</c:v>
                </c:pt>
                <c:pt idx="202">
                  <c:v>1276.6036950670809</c:v>
                </c:pt>
                <c:pt idx="203">
                  <c:v>1325.2745818975923</c:v>
                </c:pt>
                <c:pt idx="204">
                  <c:v>1260.7638687018134</c:v>
                </c:pt>
                <c:pt idx="205">
                  <c:v>1337.3227207572875</c:v>
                </c:pt>
                <c:pt idx="206">
                  <c:v>1276.3867287898513</c:v>
                </c:pt>
                <c:pt idx="207">
                  <c:v>1096.5666194276578</c:v>
                </c:pt>
                <c:pt idx="208">
                  <c:v>1339.460926162202</c:v>
                </c:pt>
                <c:pt idx="209">
                  <c:v>1362.9588251944929</c:v>
                </c:pt>
                <c:pt idx="210">
                  <c:v>1299.5665859014059</c:v>
                </c:pt>
                <c:pt idx="211">
                  <c:v>1289.9249557267547</c:v>
                </c:pt>
                <c:pt idx="212">
                  <c:v>1230.5771398702479</c:v>
                </c:pt>
                <c:pt idx="213">
                  <c:v>1256.8669956350629</c:v>
                </c:pt>
                <c:pt idx="214">
                  <c:v>1290.7593001794949</c:v>
                </c:pt>
                <c:pt idx="215">
                  <c:v>1397.0003288664141</c:v>
                </c:pt>
                <c:pt idx="216">
                  <c:v>1321.0183039901078</c:v>
                </c:pt>
                <c:pt idx="217">
                  <c:v>1291.8942536524578</c:v>
                </c:pt>
                <c:pt idx="218">
                  <c:v>1304.8585793004297</c:v>
                </c:pt>
                <c:pt idx="219">
                  <c:v>1286.3104452142247</c:v>
                </c:pt>
                <c:pt idx="220">
                  <c:v>1267.2109589245676</c:v>
                </c:pt>
                <c:pt idx="221">
                  <c:v>1312.2164507438476</c:v>
                </c:pt>
                <c:pt idx="222">
                  <c:v>1305.8932514598073</c:v>
                </c:pt>
                <c:pt idx="223">
                  <c:v>1310.0035081874025</c:v>
                </c:pt>
                <c:pt idx="224">
                  <c:v>1287.6829214582121</c:v>
                </c:pt>
                <c:pt idx="225">
                  <c:v>1288.5459638212071</c:v>
                </c:pt>
                <c:pt idx="226">
                  <c:v>1149.761590041795</c:v>
                </c:pt>
                <c:pt idx="227">
                  <c:v>1339.17545168839</c:v>
                </c:pt>
                <c:pt idx="228">
                  <c:v>1298.0093836654016</c:v>
                </c:pt>
                <c:pt idx="229">
                  <c:v>1367.4612945380634</c:v>
                </c:pt>
                <c:pt idx="230">
                  <c:v>1094.9558274902026</c:v>
                </c:pt>
                <c:pt idx="231">
                  <c:v>1284.5961377339083</c:v>
                </c:pt>
                <c:pt idx="232">
                  <c:v>1318.7433719504907</c:v>
                </c:pt>
                <c:pt idx="233">
                  <c:v>1323.9170011668252</c:v>
                </c:pt>
                <c:pt idx="234">
                  <c:v>1304.4283667401342</c:v>
                </c:pt>
                <c:pt idx="235">
                  <c:v>1361.713091844334</c:v>
                </c:pt>
                <c:pt idx="236">
                  <c:v>1219.4802957455854</c:v>
                </c:pt>
                <c:pt idx="237">
                  <c:v>1327.7298787714763</c:v>
                </c:pt>
                <c:pt idx="238">
                  <c:v>1279.544727040113</c:v>
                </c:pt>
                <c:pt idx="239">
                  <c:v>1281.6392775671964</c:v>
                </c:pt>
                <c:pt idx="240">
                  <c:v>1245.9698325365628</c:v>
                </c:pt>
                <c:pt idx="241">
                  <c:v>1313.5814407442717</c:v>
                </c:pt>
                <c:pt idx="242">
                  <c:v>1343.0456933734172</c:v>
                </c:pt>
                <c:pt idx="243">
                  <c:v>1339.1307489581254</c:v>
                </c:pt>
                <c:pt idx="244">
                  <c:v>1344.4941578153059</c:v>
                </c:pt>
                <c:pt idx="245">
                  <c:v>1353.1713248913031</c:v>
                </c:pt>
                <c:pt idx="246">
                  <c:v>1316.3687520755752</c:v>
                </c:pt>
                <c:pt idx="247">
                  <c:v>1282.004756211235</c:v>
                </c:pt>
                <c:pt idx="248">
                  <c:v>1322.879026211569</c:v>
                </c:pt>
                <c:pt idx="249">
                  <c:v>1356.4856316221999</c:v>
                </c:pt>
                <c:pt idx="250">
                  <c:v>1426.4548059796559</c:v>
                </c:pt>
                <c:pt idx="251">
                  <c:v>1424.3420704277701</c:v>
                </c:pt>
                <c:pt idx="252">
                  <c:v>1334.5116648579592</c:v>
                </c:pt>
                <c:pt idx="253">
                  <c:v>1240.1047934340293</c:v>
                </c:pt>
                <c:pt idx="254">
                  <c:v>1336.7448258211832</c:v>
                </c:pt>
                <c:pt idx="255">
                  <c:v>1364.9956442459586</c:v>
                </c:pt>
                <c:pt idx="256">
                  <c:v>1289.6310091062724</c:v>
                </c:pt>
                <c:pt idx="257">
                  <c:v>1408.3434055666651</c:v>
                </c:pt>
                <c:pt idx="258">
                  <c:v>1347.6999331296952</c:v>
                </c:pt>
                <c:pt idx="259">
                  <c:v>1239.4386552128622</c:v>
                </c:pt>
                <c:pt idx="260">
                  <c:v>1144.3873260109456</c:v>
                </c:pt>
                <c:pt idx="261">
                  <c:v>1301.4200072270312</c:v>
                </c:pt>
                <c:pt idx="262">
                  <c:v>1227.9717209369912</c:v>
                </c:pt>
                <c:pt idx="263">
                  <c:v>1345.4583256477688</c:v>
                </c:pt>
                <c:pt idx="264">
                  <c:v>1310.443210788716</c:v>
                </c:pt>
                <c:pt idx="265">
                  <c:v>1389.8990740362199</c:v>
                </c:pt>
                <c:pt idx="266">
                  <c:v>1278.769878121735</c:v>
                </c:pt>
                <c:pt idx="267">
                  <c:v>1286.4071644145226</c:v>
                </c:pt>
                <c:pt idx="268">
                  <c:v>1323.3444081658126</c:v>
                </c:pt>
                <c:pt idx="269">
                  <c:v>1294.2247420094702</c:v>
                </c:pt>
                <c:pt idx="270">
                  <c:v>1293.5682985155311</c:v>
                </c:pt>
                <c:pt idx="271">
                  <c:v>1312.4295768284037</c:v>
                </c:pt>
                <c:pt idx="272">
                  <c:v>1335.9395110905518</c:v>
                </c:pt>
                <c:pt idx="273">
                  <c:v>1346.0003402306286</c:v>
                </c:pt>
                <c:pt idx="274">
                  <c:v>1299.3687373399459</c:v>
                </c:pt>
                <c:pt idx="275">
                  <c:v>1296.27611516908</c:v>
                </c:pt>
                <c:pt idx="276">
                  <c:v>1280.0415434363506</c:v>
                </c:pt>
                <c:pt idx="277">
                  <c:v>1324.6140435589593</c:v>
                </c:pt>
                <c:pt idx="278">
                  <c:v>1291.7521891115987</c:v>
                </c:pt>
                <c:pt idx="279">
                  <c:v>1227.7470058904678</c:v>
                </c:pt>
                <c:pt idx="280">
                  <c:v>1292.9918669024726</c:v>
                </c:pt>
                <c:pt idx="281">
                  <c:v>1317.4745862006364</c:v>
                </c:pt>
                <c:pt idx="282">
                  <c:v>1392.3647181295294</c:v>
                </c:pt>
                <c:pt idx="283">
                  <c:v>1342.709973150492</c:v>
                </c:pt>
                <c:pt idx="284">
                  <c:v>1317.1733154265112</c:v>
                </c:pt>
                <c:pt idx="285">
                  <c:v>1390.0946829582651</c:v>
                </c:pt>
                <c:pt idx="286">
                  <c:v>1320.2624613117002</c:v>
                </c:pt>
                <c:pt idx="287">
                  <c:v>1278.1790695972495</c:v>
                </c:pt>
                <c:pt idx="288">
                  <c:v>1239.1307261404475</c:v>
                </c:pt>
                <c:pt idx="289">
                  <c:v>1302.1825561482597</c:v>
                </c:pt>
                <c:pt idx="290">
                  <c:v>1257.6969333455802</c:v>
                </c:pt>
                <c:pt idx="291">
                  <c:v>1306.9512955145944</c:v>
                </c:pt>
                <c:pt idx="292">
                  <c:v>1407.1185827654133</c:v>
                </c:pt>
                <c:pt idx="293">
                  <c:v>1363.3067692422271</c:v>
                </c:pt>
                <c:pt idx="294">
                  <c:v>1087.3890227496374</c:v>
                </c:pt>
                <c:pt idx="295">
                  <c:v>1324.7976538173307</c:v>
                </c:pt>
                <c:pt idx="296">
                  <c:v>1376.9905411600193</c:v>
                </c:pt>
                <c:pt idx="297">
                  <c:v>1415.2365548709317</c:v>
                </c:pt>
                <c:pt idx="298">
                  <c:v>1374.9462224240826</c:v>
                </c:pt>
                <c:pt idx="299">
                  <c:v>1256.1655152737339</c:v>
                </c:pt>
                <c:pt idx="300">
                  <c:v>1250.4867272388979</c:v>
                </c:pt>
                <c:pt idx="301">
                  <c:v>1407.4349162260455</c:v>
                </c:pt>
                <c:pt idx="302">
                  <c:v>1244.4014015956034</c:v>
                </c:pt>
                <c:pt idx="303">
                  <c:v>1279.983055430087</c:v>
                </c:pt>
                <c:pt idx="304">
                  <c:v>1266.9840034225188</c:v>
                </c:pt>
                <c:pt idx="305">
                  <c:v>1413.3146346262979</c:v>
                </c:pt>
                <c:pt idx="306">
                  <c:v>1292.7039670606002</c:v>
                </c:pt>
                <c:pt idx="307">
                  <c:v>1296.6241150959765</c:v>
                </c:pt>
                <c:pt idx="308">
                  <c:v>1387.83169530284</c:v>
                </c:pt>
                <c:pt idx="309">
                  <c:v>1363.6840188948474</c:v>
                </c:pt>
                <c:pt idx="310">
                  <c:v>1379.9621310632785</c:v>
                </c:pt>
                <c:pt idx="311">
                  <c:v>1332.6369603719058</c:v>
                </c:pt>
                <c:pt idx="312">
                  <c:v>1277.609949779777</c:v>
                </c:pt>
                <c:pt idx="313">
                  <c:v>1259.5112923861491</c:v>
                </c:pt>
                <c:pt idx="314">
                  <c:v>1368.187880135979</c:v>
                </c:pt>
                <c:pt idx="315">
                  <c:v>1308.0284686046259</c:v>
                </c:pt>
                <c:pt idx="316">
                  <c:v>1241.9631566520518</c:v>
                </c:pt>
                <c:pt idx="317">
                  <c:v>1316.4419331995352</c:v>
                </c:pt>
                <c:pt idx="318">
                  <c:v>1278.6119386949442</c:v>
                </c:pt>
                <c:pt idx="319">
                  <c:v>1241.8808497070743</c:v>
                </c:pt>
                <c:pt idx="320">
                  <c:v>1338.4251420773974</c:v>
                </c:pt>
                <c:pt idx="321">
                  <c:v>1321.0472416035282</c:v>
                </c:pt>
                <c:pt idx="322">
                  <c:v>1267.6009782002775</c:v>
                </c:pt>
                <c:pt idx="323">
                  <c:v>1264.3185695541335</c:v>
                </c:pt>
                <c:pt idx="324">
                  <c:v>1352.5826283560541</c:v>
                </c:pt>
                <c:pt idx="325">
                  <c:v>1294.7624120424316</c:v>
                </c:pt>
                <c:pt idx="326">
                  <c:v>1204.6723228566836</c:v>
                </c:pt>
                <c:pt idx="327">
                  <c:v>1319.8079937655828</c:v>
                </c:pt>
                <c:pt idx="328">
                  <c:v>1272.1707092895767</c:v>
                </c:pt>
                <c:pt idx="329">
                  <c:v>1367.0858671877359</c:v>
                </c:pt>
                <c:pt idx="330">
                  <c:v>1342.8280050448934</c:v>
                </c:pt>
                <c:pt idx="331">
                  <c:v>1357.2540987907712</c:v>
                </c:pt>
                <c:pt idx="332">
                  <c:v>1264.7209252761563</c:v>
                </c:pt>
                <c:pt idx="333">
                  <c:v>1326.9539898945698</c:v>
                </c:pt>
                <c:pt idx="334">
                  <c:v>1376.8821493882676</c:v>
                </c:pt>
                <c:pt idx="335">
                  <c:v>1276.2468169829206</c:v>
                </c:pt>
                <c:pt idx="336">
                  <c:v>1245.4762976938971</c:v>
                </c:pt>
                <c:pt idx="337">
                  <c:v>1376.9365738650426</c:v>
                </c:pt>
                <c:pt idx="338">
                  <c:v>1309.1762055144939</c:v>
                </c:pt>
                <c:pt idx="339">
                  <c:v>1400.3769820900084</c:v>
                </c:pt>
                <c:pt idx="340">
                  <c:v>1332.4237121454546</c:v>
                </c:pt>
                <c:pt idx="341">
                  <c:v>1354.1504661263125</c:v>
                </c:pt>
                <c:pt idx="342">
                  <c:v>1261.4188403356393</c:v>
                </c:pt>
                <c:pt idx="343">
                  <c:v>1385.4233301641484</c:v>
                </c:pt>
                <c:pt idx="344">
                  <c:v>1347.2745361492493</c:v>
                </c:pt>
                <c:pt idx="345">
                  <c:v>1275.9236315393227</c:v>
                </c:pt>
                <c:pt idx="346">
                  <c:v>1278.4294200104368</c:v>
                </c:pt>
                <c:pt idx="347">
                  <c:v>1356.3430013910181</c:v>
                </c:pt>
                <c:pt idx="348">
                  <c:v>1312.6556947761421</c:v>
                </c:pt>
                <c:pt idx="349">
                  <c:v>1365.069835949105</c:v>
                </c:pt>
                <c:pt idx="350">
                  <c:v>1396.6054091728943</c:v>
                </c:pt>
                <c:pt idx="351">
                  <c:v>1271.9971786420158</c:v>
                </c:pt>
                <c:pt idx="352">
                  <c:v>1326.6302210798608</c:v>
                </c:pt>
                <c:pt idx="353">
                  <c:v>1412.6532704485026</c:v>
                </c:pt>
                <c:pt idx="354">
                  <c:v>1358.3016857799771</c:v>
                </c:pt>
                <c:pt idx="355">
                  <c:v>1348.260105661052</c:v>
                </c:pt>
                <c:pt idx="356">
                  <c:v>1373.2732202840284</c:v>
                </c:pt>
                <c:pt idx="357">
                  <c:v>1379.5728517208695</c:v>
                </c:pt>
                <c:pt idx="358">
                  <c:v>1200.6571585021734</c:v>
                </c:pt>
                <c:pt idx="359">
                  <c:v>1290.6966750120043</c:v>
                </c:pt>
                <c:pt idx="360">
                  <c:v>1364.134914697843</c:v>
                </c:pt>
                <c:pt idx="361">
                  <c:v>1333.2742561016471</c:v>
                </c:pt>
                <c:pt idx="362">
                  <c:v>1390.1197051014788</c:v>
                </c:pt>
                <c:pt idx="363">
                  <c:v>1248.6083295289773</c:v>
                </c:pt>
                <c:pt idx="364">
                  <c:v>1296.8925128818655</c:v>
                </c:pt>
                <c:pt idx="365">
                  <c:v>1346.0823923850783</c:v>
                </c:pt>
                <c:pt idx="366">
                  <c:v>1367.941770267578</c:v>
                </c:pt>
                <c:pt idx="367">
                  <c:v>1304.971686604913</c:v>
                </c:pt>
                <c:pt idx="368">
                  <c:v>1273.6023376912651</c:v>
                </c:pt>
                <c:pt idx="369">
                  <c:v>1232.8418112012905</c:v>
                </c:pt>
                <c:pt idx="370">
                  <c:v>1356.7069979642281</c:v>
                </c:pt>
                <c:pt idx="371">
                  <c:v>1286.1924239732036</c:v>
                </c:pt>
                <c:pt idx="372">
                  <c:v>1278.1547478253185</c:v>
                </c:pt>
                <c:pt idx="373">
                  <c:v>1168.7334195501267</c:v>
                </c:pt>
                <c:pt idx="374">
                  <c:v>1282.9600520267747</c:v>
                </c:pt>
                <c:pt idx="375">
                  <c:v>1251.8544021572191</c:v>
                </c:pt>
                <c:pt idx="376">
                  <c:v>1390.9774309777169</c:v>
                </c:pt>
                <c:pt idx="377">
                  <c:v>1383.8525968526963</c:v>
                </c:pt>
                <c:pt idx="378">
                  <c:v>1433.3632591764176</c:v>
                </c:pt>
                <c:pt idx="379">
                  <c:v>1185.6876511112969</c:v>
                </c:pt>
                <c:pt idx="380">
                  <c:v>1325.7110826414439</c:v>
                </c:pt>
                <c:pt idx="381">
                  <c:v>1271.9578969957199</c:v>
                </c:pt>
                <c:pt idx="382">
                  <c:v>1281.9601333452722</c:v>
                </c:pt>
                <c:pt idx="383">
                  <c:v>1365.3433005251379</c:v>
                </c:pt>
                <c:pt idx="384">
                  <c:v>1161.0301798090022</c:v>
                </c:pt>
                <c:pt idx="385">
                  <c:v>1284.1086830871077</c:v>
                </c:pt>
                <c:pt idx="386">
                  <c:v>1338.3953637844211</c:v>
                </c:pt>
                <c:pt idx="387">
                  <c:v>1302.479024581568</c:v>
                </c:pt>
                <c:pt idx="388">
                  <c:v>1302.6204794128439</c:v>
                </c:pt>
                <c:pt idx="389">
                  <c:v>1297.5789332362697</c:v>
                </c:pt>
                <c:pt idx="390">
                  <c:v>1325.7768714063693</c:v>
                </c:pt>
                <c:pt idx="391">
                  <c:v>1107.5093499558129</c:v>
                </c:pt>
                <c:pt idx="392">
                  <c:v>1280.1771929459226</c:v>
                </c:pt>
                <c:pt idx="393">
                  <c:v>1285.6781180001544</c:v>
                </c:pt>
                <c:pt idx="394">
                  <c:v>1404.4064394677075</c:v>
                </c:pt>
                <c:pt idx="395">
                  <c:v>1320.8249718424397</c:v>
                </c:pt>
                <c:pt idx="396">
                  <c:v>1362.8672611035568</c:v>
                </c:pt>
                <c:pt idx="397">
                  <c:v>1255.7554732462345</c:v>
                </c:pt>
                <c:pt idx="398">
                  <c:v>1368.9727959442673</c:v>
                </c:pt>
                <c:pt idx="399">
                  <c:v>1294.0696979790373</c:v>
                </c:pt>
                <c:pt idx="400">
                  <c:v>1302.4165678827233</c:v>
                </c:pt>
                <c:pt idx="401">
                  <c:v>1374.5118383397385</c:v>
                </c:pt>
                <c:pt idx="402">
                  <c:v>1241.3532876467077</c:v>
                </c:pt>
                <c:pt idx="403">
                  <c:v>1325.5508445274638</c:v>
                </c:pt>
                <c:pt idx="404">
                  <c:v>1357.2143687153236</c:v>
                </c:pt>
                <c:pt idx="405">
                  <c:v>1268.358080697936</c:v>
                </c:pt>
                <c:pt idx="406">
                  <c:v>1363.8242103442515</c:v>
                </c:pt>
                <c:pt idx="407">
                  <c:v>1183.25475598045</c:v>
                </c:pt>
                <c:pt idx="408">
                  <c:v>1299.3675523273901</c:v>
                </c:pt>
                <c:pt idx="409">
                  <c:v>1231.2133852287984</c:v>
                </c:pt>
                <c:pt idx="410">
                  <c:v>1353.8590101391594</c:v>
                </c:pt>
                <c:pt idx="411">
                  <c:v>1223.5470445331255</c:v>
                </c:pt>
                <c:pt idx="412">
                  <c:v>1335.4842258721703</c:v>
                </c:pt>
                <c:pt idx="413">
                  <c:v>1295.8189201692733</c:v>
                </c:pt>
                <c:pt idx="414">
                  <c:v>1331.4525383988207</c:v>
                </c:pt>
                <c:pt idx="415">
                  <c:v>1328.0082841834578</c:v>
                </c:pt>
                <c:pt idx="416">
                  <c:v>1297.5472853840913</c:v>
                </c:pt>
                <c:pt idx="417">
                  <c:v>1337.8418832200871</c:v>
                </c:pt>
                <c:pt idx="418">
                  <c:v>1312.2086578236124</c:v>
                </c:pt>
                <c:pt idx="419">
                  <c:v>1380.7121210186579</c:v>
                </c:pt>
                <c:pt idx="420">
                  <c:v>1286.5370709780793</c:v>
                </c:pt>
                <c:pt idx="421">
                  <c:v>1322.828526761351</c:v>
                </c:pt>
                <c:pt idx="422">
                  <c:v>1358.7254726966885</c:v>
                </c:pt>
                <c:pt idx="423">
                  <c:v>1379.0007637255671</c:v>
                </c:pt>
                <c:pt idx="424">
                  <c:v>1364.5933455129498</c:v>
                </c:pt>
                <c:pt idx="425">
                  <c:v>1364.4330392696068</c:v>
                </c:pt>
                <c:pt idx="426">
                  <c:v>1336.2243689919392</c:v>
                </c:pt>
                <c:pt idx="427">
                  <c:v>1347.3523788267562</c:v>
                </c:pt>
                <c:pt idx="428">
                  <c:v>1309.7582335988575</c:v>
                </c:pt>
                <c:pt idx="429">
                  <c:v>1297.8763723972356</c:v>
                </c:pt>
                <c:pt idx="430">
                  <c:v>1228.5261484916261</c:v>
                </c:pt>
                <c:pt idx="431">
                  <c:v>1334.8419289338842</c:v>
                </c:pt>
                <c:pt idx="432">
                  <c:v>1266.359607287287</c:v>
                </c:pt>
                <c:pt idx="433">
                  <c:v>1271.0471784520948</c:v>
                </c:pt>
                <c:pt idx="434">
                  <c:v>1357.3023062148154</c:v>
                </c:pt>
                <c:pt idx="435">
                  <c:v>1280.807277836092</c:v>
                </c:pt>
                <c:pt idx="436">
                  <c:v>1366.6453593174911</c:v>
                </c:pt>
                <c:pt idx="437">
                  <c:v>1299.4858314284463</c:v>
                </c:pt>
                <c:pt idx="438">
                  <c:v>1091.4733679803637</c:v>
                </c:pt>
                <c:pt idx="439">
                  <c:v>1276.3672689661942</c:v>
                </c:pt>
                <c:pt idx="440">
                  <c:v>1359.019614428227</c:v>
                </c:pt>
                <c:pt idx="441">
                  <c:v>1378.4064812488346</c:v>
                </c:pt>
                <c:pt idx="442">
                  <c:v>1388.6803455277268</c:v>
                </c:pt>
                <c:pt idx="443">
                  <c:v>1363.805397112</c:v>
                </c:pt>
                <c:pt idx="444">
                  <c:v>1354.1628154731263</c:v>
                </c:pt>
                <c:pt idx="445">
                  <c:v>1281.4219236263568</c:v>
                </c:pt>
                <c:pt idx="446">
                  <c:v>1261.889461384116</c:v>
                </c:pt>
                <c:pt idx="447">
                  <c:v>1207.0592320130927</c:v>
                </c:pt>
                <c:pt idx="448">
                  <c:v>1346.6334233050452</c:v>
                </c:pt>
                <c:pt idx="449">
                  <c:v>1248.8057755392558</c:v>
                </c:pt>
                <c:pt idx="450">
                  <c:v>1295.9637048505874</c:v>
                </c:pt>
                <c:pt idx="451">
                  <c:v>1282.9741562008105</c:v>
                </c:pt>
                <c:pt idx="452">
                  <c:v>1350.5699677888922</c:v>
                </c:pt>
                <c:pt idx="453">
                  <c:v>1313.4684780873024</c:v>
                </c:pt>
                <c:pt idx="454">
                  <c:v>1342.0692918722839</c:v>
                </c:pt>
                <c:pt idx="455">
                  <c:v>1285.2431920643296</c:v>
                </c:pt>
                <c:pt idx="456">
                  <c:v>1276.5670628446092</c:v>
                </c:pt>
                <c:pt idx="457">
                  <c:v>1412.0081143266725</c:v>
                </c:pt>
                <c:pt idx="458">
                  <c:v>1348.3254698453886</c:v>
                </c:pt>
                <c:pt idx="459">
                  <c:v>1344.9159520317726</c:v>
                </c:pt>
                <c:pt idx="460">
                  <c:v>1313.5245366749994</c:v>
                </c:pt>
                <c:pt idx="461">
                  <c:v>1356.5829397376231</c:v>
                </c:pt>
                <c:pt idx="462">
                  <c:v>1318.0517058993701</c:v>
                </c:pt>
                <c:pt idx="463">
                  <c:v>1236.1454100894764</c:v>
                </c:pt>
                <c:pt idx="464">
                  <c:v>1295.8198710955601</c:v>
                </c:pt>
                <c:pt idx="465">
                  <c:v>1286.6704895288642</c:v>
                </c:pt>
                <c:pt idx="466">
                  <c:v>1368.3152162851602</c:v>
                </c:pt>
                <c:pt idx="467">
                  <c:v>1266.7076301382642</c:v>
                </c:pt>
                <c:pt idx="468">
                  <c:v>1242.9860690387688</c:v>
                </c:pt>
                <c:pt idx="469">
                  <c:v>1279.7426299728295</c:v>
                </c:pt>
                <c:pt idx="470">
                  <c:v>1244.5787589428398</c:v>
                </c:pt>
                <c:pt idx="471">
                  <c:v>1224.9152532893352</c:v>
                </c:pt>
                <c:pt idx="472">
                  <c:v>1400.5961971290808</c:v>
                </c:pt>
                <c:pt idx="473">
                  <c:v>1288.584513541884</c:v>
                </c:pt>
                <c:pt idx="474">
                  <c:v>1303.4160597070806</c:v>
                </c:pt>
                <c:pt idx="475">
                  <c:v>1329.5536175852483</c:v>
                </c:pt>
                <c:pt idx="476">
                  <c:v>1352.1490722501051</c:v>
                </c:pt>
                <c:pt idx="477">
                  <c:v>1396.3927497989739</c:v>
                </c:pt>
                <c:pt idx="478">
                  <c:v>1420.0860430958073</c:v>
                </c:pt>
                <c:pt idx="479">
                  <c:v>1394.4390606248664</c:v>
                </c:pt>
                <c:pt idx="480">
                  <c:v>1395.0223782250966</c:v>
                </c:pt>
                <c:pt idx="481">
                  <c:v>1419.9958988387507</c:v>
                </c:pt>
                <c:pt idx="482">
                  <c:v>1288.6943435340443</c:v>
                </c:pt>
                <c:pt idx="483">
                  <c:v>1330.2070584068342</c:v>
                </c:pt>
                <c:pt idx="484">
                  <c:v>1120.081498130548</c:v>
                </c:pt>
                <c:pt idx="485">
                  <c:v>1288.7908456521902</c:v>
                </c:pt>
                <c:pt idx="486">
                  <c:v>1397.3641319654962</c:v>
                </c:pt>
                <c:pt idx="487">
                  <c:v>1296.2270756878274</c:v>
                </c:pt>
                <c:pt idx="488">
                  <c:v>1322.3320942144833</c:v>
                </c:pt>
                <c:pt idx="489">
                  <c:v>1366.8848616047549</c:v>
                </c:pt>
                <c:pt idx="490">
                  <c:v>1244.8980530209108</c:v>
                </c:pt>
                <c:pt idx="491">
                  <c:v>1318.8621016965083</c:v>
                </c:pt>
                <c:pt idx="492">
                  <c:v>1308.8479784057067</c:v>
                </c:pt>
                <c:pt idx="493">
                  <c:v>1307.368269967697</c:v>
                </c:pt>
                <c:pt idx="494">
                  <c:v>1309.6616916188077</c:v>
                </c:pt>
                <c:pt idx="495">
                  <c:v>1296.6663472795567</c:v>
                </c:pt>
                <c:pt idx="496">
                  <c:v>1355.4400878502793</c:v>
                </c:pt>
                <c:pt idx="497">
                  <c:v>1274.8933037469778</c:v>
                </c:pt>
                <c:pt idx="498">
                  <c:v>1401.4359956122501</c:v>
                </c:pt>
                <c:pt idx="499">
                  <c:v>1284.8852649919968</c:v>
                </c:pt>
                <c:pt idx="500">
                  <c:v>1396.8914741007095</c:v>
                </c:pt>
                <c:pt idx="501">
                  <c:v>1344.9946506258098</c:v>
                </c:pt>
                <c:pt idx="502">
                  <c:v>1325.1454885860196</c:v>
                </c:pt>
                <c:pt idx="503">
                  <c:v>1310.6699673210301</c:v>
                </c:pt>
                <c:pt idx="504">
                  <c:v>1351.290519568942</c:v>
                </c:pt>
                <c:pt idx="505">
                  <c:v>1305.8828406322552</c:v>
                </c:pt>
                <c:pt idx="506">
                  <c:v>1326.1903298936004</c:v>
                </c:pt>
                <c:pt idx="507">
                  <c:v>1317.4311277569252</c:v>
                </c:pt>
                <c:pt idx="508">
                  <c:v>1354.3321220989756</c:v>
                </c:pt>
                <c:pt idx="509">
                  <c:v>1299.1546111618709</c:v>
                </c:pt>
                <c:pt idx="510">
                  <c:v>1354.6738374095003</c:v>
                </c:pt>
                <c:pt idx="511">
                  <c:v>1344.5319325067401</c:v>
                </c:pt>
                <c:pt idx="512">
                  <c:v>1319.5903449991786</c:v>
                </c:pt>
                <c:pt idx="513">
                  <c:v>1174.5316579680134</c:v>
                </c:pt>
                <c:pt idx="514">
                  <c:v>1273.5549420376931</c:v>
                </c:pt>
                <c:pt idx="515">
                  <c:v>1294.347624160941</c:v>
                </c:pt>
                <c:pt idx="516">
                  <c:v>1250.6335104772461</c:v>
                </c:pt>
                <c:pt idx="517">
                  <c:v>1282.6522965539298</c:v>
                </c:pt>
                <c:pt idx="518">
                  <c:v>1321.4950703035206</c:v>
                </c:pt>
                <c:pt idx="519">
                  <c:v>1377.2965421796118</c:v>
                </c:pt>
                <c:pt idx="520">
                  <c:v>1335.7606695076672</c:v>
                </c:pt>
                <c:pt idx="521">
                  <c:v>1349.7774662108359</c:v>
                </c:pt>
                <c:pt idx="522">
                  <c:v>1394.3540280774814</c:v>
                </c:pt>
                <c:pt idx="523">
                  <c:v>1251.6030966053404</c:v>
                </c:pt>
                <c:pt idx="524">
                  <c:v>1151.4847634352107</c:v>
                </c:pt>
                <c:pt idx="525">
                  <c:v>1311.1120458003402</c:v>
                </c:pt>
                <c:pt idx="526">
                  <c:v>1326.9456246680786</c:v>
                </c:pt>
                <c:pt idx="527">
                  <c:v>1306.7278388998873</c:v>
                </c:pt>
                <c:pt idx="528">
                  <c:v>1373.7683635737023</c:v>
                </c:pt>
                <c:pt idx="529">
                  <c:v>1205.1184097951636</c:v>
                </c:pt>
                <c:pt idx="530">
                  <c:v>1327.1377729125124</c:v>
                </c:pt>
                <c:pt idx="531">
                  <c:v>1377.5725766196811</c:v>
                </c:pt>
                <c:pt idx="532">
                  <c:v>1311.6019934106951</c:v>
                </c:pt>
              </c:numCache>
            </c:numRef>
          </c:yVal>
          <c:smooth val="0"/>
        </c:ser>
        <c:dLbls>
          <c:showLegendKey val="0"/>
          <c:showVal val="0"/>
          <c:showCatName val="0"/>
          <c:showSerName val="0"/>
          <c:showPercent val="0"/>
          <c:showBubbleSize val="0"/>
        </c:dLbls>
        <c:axId val="536373704"/>
        <c:axId val="536374096"/>
      </c:scatterChart>
      <c:valAx>
        <c:axId val="536373704"/>
        <c:scaling>
          <c:orientation val="minMax"/>
        </c:scaling>
        <c:delete val="0"/>
        <c:axPos val="b"/>
        <c:title>
          <c:tx>
            <c:rich>
              <a:bodyPr/>
              <a:lstStyle/>
              <a:p>
                <a:pPr>
                  <a:defRPr/>
                </a:pPr>
                <a:r>
                  <a:rPr lang="en-US"/>
                  <a:t>rand1</a:t>
                </a:r>
              </a:p>
            </c:rich>
          </c:tx>
          <c:layout/>
          <c:overlay val="0"/>
        </c:title>
        <c:numFmt formatCode="General" sourceLinked="1"/>
        <c:majorTickMark val="out"/>
        <c:minorTickMark val="none"/>
        <c:tickLblPos val="nextTo"/>
        <c:crossAx val="536374096"/>
        <c:crosses val="autoZero"/>
        <c:crossBetween val="midCat"/>
      </c:valAx>
      <c:valAx>
        <c:axId val="536374096"/>
        <c:scaling>
          <c:orientation val="minMax"/>
        </c:scaling>
        <c:delete val="0"/>
        <c:axPos val="l"/>
        <c:title>
          <c:tx>
            <c:rich>
              <a:bodyPr/>
              <a:lstStyle/>
              <a:p>
                <a:pPr>
                  <a:defRPr/>
                </a:pPr>
                <a:r>
                  <a:rPr lang="en-US"/>
                  <a:t>PSSA_SCALED_SCORES_MATH_DISTRICT_Gr11</a:t>
                </a:r>
              </a:p>
            </c:rich>
          </c:tx>
          <c:layout/>
          <c:overlay val="0"/>
        </c:title>
        <c:numFmt formatCode="General" sourceLinked="1"/>
        <c:majorTickMark val="out"/>
        <c:minorTickMark val="none"/>
        <c:tickLblPos val="nextTo"/>
        <c:crossAx val="536373704"/>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rand2 Line Fit  Plot</a:t>
            </a:r>
          </a:p>
        </c:rich>
      </c:tx>
      <c:layout/>
      <c:overlay val="0"/>
    </c:title>
    <c:autoTitleDeleted val="0"/>
    <c:plotArea>
      <c:layout/>
      <c:scatterChart>
        <c:scatterStyle val="lineMarker"/>
        <c:varyColors val="0"/>
        <c:ser>
          <c:idx val="0"/>
          <c:order val="0"/>
          <c:tx>
            <c:v>PSSA_SCALED_SCORES_MATH_DISTRICT_Gr11</c:v>
          </c:tx>
          <c:spPr>
            <a:ln w="28575">
              <a:noFill/>
            </a:ln>
          </c:spPr>
          <c:xVal>
            <c:numRef>
              <c:f>schooldistricts!$B$4:$B$536</c:f>
              <c:numCache>
                <c:formatCode>General</c:formatCode>
                <c:ptCount val="533"/>
                <c:pt idx="0">
                  <c:v>0.14751230566439</c:v>
                </c:pt>
                <c:pt idx="1">
                  <c:v>1.8687889038830674E-2</c:v>
                </c:pt>
                <c:pt idx="2">
                  <c:v>0.67924422950141417</c:v>
                </c:pt>
                <c:pt idx="3">
                  <c:v>0.43607733940811921</c:v>
                </c:pt>
                <c:pt idx="4">
                  <c:v>0.49994705607740941</c:v>
                </c:pt>
                <c:pt idx="5">
                  <c:v>0.96876113711438439</c:v>
                </c:pt>
                <c:pt idx="6">
                  <c:v>0.52302353102335131</c:v>
                </c:pt>
                <c:pt idx="7">
                  <c:v>0.5361006984081651</c:v>
                </c:pt>
                <c:pt idx="8">
                  <c:v>0.16274901596460178</c:v>
                </c:pt>
                <c:pt idx="9">
                  <c:v>5.4024804365190748E-2</c:v>
                </c:pt>
                <c:pt idx="10">
                  <c:v>0.28196465318427177</c:v>
                </c:pt>
                <c:pt idx="11">
                  <c:v>0.56687396364044251</c:v>
                </c:pt>
                <c:pt idx="12">
                  <c:v>0.45045109239278447</c:v>
                </c:pt>
                <c:pt idx="13">
                  <c:v>6.7553770061555829E-3</c:v>
                </c:pt>
                <c:pt idx="14">
                  <c:v>0.65685104466872934</c:v>
                </c:pt>
                <c:pt idx="15">
                  <c:v>0.26634280410622202</c:v>
                </c:pt>
                <c:pt idx="16">
                  <c:v>7.422194191674325E-2</c:v>
                </c:pt>
                <c:pt idx="17">
                  <c:v>0.1063177312839203</c:v>
                </c:pt>
                <c:pt idx="18">
                  <c:v>0.80881883124262277</c:v>
                </c:pt>
                <c:pt idx="19">
                  <c:v>0.15663572780719603</c:v>
                </c:pt>
                <c:pt idx="20">
                  <c:v>0.75873062486077059</c:v>
                </c:pt>
                <c:pt idx="21">
                  <c:v>0.88134814888578372</c:v>
                </c:pt>
                <c:pt idx="22">
                  <c:v>0.70804430775206117</c:v>
                </c:pt>
                <c:pt idx="23">
                  <c:v>1.0523696299853391E-2</c:v>
                </c:pt>
                <c:pt idx="24">
                  <c:v>0.23663204776579116</c:v>
                </c:pt>
                <c:pt idx="25">
                  <c:v>0.35688975775637588</c:v>
                </c:pt>
                <c:pt idx="26">
                  <c:v>0.92214655656904299</c:v>
                </c:pt>
                <c:pt idx="27">
                  <c:v>0.2826236832920398</c:v>
                </c:pt>
                <c:pt idx="28">
                  <c:v>0.64264156633750891</c:v>
                </c:pt>
                <c:pt idx="29">
                  <c:v>0.15879826756902404</c:v>
                </c:pt>
                <c:pt idx="30">
                  <c:v>0.36518420454522604</c:v>
                </c:pt>
                <c:pt idx="31">
                  <c:v>0.69031147902587842</c:v>
                </c:pt>
                <c:pt idx="32">
                  <c:v>0.93478766046850126</c:v>
                </c:pt>
                <c:pt idx="33">
                  <c:v>4.8687171929869599E-2</c:v>
                </c:pt>
                <c:pt idx="34">
                  <c:v>0.98340982208085415</c:v>
                </c:pt>
                <c:pt idx="35">
                  <c:v>0.4727174168953141</c:v>
                </c:pt>
                <c:pt idx="36">
                  <c:v>0.5740088126496351</c:v>
                </c:pt>
                <c:pt idx="37">
                  <c:v>0.8079452904271579</c:v>
                </c:pt>
                <c:pt idx="38">
                  <c:v>0.15105396980828856</c:v>
                </c:pt>
                <c:pt idx="39">
                  <c:v>0.48094919870873021</c:v>
                </c:pt>
                <c:pt idx="40">
                  <c:v>0.89378949733229485</c:v>
                </c:pt>
                <c:pt idx="41">
                  <c:v>0.71338591812124907</c:v>
                </c:pt>
                <c:pt idx="42">
                  <c:v>0.772809536733291</c:v>
                </c:pt>
                <c:pt idx="43">
                  <c:v>0.61447368557097781</c:v>
                </c:pt>
                <c:pt idx="44">
                  <c:v>0.4565780375462829</c:v>
                </c:pt>
                <c:pt idx="45">
                  <c:v>0.46770601814412449</c:v>
                </c:pt>
                <c:pt idx="46">
                  <c:v>0.39115445560639117</c:v>
                </c:pt>
                <c:pt idx="47">
                  <c:v>0.52026402459478127</c:v>
                </c:pt>
                <c:pt idx="48">
                  <c:v>0.84179798054381527</c:v>
                </c:pt>
                <c:pt idx="49">
                  <c:v>0.54220380606343543</c:v>
                </c:pt>
                <c:pt idx="50">
                  <c:v>0.79296497855929371</c:v>
                </c:pt>
                <c:pt idx="51">
                  <c:v>0.74364590935137886</c:v>
                </c:pt>
                <c:pt idx="52">
                  <c:v>0.52179831645322727</c:v>
                </c:pt>
                <c:pt idx="53">
                  <c:v>0.69676777294205505</c:v>
                </c:pt>
                <c:pt idx="54">
                  <c:v>0.38932195687203186</c:v>
                </c:pt>
                <c:pt idx="55">
                  <c:v>9.481666988789339E-2</c:v>
                </c:pt>
                <c:pt idx="56">
                  <c:v>0.21237174177983309</c:v>
                </c:pt>
                <c:pt idx="57">
                  <c:v>0.50180251627938699</c:v>
                </c:pt>
                <c:pt idx="58">
                  <c:v>3.1324489425392787E-2</c:v>
                </c:pt>
                <c:pt idx="59">
                  <c:v>0.48768316937020872</c:v>
                </c:pt>
                <c:pt idx="60">
                  <c:v>0.81401241012339043</c:v>
                </c:pt>
                <c:pt idx="61">
                  <c:v>1.427104299103743E-2</c:v>
                </c:pt>
                <c:pt idx="62">
                  <c:v>0.52454650811964831</c:v>
                </c:pt>
                <c:pt idx="63">
                  <c:v>0.16102360738832278</c:v>
                </c:pt>
                <c:pt idx="64">
                  <c:v>0.7692334122275023</c:v>
                </c:pt>
                <c:pt idx="65">
                  <c:v>0.80975024097752424</c:v>
                </c:pt>
                <c:pt idx="66">
                  <c:v>3.120132714781243E-2</c:v>
                </c:pt>
                <c:pt idx="67">
                  <c:v>5.4325141589311565E-2</c:v>
                </c:pt>
                <c:pt idx="68">
                  <c:v>0.26273805083489232</c:v>
                </c:pt>
                <c:pt idx="69">
                  <c:v>0.63638013645906877</c:v>
                </c:pt>
                <c:pt idx="70">
                  <c:v>0.69007281121025354</c:v>
                </c:pt>
                <c:pt idx="71">
                  <c:v>0.59510346314215301</c:v>
                </c:pt>
                <c:pt idx="72">
                  <c:v>0.76575123540481427</c:v>
                </c:pt>
                <c:pt idx="73">
                  <c:v>0.75460421551616919</c:v>
                </c:pt>
                <c:pt idx="74">
                  <c:v>9.7601888770100231E-2</c:v>
                </c:pt>
                <c:pt idx="75">
                  <c:v>0.64010300320157099</c:v>
                </c:pt>
                <c:pt idx="76">
                  <c:v>0.35067814989116886</c:v>
                </c:pt>
                <c:pt idx="77">
                  <c:v>0.78027040224659305</c:v>
                </c:pt>
                <c:pt idx="78">
                  <c:v>0.89835501362511838</c:v>
                </c:pt>
                <c:pt idx="79">
                  <c:v>0.58786233504765795</c:v>
                </c:pt>
                <c:pt idx="80">
                  <c:v>0.84242179137926643</c:v>
                </c:pt>
                <c:pt idx="81">
                  <c:v>0.7802906950738363</c:v>
                </c:pt>
                <c:pt idx="82">
                  <c:v>0.52254484755780073</c:v>
                </c:pt>
                <c:pt idx="83">
                  <c:v>0.96367826385537703</c:v>
                </c:pt>
                <c:pt idx="84">
                  <c:v>0.84118794630148963</c:v>
                </c:pt>
                <c:pt idx="85">
                  <c:v>0.4617296392639445</c:v>
                </c:pt>
                <c:pt idx="86">
                  <c:v>1.4339338063458995E-2</c:v>
                </c:pt>
                <c:pt idx="87">
                  <c:v>0.13829819527991027</c:v>
                </c:pt>
                <c:pt idx="88">
                  <c:v>0.4201132569659507</c:v>
                </c:pt>
                <c:pt idx="89">
                  <c:v>0.26843956876415143</c:v>
                </c:pt>
                <c:pt idx="90">
                  <c:v>0.94407354765437723</c:v>
                </c:pt>
                <c:pt idx="91">
                  <c:v>6.6164943997965464E-2</c:v>
                </c:pt>
                <c:pt idx="92">
                  <c:v>0.99839614157535128</c:v>
                </c:pt>
                <c:pt idx="93">
                  <c:v>0.91099921735295331</c:v>
                </c:pt>
                <c:pt idx="94">
                  <c:v>0.3678829815273631</c:v>
                </c:pt>
                <c:pt idx="95">
                  <c:v>0.12241420671100267</c:v>
                </c:pt>
                <c:pt idx="96">
                  <c:v>8.4277372229556335E-2</c:v>
                </c:pt>
                <c:pt idx="97">
                  <c:v>0.76268646059831191</c:v>
                </c:pt>
                <c:pt idx="98">
                  <c:v>7.590677965584236E-2</c:v>
                </c:pt>
                <c:pt idx="99">
                  <c:v>6.6741172848572838E-2</c:v>
                </c:pt>
                <c:pt idx="100">
                  <c:v>0.9501479981407942</c:v>
                </c:pt>
                <c:pt idx="101">
                  <c:v>0.37474297062870054</c:v>
                </c:pt>
                <c:pt idx="102">
                  <c:v>0.92329358354325497</c:v>
                </c:pt>
                <c:pt idx="103">
                  <c:v>0.13101933914857256</c:v>
                </c:pt>
                <c:pt idx="104">
                  <c:v>0.63203800240127206</c:v>
                </c:pt>
                <c:pt idx="105">
                  <c:v>0.61306538238348562</c:v>
                </c:pt>
                <c:pt idx="106">
                  <c:v>0.94081695449687364</c:v>
                </c:pt>
                <c:pt idx="107">
                  <c:v>0.62546103220641769</c:v>
                </c:pt>
                <c:pt idx="108">
                  <c:v>0.17165913697895385</c:v>
                </c:pt>
                <c:pt idx="109">
                  <c:v>0.98139923024668929</c:v>
                </c:pt>
                <c:pt idx="110">
                  <c:v>0.27787939485344815</c:v>
                </c:pt>
                <c:pt idx="111">
                  <c:v>0.29519499028824558</c:v>
                </c:pt>
                <c:pt idx="112">
                  <c:v>0.22634895640046815</c:v>
                </c:pt>
                <c:pt idx="113">
                  <c:v>6.9427493845117927E-2</c:v>
                </c:pt>
                <c:pt idx="114">
                  <c:v>0.97940042905423397</c:v>
                </c:pt>
                <c:pt idx="115">
                  <c:v>0.48177930151746373</c:v>
                </c:pt>
                <c:pt idx="116">
                  <c:v>0.73634928459714</c:v>
                </c:pt>
                <c:pt idx="117">
                  <c:v>5.088400567132445E-2</c:v>
                </c:pt>
                <c:pt idx="118">
                  <c:v>0.20032253744208972</c:v>
                </c:pt>
                <c:pt idx="119">
                  <c:v>0.10100047253782973</c:v>
                </c:pt>
                <c:pt idx="120">
                  <c:v>0.39601641001315291</c:v>
                </c:pt>
                <c:pt idx="121">
                  <c:v>0.4583657657282677</c:v>
                </c:pt>
                <c:pt idx="122">
                  <c:v>0.77942241983019622</c:v>
                </c:pt>
                <c:pt idx="123">
                  <c:v>0.93215605361086207</c:v>
                </c:pt>
                <c:pt idx="124">
                  <c:v>0.43408420611984322</c:v>
                </c:pt>
                <c:pt idx="125">
                  <c:v>0.70819578660238591</c:v>
                </c:pt>
                <c:pt idx="126">
                  <c:v>0.78056885647947172</c:v>
                </c:pt>
                <c:pt idx="127">
                  <c:v>0.79447013515067011</c:v>
                </c:pt>
                <c:pt idx="128">
                  <c:v>0.41268364060662677</c:v>
                </c:pt>
                <c:pt idx="129">
                  <c:v>0.21389792349456105</c:v>
                </c:pt>
                <c:pt idx="130">
                  <c:v>0.30297349604276558</c:v>
                </c:pt>
                <c:pt idx="131">
                  <c:v>0.80611675298103813</c:v>
                </c:pt>
                <c:pt idx="132">
                  <c:v>0.5978055118368395</c:v>
                </c:pt>
                <c:pt idx="133">
                  <c:v>0.92908107338717694</c:v>
                </c:pt>
                <c:pt idx="134">
                  <c:v>0.85010960801063051</c:v>
                </c:pt>
                <c:pt idx="135">
                  <c:v>0.42612050091744136</c:v>
                </c:pt>
                <c:pt idx="136">
                  <c:v>0.3337888107319702</c:v>
                </c:pt>
                <c:pt idx="137">
                  <c:v>0.46052289186523132</c:v>
                </c:pt>
                <c:pt idx="138">
                  <c:v>0.74649065743233334</c:v>
                </c:pt>
                <c:pt idx="139">
                  <c:v>0.31924581602516111</c:v>
                </c:pt>
                <c:pt idx="140">
                  <c:v>0.5193871959195967</c:v>
                </c:pt>
                <c:pt idx="141">
                  <c:v>0.80682320964721643</c:v>
                </c:pt>
                <c:pt idx="142">
                  <c:v>0.31164587100105301</c:v>
                </c:pt>
                <c:pt idx="143">
                  <c:v>0.18589997891146348</c:v>
                </c:pt>
                <c:pt idx="144">
                  <c:v>0.55075820832323652</c:v>
                </c:pt>
                <c:pt idx="145">
                  <c:v>0.6146905111235369</c:v>
                </c:pt>
                <c:pt idx="146">
                  <c:v>0.86900121747162618</c:v>
                </c:pt>
                <c:pt idx="147">
                  <c:v>0.28638017308776742</c:v>
                </c:pt>
                <c:pt idx="148">
                  <c:v>0.23817590911491593</c:v>
                </c:pt>
                <c:pt idx="149">
                  <c:v>0.86138986313086119</c:v>
                </c:pt>
                <c:pt idx="150">
                  <c:v>0.58386419850744198</c:v>
                </c:pt>
                <c:pt idx="151">
                  <c:v>0.21145879709672444</c:v>
                </c:pt>
                <c:pt idx="152">
                  <c:v>0.43953758889276506</c:v>
                </c:pt>
                <c:pt idx="153">
                  <c:v>0.53617045037998157</c:v>
                </c:pt>
                <c:pt idx="154">
                  <c:v>0.91038489551223967</c:v>
                </c:pt>
                <c:pt idx="155">
                  <c:v>0.92126015433552033</c:v>
                </c:pt>
                <c:pt idx="156">
                  <c:v>0.52570623901766766</c:v>
                </c:pt>
                <c:pt idx="157">
                  <c:v>0.43636705453048119</c:v>
                </c:pt>
                <c:pt idx="158">
                  <c:v>0.6246976263851538</c:v>
                </c:pt>
                <c:pt idx="159">
                  <c:v>0.76111194743294808</c:v>
                </c:pt>
                <c:pt idx="160">
                  <c:v>0.78926887243619659</c:v>
                </c:pt>
                <c:pt idx="161">
                  <c:v>0.79944259831268905</c:v>
                </c:pt>
                <c:pt idx="162">
                  <c:v>0.9762612921616528</c:v>
                </c:pt>
                <c:pt idx="163">
                  <c:v>0.55579039635828043</c:v>
                </c:pt>
                <c:pt idx="164">
                  <c:v>0.17793689443459215</c:v>
                </c:pt>
                <c:pt idx="165">
                  <c:v>0.53488571193939682</c:v>
                </c:pt>
                <c:pt idx="166">
                  <c:v>0.1782635581324099</c:v>
                </c:pt>
                <c:pt idx="167">
                  <c:v>0.17502911101401863</c:v>
                </c:pt>
                <c:pt idx="168">
                  <c:v>0.22762556093882247</c:v>
                </c:pt>
                <c:pt idx="169">
                  <c:v>0.45046733576844045</c:v>
                </c:pt>
                <c:pt idx="170">
                  <c:v>0.67684745654766376</c:v>
                </c:pt>
                <c:pt idx="171">
                  <c:v>0.6119009365476642</c:v>
                </c:pt>
                <c:pt idx="172">
                  <c:v>5.8595739888541498E-2</c:v>
                </c:pt>
                <c:pt idx="173">
                  <c:v>0.75468038736033882</c:v>
                </c:pt>
                <c:pt idx="174">
                  <c:v>0.49882057237135591</c:v>
                </c:pt>
                <c:pt idx="175">
                  <c:v>0.31877329061197435</c:v>
                </c:pt>
                <c:pt idx="176">
                  <c:v>0.23781626231972186</c:v>
                </c:pt>
                <c:pt idx="177">
                  <c:v>0.97931721941760319</c:v>
                </c:pt>
                <c:pt idx="178">
                  <c:v>0.14646601193780195</c:v>
                </c:pt>
                <c:pt idx="179">
                  <c:v>0.6832035876024658</c:v>
                </c:pt>
                <c:pt idx="180">
                  <c:v>0.97687860891969869</c:v>
                </c:pt>
                <c:pt idx="181">
                  <c:v>0.26582889836790069</c:v>
                </c:pt>
                <c:pt idx="182">
                  <c:v>0.69216738664528299</c:v>
                </c:pt>
                <c:pt idx="183">
                  <c:v>7.1739263548815213E-2</c:v>
                </c:pt>
                <c:pt idx="184">
                  <c:v>0.7908654968093386</c:v>
                </c:pt>
                <c:pt idx="185">
                  <c:v>0.10330079670951886</c:v>
                </c:pt>
                <c:pt idx="186">
                  <c:v>0.45314272610465112</c:v>
                </c:pt>
                <c:pt idx="187">
                  <c:v>0.81056773677738669</c:v>
                </c:pt>
                <c:pt idx="188">
                  <c:v>7.0406312366015245E-2</c:v>
                </c:pt>
                <c:pt idx="189">
                  <c:v>0.99829566370700606</c:v>
                </c:pt>
                <c:pt idx="190">
                  <c:v>0.61287827941667783</c:v>
                </c:pt>
                <c:pt idx="191">
                  <c:v>0.61609415731362727</c:v>
                </c:pt>
                <c:pt idx="192">
                  <c:v>0.99704255902021066</c:v>
                </c:pt>
                <c:pt idx="193">
                  <c:v>0.42229740282709005</c:v>
                </c:pt>
                <c:pt idx="194">
                  <c:v>0.52916620855796426</c:v>
                </c:pt>
                <c:pt idx="195">
                  <c:v>0.39439152646101272</c:v>
                </c:pt>
                <c:pt idx="196">
                  <c:v>0.61835766274687265</c:v>
                </c:pt>
                <c:pt idx="197">
                  <c:v>0.37071286412419824</c:v>
                </c:pt>
                <c:pt idx="198">
                  <c:v>0.37151127683511764</c:v>
                </c:pt>
                <c:pt idx="199">
                  <c:v>0.99059518167013638</c:v>
                </c:pt>
                <c:pt idx="200">
                  <c:v>0.71752302289296965</c:v>
                </c:pt>
                <c:pt idx="201">
                  <c:v>0.27918987332564693</c:v>
                </c:pt>
                <c:pt idx="202">
                  <c:v>0.49993174410271557</c:v>
                </c:pt>
                <c:pt idx="203">
                  <c:v>0.72599741066869761</c:v>
                </c:pt>
                <c:pt idx="204">
                  <c:v>0.3542314482277934</c:v>
                </c:pt>
                <c:pt idx="205">
                  <c:v>0.31935778504928469</c:v>
                </c:pt>
                <c:pt idx="206">
                  <c:v>0.189946488173244</c:v>
                </c:pt>
                <c:pt idx="207">
                  <c:v>0.59344588588574321</c:v>
                </c:pt>
                <c:pt idx="208">
                  <c:v>0.39774063682066663</c:v>
                </c:pt>
                <c:pt idx="209">
                  <c:v>0.46472524942107973</c:v>
                </c:pt>
                <c:pt idx="210">
                  <c:v>0.40826164504870066</c:v>
                </c:pt>
                <c:pt idx="211">
                  <c:v>0.39446561726195628</c:v>
                </c:pt>
                <c:pt idx="212">
                  <c:v>0.17734313510028077</c:v>
                </c:pt>
                <c:pt idx="213">
                  <c:v>0.90781317175906462</c:v>
                </c:pt>
                <c:pt idx="214">
                  <c:v>0.95895209185801045</c:v>
                </c:pt>
                <c:pt idx="215">
                  <c:v>8.8303028223503888E-2</c:v>
                </c:pt>
                <c:pt idx="216">
                  <c:v>0.92145828287779641</c:v>
                </c:pt>
                <c:pt idx="217">
                  <c:v>0.85130340627394652</c:v>
                </c:pt>
                <c:pt idx="218">
                  <c:v>0.45692546734758732</c:v>
                </c:pt>
                <c:pt idx="219">
                  <c:v>0.557692239529471</c:v>
                </c:pt>
                <c:pt idx="220">
                  <c:v>1.7181278762098406E-2</c:v>
                </c:pt>
                <c:pt idx="221">
                  <c:v>4.1710109871168632E-2</c:v>
                </c:pt>
                <c:pt idx="222">
                  <c:v>0.42466835287674454</c:v>
                </c:pt>
                <c:pt idx="223">
                  <c:v>0.15912059177984761</c:v>
                </c:pt>
                <c:pt idx="224">
                  <c:v>0.93193902464895628</c:v>
                </c:pt>
                <c:pt idx="225">
                  <c:v>0.13872659708811852</c:v>
                </c:pt>
                <c:pt idx="226">
                  <c:v>0.66656705595771137</c:v>
                </c:pt>
                <c:pt idx="227">
                  <c:v>0.49879344147180404</c:v>
                </c:pt>
                <c:pt idx="228">
                  <c:v>0.77936729408636551</c:v>
                </c:pt>
                <c:pt idx="229">
                  <c:v>0.87364907848559081</c:v>
                </c:pt>
                <c:pt idx="230">
                  <c:v>3.110573527595728E-2</c:v>
                </c:pt>
                <c:pt idx="231">
                  <c:v>0.24158668285422336</c:v>
                </c:pt>
                <c:pt idx="232">
                  <c:v>0.55105874005352051</c:v>
                </c:pt>
                <c:pt idx="233">
                  <c:v>0.56049375790274369</c:v>
                </c:pt>
                <c:pt idx="234">
                  <c:v>0.36723223450639875</c:v>
                </c:pt>
                <c:pt idx="235">
                  <c:v>0.96137409801900098</c:v>
                </c:pt>
                <c:pt idx="236">
                  <c:v>0.41878676336412424</c:v>
                </c:pt>
                <c:pt idx="237">
                  <c:v>0.8255992754172623</c:v>
                </c:pt>
                <c:pt idx="238">
                  <c:v>0.60228310630005233</c:v>
                </c:pt>
                <c:pt idx="239">
                  <c:v>0.81065910084232295</c:v>
                </c:pt>
                <c:pt idx="240">
                  <c:v>0.3739385583712761</c:v>
                </c:pt>
                <c:pt idx="241">
                  <c:v>0.84941021518591231</c:v>
                </c:pt>
                <c:pt idx="242">
                  <c:v>0.4305309559546715</c:v>
                </c:pt>
                <c:pt idx="243">
                  <c:v>0.82935905103403873</c:v>
                </c:pt>
                <c:pt idx="244">
                  <c:v>0.28431332260086817</c:v>
                </c:pt>
                <c:pt idx="245">
                  <c:v>0.78869467907580992</c:v>
                </c:pt>
                <c:pt idx="246">
                  <c:v>0.3336172907299626</c:v>
                </c:pt>
                <c:pt idx="247">
                  <c:v>0.32857973782737859</c:v>
                </c:pt>
                <c:pt idx="248">
                  <c:v>0.26174509350566344</c:v>
                </c:pt>
                <c:pt idx="249">
                  <c:v>0.25831522717592392</c:v>
                </c:pt>
                <c:pt idx="250">
                  <c:v>0.64898026952611199</c:v>
                </c:pt>
                <c:pt idx="251">
                  <c:v>0.58025065655643582</c:v>
                </c:pt>
                <c:pt idx="252">
                  <c:v>0.25992068881516706</c:v>
                </c:pt>
                <c:pt idx="253">
                  <c:v>0.40946525080433094</c:v>
                </c:pt>
                <c:pt idx="254">
                  <c:v>0.84980026285122601</c:v>
                </c:pt>
                <c:pt idx="255">
                  <c:v>0.24765767138195327</c:v>
                </c:pt>
                <c:pt idx="256">
                  <c:v>0.10907866074823591</c:v>
                </c:pt>
                <c:pt idx="257">
                  <c:v>0.95769312572574539</c:v>
                </c:pt>
                <c:pt idx="258">
                  <c:v>1.9443726857328092E-2</c:v>
                </c:pt>
                <c:pt idx="259">
                  <c:v>0.68006322965578447</c:v>
                </c:pt>
                <c:pt idx="260">
                  <c:v>0.21841734580520755</c:v>
                </c:pt>
                <c:pt idx="261">
                  <c:v>0.77227743647734048</c:v>
                </c:pt>
                <c:pt idx="262">
                  <c:v>0.9624717308710139</c:v>
                </c:pt>
                <c:pt idx="263">
                  <c:v>0.25527530051031055</c:v>
                </c:pt>
                <c:pt idx="264">
                  <c:v>8.9966640271796128E-2</c:v>
                </c:pt>
                <c:pt idx="265">
                  <c:v>0.60048005113653813</c:v>
                </c:pt>
                <c:pt idx="266">
                  <c:v>6.2653500691696173E-3</c:v>
                </c:pt>
                <c:pt idx="267">
                  <c:v>0.21286271644193522</c:v>
                </c:pt>
                <c:pt idx="268">
                  <c:v>0.39855229682892324</c:v>
                </c:pt>
                <c:pt idx="269">
                  <c:v>0.7136147902888087</c:v>
                </c:pt>
                <c:pt idx="270">
                  <c:v>0.83282654293440805</c:v>
                </c:pt>
                <c:pt idx="271">
                  <c:v>0.45395679777193954</c:v>
                </c:pt>
                <c:pt idx="272">
                  <c:v>0.4820914402567561</c:v>
                </c:pt>
                <c:pt idx="273">
                  <c:v>0.33080895327190318</c:v>
                </c:pt>
                <c:pt idx="274">
                  <c:v>0.46704964204208521</c:v>
                </c:pt>
                <c:pt idx="275">
                  <c:v>0.68685418269913256</c:v>
                </c:pt>
                <c:pt idx="276">
                  <c:v>0.64261104541137692</c:v>
                </c:pt>
                <c:pt idx="277">
                  <c:v>0.5017151788460491</c:v>
                </c:pt>
                <c:pt idx="278">
                  <c:v>5.8002051651749875E-2</c:v>
                </c:pt>
                <c:pt idx="279">
                  <c:v>0.47545162102996152</c:v>
                </c:pt>
                <c:pt idx="280">
                  <c:v>8.3211574371575114E-2</c:v>
                </c:pt>
                <c:pt idx="281">
                  <c:v>0.42684445852680342</c:v>
                </c:pt>
                <c:pt idx="282">
                  <c:v>0.72732269595743337</c:v>
                </c:pt>
                <c:pt idx="283">
                  <c:v>0.53130084242949638</c:v>
                </c:pt>
                <c:pt idx="284">
                  <c:v>0.47370698692589785</c:v>
                </c:pt>
                <c:pt idx="285">
                  <c:v>5.5268444218715462E-2</c:v>
                </c:pt>
                <c:pt idx="286">
                  <c:v>0.91024914791340106</c:v>
                </c:pt>
                <c:pt idx="287">
                  <c:v>9.6846787850825122E-2</c:v>
                </c:pt>
                <c:pt idx="288">
                  <c:v>0.81380911844695347</c:v>
                </c:pt>
                <c:pt idx="289">
                  <c:v>0.91899422545926657</c:v>
                </c:pt>
                <c:pt idx="290">
                  <c:v>2.9622473602336719E-2</c:v>
                </c:pt>
                <c:pt idx="291">
                  <c:v>0.82095283361959559</c:v>
                </c:pt>
                <c:pt idx="292">
                  <c:v>0.84984842010524342</c:v>
                </c:pt>
                <c:pt idx="293">
                  <c:v>5.264714657467473E-2</c:v>
                </c:pt>
                <c:pt idx="294">
                  <c:v>0.27063643856101249</c:v>
                </c:pt>
                <c:pt idx="295">
                  <c:v>0.8864552457989342</c:v>
                </c:pt>
                <c:pt idx="296">
                  <c:v>0.98856155497741005</c:v>
                </c:pt>
                <c:pt idx="297">
                  <c:v>2.3086513006622122E-2</c:v>
                </c:pt>
                <c:pt idx="298">
                  <c:v>0.65908608548842407</c:v>
                </c:pt>
                <c:pt idx="299">
                  <c:v>0.17373520087069805</c:v>
                </c:pt>
                <c:pt idx="300">
                  <c:v>0.41761651056342386</c:v>
                </c:pt>
                <c:pt idx="301">
                  <c:v>0.30658964056318472</c:v>
                </c:pt>
                <c:pt idx="302">
                  <c:v>0.90320991128634909</c:v>
                </c:pt>
                <c:pt idx="303">
                  <c:v>0.17375428982222607</c:v>
                </c:pt>
                <c:pt idx="304">
                  <c:v>0.34013619298614495</c:v>
                </c:pt>
                <c:pt idx="305">
                  <c:v>0.67944598816553647</c:v>
                </c:pt>
                <c:pt idx="306">
                  <c:v>0.92881938408344222</c:v>
                </c:pt>
                <c:pt idx="307">
                  <c:v>0.23583068859497869</c:v>
                </c:pt>
                <c:pt idx="308">
                  <c:v>0.47009878660555893</c:v>
                </c:pt>
                <c:pt idx="309">
                  <c:v>0.16727471911351022</c:v>
                </c:pt>
                <c:pt idx="310">
                  <c:v>0.54888593683636511</c:v>
                </c:pt>
                <c:pt idx="311">
                  <c:v>0.26283103560772614</c:v>
                </c:pt>
                <c:pt idx="312">
                  <c:v>0.15256947918292674</c:v>
                </c:pt>
                <c:pt idx="313">
                  <c:v>0.41945430272048556</c:v>
                </c:pt>
                <c:pt idx="314">
                  <c:v>0.69947841139158684</c:v>
                </c:pt>
                <c:pt idx="315">
                  <c:v>0.74358853692449811</c:v>
                </c:pt>
                <c:pt idx="316">
                  <c:v>0.84163828542286045</c:v>
                </c:pt>
                <c:pt idx="317">
                  <c:v>0.45404298324434023</c:v>
                </c:pt>
                <c:pt idx="318">
                  <c:v>0.89936943609776732</c:v>
                </c:pt>
                <c:pt idx="319">
                  <c:v>0.65792696686166874</c:v>
                </c:pt>
                <c:pt idx="320">
                  <c:v>0.42217198191500027</c:v>
                </c:pt>
                <c:pt idx="321">
                  <c:v>0.42100690013844899</c:v>
                </c:pt>
                <c:pt idx="322">
                  <c:v>0.33652010721087733</c:v>
                </c:pt>
                <c:pt idx="323">
                  <c:v>0.93178099128088054</c:v>
                </c:pt>
                <c:pt idx="324">
                  <c:v>0.69574735681758559</c:v>
                </c:pt>
                <c:pt idx="325">
                  <c:v>0.80803627996787564</c:v>
                </c:pt>
                <c:pt idx="326">
                  <c:v>0.70985711522380057</c:v>
                </c:pt>
                <c:pt idx="327">
                  <c:v>0.71147835177168028</c:v>
                </c:pt>
                <c:pt idx="328">
                  <c:v>0.30107505880189855</c:v>
                </c:pt>
                <c:pt idx="329">
                  <c:v>0.72861891291526915</c:v>
                </c:pt>
                <c:pt idx="330">
                  <c:v>3.2835033106334066E-2</c:v>
                </c:pt>
                <c:pt idx="331">
                  <c:v>0.98968978500104654</c:v>
                </c:pt>
                <c:pt idx="332">
                  <c:v>0.8467785942784809</c:v>
                </c:pt>
                <c:pt idx="333">
                  <c:v>0.75879816688785717</c:v>
                </c:pt>
                <c:pt idx="334">
                  <c:v>0.63153883639180264</c:v>
                </c:pt>
                <c:pt idx="335">
                  <c:v>0.72256327223263805</c:v>
                </c:pt>
                <c:pt idx="336">
                  <c:v>0.16095232992379804</c:v>
                </c:pt>
                <c:pt idx="337">
                  <c:v>0.80799337034850505</c:v>
                </c:pt>
                <c:pt idx="338">
                  <c:v>0.80732144723736943</c:v>
                </c:pt>
                <c:pt idx="339">
                  <c:v>0.20211035733395399</c:v>
                </c:pt>
                <c:pt idx="340">
                  <c:v>0.95685502164365233</c:v>
                </c:pt>
                <c:pt idx="341">
                  <c:v>0.19406769058326689</c:v>
                </c:pt>
                <c:pt idx="342">
                  <c:v>0.1120100146415095</c:v>
                </c:pt>
                <c:pt idx="343">
                  <c:v>0.28129916591841131</c:v>
                </c:pt>
                <c:pt idx="344">
                  <c:v>0.77426406089104516</c:v>
                </c:pt>
                <c:pt idx="345">
                  <c:v>0.3212353052908794</c:v>
                </c:pt>
                <c:pt idx="346">
                  <c:v>0.58555856608446732</c:v>
                </c:pt>
                <c:pt idx="347">
                  <c:v>0.95204290541720227</c:v>
                </c:pt>
                <c:pt idx="348">
                  <c:v>0.64518236606128754</c:v>
                </c:pt>
                <c:pt idx="349">
                  <c:v>0.36970023749839975</c:v>
                </c:pt>
                <c:pt idx="350">
                  <c:v>0.34939984755520892</c:v>
                </c:pt>
                <c:pt idx="351">
                  <c:v>0.99970450007013012</c:v>
                </c:pt>
                <c:pt idx="352">
                  <c:v>0.57280821518826053</c:v>
                </c:pt>
                <c:pt idx="353">
                  <c:v>0.15822992453497109</c:v>
                </c:pt>
                <c:pt idx="354">
                  <c:v>8.2651537101838701E-2</c:v>
                </c:pt>
                <c:pt idx="355">
                  <c:v>0.28686215691642081</c:v>
                </c:pt>
                <c:pt idx="356">
                  <c:v>0.4564556095904978</c:v>
                </c:pt>
                <c:pt idx="357">
                  <c:v>0.58338242862812828</c:v>
                </c:pt>
                <c:pt idx="358">
                  <c:v>0.81704243320110403</c:v>
                </c:pt>
                <c:pt idx="359">
                  <c:v>0.82920060378540783</c:v>
                </c:pt>
                <c:pt idx="360">
                  <c:v>0.66663778500874171</c:v>
                </c:pt>
                <c:pt idx="361">
                  <c:v>0.47845330848183476</c:v>
                </c:pt>
                <c:pt idx="362">
                  <c:v>0.58773599772822116</c:v>
                </c:pt>
                <c:pt idx="363">
                  <c:v>0.92679738720362304</c:v>
                </c:pt>
                <c:pt idx="364">
                  <c:v>0.46086399534929379</c:v>
                </c:pt>
                <c:pt idx="365">
                  <c:v>0.47039876731970276</c:v>
                </c:pt>
                <c:pt idx="366">
                  <c:v>0.69352582440557176</c:v>
                </c:pt>
                <c:pt idx="367">
                  <c:v>0.15441577021766761</c:v>
                </c:pt>
                <c:pt idx="368">
                  <c:v>0.25732126498093155</c:v>
                </c:pt>
                <c:pt idx="369">
                  <c:v>0.63265098702415001</c:v>
                </c:pt>
                <c:pt idx="370">
                  <c:v>0.25239509910686964</c:v>
                </c:pt>
                <c:pt idx="371">
                  <c:v>0.54543996576307752</c:v>
                </c:pt>
                <c:pt idx="372">
                  <c:v>0.85269617987199331</c:v>
                </c:pt>
                <c:pt idx="373">
                  <c:v>0.62025141457324151</c:v>
                </c:pt>
                <c:pt idx="374">
                  <c:v>4.0172852161515338E-2</c:v>
                </c:pt>
                <c:pt idx="375">
                  <c:v>0.71759580348588969</c:v>
                </c:pt>
                <c:pt idx="376">
                  <c:v>0.96785150026613809</c:v>
                </c:pt>
                <c:pt idx="377">
                  <c:v>0.56891413385895484</c:v>
                </c:pt>
                <c:pt idx="378">
                  <c:v>0.69354685536036431</c:v>
                </c:pt>
                <c:pt idx="379">
                  <c:v>0.73787205775256803</c:v>
                </c:pt>
                <c:pt idx="380">
                  <c:v>0.43357736809248548</c:v>
                </c:pt>
                <c:pt idx="381">
                  <c:v>0.83202378254771181</c:v>
                </c:pt>
                <c:pt idx="382">
                  <c:v>0.21029625791593565</c:v>
                </c:pt>
                <c:pt idx="383">
                  <c:v>0.93650976089028848</c:v>
                </c:pt>
                <c:pt idx="384">
                  <c:v>0.58851260090183444</c:v>
                </c:pt>
                <c:pt idx="385">
                  <c:v>0.90293908574826942</c:v>
                </c:pt>
                <c:pt idx="386">
                  <c:v>0.5731358111539977</c:v>
                </c:pt>
                <c:pt idx="387">
                  <c:v>0.56116855793019083</c:v>
                </c:pt>
                <c:pt idx="388">
                  <c:v>0.61735253737988727</c:v>
                </c:pt>
                <c:pt idx="389">
                  <c:v>0.16049953378389437</c:v>
                </c:pt>
                <c:pt idx="390">
                  <c:v>0.23569028176398932</c:v>
                </c:pt>
                <c:pt idx="391">
                  <c:v>0.97001518356391525</c:v>
                </c:pt>
                <c:pt idx="392">
                  <c:v>0.2402214697762568</c:v>
                </c:pt>
                <c:pt idx="393">
                  <c:v>0.70055662009563835</c:v>
                </c:pt>
                <c:pt idx="394">
                  <c:v>0.64414441538501921</c:v>
                </c:pt>
                <c:pt idx="395">
                  <c:v>0.27632156876491976</c:v>
                </c:pt>
                <c:pt idx="396">
                  <c:v>0.29868233772048947</c:v>
                </c:pt>
                <c:pt idx="397">
                  <c:v>0.89398050502626636</c:v>
                </c:pt>
                <c:pt idx="398">
                  <c:v>5.4729807289323196E-3</c:v>
                </c:pt>
                <c:pt idx="399">
                  <c:v>0.99110242980140251</c:v>
                </c:pt>
                <c:pt idx="400">
                  <c:v>0.4788862380591502</c:v>
                </c:pt>
                <c:pt idx="401">
                  <c:v>0.60850481714035642</c:v>
                </c:pt>
                <c:pt idx="402">
                  <c:v>2.3108236137355465E-2</c:v>
                </c:pt>
                <c:pt idx="403">
                  <c:v>0.41530667646128472</c:v>
                </c:pt>
                <c:pt idx="404">
                  <c:v>0.18741923495703328</c:v>
                </c:pt>
                <c:pt idx="405">
                  <c:v>0.17454431098830447</c:v>
                </c:pt>
                <c:pt idx="406">
                  <c:v>0.65825166896982379</c:v>
                </c:pt>
                <c:pt idx="407">
                  <c:v>0.41800144860315858</c:v>
                </c:pt>
                <c:pt idx="408">
                  <c:v>8.0769042111288103E-2</c:v>
                </c:pt>
                <c:pt idx="409">
                  <c:v>0.28172348981180939</c:v>
                </c:pt>
                <c:pt idx="410">
                  <c:v>0.99874524159448275</c:v>
                </c:pt>
                <c:pt idx="411">
                  <c:v>0.14982504162134191</c:v>
                </c:pt>
                <c:pt idx="412">
                  <c:v>0.74234182638961232</c:v>
                </c:pt>
                <c:pt idx="413">
                  <c:v>0.4478592093586844</c:v>
                </c:pt>
                <c:pt idx="414">
                  <c:v>0.68601383506488689</c:v>
                </c:pt>
                <c:pt idx="415">
                  <c:v>7.7297138766278639E-2</c:v>
                </c:pt>
                <c:pt idx="416">
                  <c:v>0.19284590626096498</c:v>
                </c:pt>
                <c:pt idx="417">
                  <c:v>0.89695848453784199</c:v>
                </c:pt>
                <c:pt idx="418">
                  <c:v>0.48434298458179048</c:v>
                </c:pt>
                <c:pt idx="419">
                  <c:v>0.44851943406286021</c:v>
                </c:pt>
                <c:pt idx="420">
                  <c:v>0.13821478609059756</c:v>
                </c:pt>
                <c:pt idx="421">
                  <c:v>0.61175371631949593</c:v>
                </c:pt>
                <c:pt idx="422">
                  <c:v>0.61924381324663758</c:v>
                </c:pt>
                <c:pt idx="423">
                  <c:v>0.76783506283142056</c:v>
                </c:pt>
                <c:pt idx="424">
                  <c:v>0.28015127309858245</c:v>
                </c:pt>
                <c:pt idx="425">
                  <c:v>1.8411101245782158E-2</c:v>
                </c:pt>
                <c:pt idx="426">
                  <c:v>0.73577234784109047</c:v>
                </c:pt>
                <c:pt idx="427">
                  <c:v>1.3371646899540846E-2</c:v>
                </c:pt>
                <c:pt idx="428">
                  <c:v>0.1053354865319085</c:v>
                </c:pt>
                <c:pt idx="429">
                  <c:v>0.39514267102919132</c:v>
                </c:pt>
                <c:pt idx="430">
                  <c:v>0.32388215019177347</c:v>
                </c:pt>
                <c:pt idx="431">
                  <c:v>7.839056890589291E-2</c:v>
                </c:pt>
                <c:pt idx="432">
                  <c:v>0.63596756320576464</c:v>
                </c:pt>
                <c:pt idx="433">
                  <c:v>0.45779817027102288</c:v>
                </c:pt>
                <c:pt idx="434">
                  <c:v>0.33798776732830826</c:v>
                </c:pt>
                <c:pt idx="435">
                  <c:v>0.9438845480608673</c:v>
                </c:pt>
                <c:pt idx="436">
                  <c:v>0.10609830469187864</c:v>
                </c:pt>
                <c:pt idx="437">
                  <c:v>0.52716471508752527</c:v>
                </c:pt>
                <c:pt idx="438">
                  <c:v>7.3087869097232194E-2</c:v>
                </c:pt>
                <c:pt idx="439">
                  <c:v>0.71937090000578574</c:v>
                </c:pt>
                <c:pt idx="440">
                  <c:v>0.68090462289790499</c:v>
                </c:pt>
                <c:pt idx="441">
                  <c:v>0.27486736603754647</c:v>
                </c:pt>
                <c:pt idx="442">
                  <c:v>0.47318340187275487</c:v>
                </c:pt>
                <c:pt idx="443">
                  <c:v>0.67977607766328008</c:v>
                </c:pt>
                <c:pt idx="444">
                  <c:v>0.30912834090670438</c:v>
                </c:pt>
                <c:pt idx="445">
                  <c:v>0.1884438731009187</c:v>
                </c:pt>
                <c:pt idx="446">
                  <c:v>3.3573912330851052E-2</c:v>
                </c:pt>
                <c:pt idx="447">
                  <c:v>0.27786653088630053</c:v>
                </c:pt>
                <c:pt idx="448">
                  <c:v>8.1235785241849934E-2</c:v>
                </c:pt>
                <c:pt idx="449">
                  <c:v>0.74272132631893761</c:v>
                </c:pt>
                <c:pt idx="450">
                  <c:v>0.22488796214551154</c:v>
                </c:pt>
                <c:pt idx="451">
                  <c:v>0.8972148603283745</c:v>
                </c:pt>
                <c:pt idx="452">
                  <c:v>0.41681208785867185</c:v>
                </c:pt>
                <c:pt idx="453">
                  <c:v>0.33877438617848188</c:v>
                </c:pt>
                <c:pt idx="454">
                  <c:v>0.47502989687413333</c:v>
                </c:pt>
                <c:pt idx="455">
                  <c:v>0.47886633508504417</c:v>
                </c:pt>
                <c:pt idx="456">
                  <c:v>0.21247518447549063</c:v>
                </c:pt>
                <c:pt idx="457">
                  <c:v>0.363681579164567</c:v>
                </c:pt>
                <c:pt idx="458">
                  <c:v>0.54743158653557344</c:v>
                </c:pt>
                <c:pt idx="459">
                  <c:v>0.12405107129693294</c:v>
                </c:pt>
                <c:pt idx="460">
                  <c:v>0.8029165744678991</c:v>
                </c:pt>
                <c:pt idx="461">
                  <c:v>0.81013389585744011</c:v>
                </c:pt>
                <c:pt idx="462">
                  <c:v>0.85011125399758269</c:v>
                </c:pt>
                <c:pt idx="463">
                  <c:v>0.31852238058644133</c:v>
                </c:pt>
                <c:pt idx="464">
                  <c:v>0.80330725426155003</c:v>
                </c:pt>
                <c:pt idx="465">
                  <c:v>0.15942068080056371</c:v>
                </c:pt>
                <c:pt idx="466">
                  <c:v>0.7136080721499074</c:v>
                </c:pt>
                <c:pt idx="467">
                  <c:v>0.71164330218224925</c:v>
                </c:pt>
                <c:pt idx="468">
                  <c:v>0.890631010887321</c:v>
                </c:pt>
                <c:pt idx="469">
                  <c:v>0.93797651441314878</c:v>
                </c:pt>
                <c:pt idx="470">
                  <c:v>0.85099321702481545</c:v>
                </c:pt>
                <c:pt idx="471">
                  <c:v>0.11279971405646005</c:v>
                </c:pt>
                <c:pt idx="472">
                  <c:v>0.69201496881083235</c:v>
                </c:pt>
                <c:pt idx="473">
                  <c:v>0.35915094275405335</c:v>
                </c:pt>
                <c:pt idx="474">
                  <c:v>0.66527129665100404</c:v>
                </c:pt>
                <c:pt idx="475">
                  <c:v>0.28519473915235682</c:v>
                </c:pt>
                <c:pt idx="476">
                  <c:v>0.3867775828721105</c:v>
                </c:pt>
                <c:pt idx="477">
                  <c:v>0.54427950947195136</c:v>
                </c:pt>
                <c:pt idx="478">
                  <c:v>0.77414159447949848</c:v>
                </c:pt>
                <c:pt idx="479">
                  <c:v>0.50701696258221984</c:v>
                </c:pt>
                <c:pt idx="480">
                  <c:v>0.90133905954239091</c:v>
                </c:pt>
                <c:pt idx="481">
                  <c:v>0.66965243384988105</c:v>
                </c:pt>
                <c:pt idx="482">
                  <c:v>0.15073514361605456</c:v>
                </c:pt>
                <c:pt idx="483">
                  <c:v>0.22144932885921598</c:v>
                </c:pt>
                <c:pt idx="484">
                  <c:v>0.65780631821863245</c:v>
                </c:pt>
                <c:pt idx="485">
                  <c:v>0.14501408327361931</c:v>
                </c:pt>
                <c:pt idx="486">
                  <c:v>0.28961275371565021</c:v>
                </c:pt>
                <c:pt idx="487">
                  <c:v>0.3358647427489766</c:v>
                </c:pt>
                <c:pt idx="488">
                  <c:v>0.24170018905118185</c:v>
                </c:pt>
                <c:pt idx="489">
                  <c:v>0.92881640164357748</c:v>
                </c:pt>
                <c:pt idx="490">
                  <c:v>0.17921722708629051</c:v>
                </c:pt>
                <c:pt idx="491">
                  <c:v>0.79064212714641569</c:v>
                </c:pt>
                <c:pt idx="492">
                  <c:v>0.40514059472717312</c:v>
                </c:pt>
                <c:pt idx="493">
                  <c:v>0.85189018608915956</c:v>
                </c:pt>
                <c:pt idx="494">
                  <c:v>0.68491069421323292</c:v>
                </c:pt>
                <c:pt idx="495">
                  <c:v>0.5598040280096187</c:v>
                </c:pt>
                <c:pt idx="496">
                  <c:v>0.59308507276343347</c:v>
                </c:pt>
                <c:pt idx="497">
                  <c:v>0.15734581882648147</c:v>
                </c:pt>
                <c:pt idx="498">
                  <c:v>0.91851007799205187</c:v>
                </c:pt>
                <c:pt idx="499">
                  <c:v>0.43871597342725299</c:v>
                </c:pt>
                <c:pt idx="500">
                  <c:v>0.38246880296842489</c:v>
                </c:pt>
                <c:pt idx="501">
                  <c:v>0.6600387685770861</c:v>
                </c:pt>
                <c:pt idx="502">
                  <c:v>0.18194024578059731</c:v>
                </c:pt>
                <c:pt idx="503">
                  <c:v>0.31605682303527405</c:v>
                </c:pt>
                <c:pt idx="504">
                  <c:v>0.56490502497678019</c:v>
                </c:pt>
                <c:pt idx="505">
                  <c:v>0.18299042473402194</c:v>
                </c:pt>
                <c:pt idx="506">
                  <c:v>0.83782383992731657</c:v>
                </c:pt>
                <c:pt idx="507">
                  <c:v>0.72041256570511591</c:v>
                </c:pt>
                <c:pt idx="508">
                  <c:v>0.57282078887565524</c:v>
                </c:pt>
                <c:pt idx="509">
                  <c:v>0.52014057699294625</c:v>
                </c:pt>
                <c:pt idx="510">
                  <c:v>0.27498416319001573</c:v>
                </c:pt>
                <c:pt idx="511">
                  <c:v>0.84309996969808265</c:v>
                </c:pt>
                <c:pt idx="512">
                  <c:v>2.4390076935516536E-3</c:v>
                </c:pt>
                <c:pt idx="513">
                  <c:v>0.37020048544669448</c:v>
                </c:pt>
                <c:pt idx="514">
                  <c:v>0.10918370625737328</c:v>
                </c:pt>
                <c:pt idx="515">
                  <c:v>0.43842643346854804</c:v>
                </c:pt>
                <c:pt idx="516">
                  <c:v>0.14766122406829707</c:v>
                </c:pt>
                <c:pt idx="517">
                  <c:v>0.50395789353520493</c:v>
                </c:pt>
                <c:pt idx="518">
                  <c:v>0.5802855862404428</c:v>
                </c:pt>
                <c:pt idx="519">
                  <c:v>0.36937088195765055</c:v>
                </c:pt>
                <c:pt idx="520">
                  <c:v>4.2493749864393693E-2</c:v>
                </c:pt>
                <c:pt idx="521">
                  <c:v>0.61562258979546935</c:v>
                </c:pt>
                <c:pt idx="522">
                  <c:v>0.44594340260611398</c:v>
                </c:pt>
                <c:pt idx="523">
                  <c:v>0.83563908991975289</c:v>
                </c:pt>
                <c:pt idx="524">
                  <c:v>0.68682472598966648</c:v>
                </c:pt>
                <c:pt idx="525">
                  <c:v>0.5275326429502456</c:v>
                </c:pt>
                <c:pt idx="526">
                  <c:v>0.5782857464709551</c:v>
                </c:pt>
                <c:pt idx="527">
                  <c:v>0.43822541847581964</c:v>
                </c:pt>
                <c:pt idx="528">
                  <c:v>1.5513179797396415E-2</c:v>
                </c:pt>
                <c:pt idx="529">
                  <c:v>0.30411205124265361</c:v>
                </c:pt>
                <c:pt idx="530">
                  <c:v>0.47231019907695304</c:v>
                </c:pt>
                <c:pt idx="531">
                  <c:v>0.47461801490265343</c:v>
                </c:pt>
                <c:pt idx="532">
                  <c:v>0.56725616030475789</c:v>
                </c:pt>
              </c:numCache>
            </c:numRef>
          </c:xVal>
          <c:yVal>
            <c:numRef>
              <c:f>schooldistricts!$G$4:$G$536</c:f>
              <c:numCache>
                <c:formatCode>General</c:formatCode>
                <c:ptCount val="533"/>
                <c:pt idx="0">
                  <c:v>1410</c:v>
                </c:pt>
                <c:pt idx="1">
                  <c:v>1360</c:v>
                </c:pt>
                <c:pt idx="2">
                  <c:v>1220</c:v>
                </c:pt>
                <c:pt idx="3">
                  <c:v>1140</c:v>
                </c:pt>
                <c:pt idx="4">
                  <c:v>1330</c:v>
                </c:pt>
                <c:pt idx="5">
                  <c:v>1230</c:v>
                </c:pt>
                <c:pt idx="6">
                  <c:v>1220</c:v>
                </c:pt>
                <c:pt idx="7">
                  <c:v>1310</c:v>
                </c:pt>
                <c:pt idx="8">
                  <c:v>1270</c:v>
                </c:pt>
                <c:pt idx="9">
                  <c:v>1430</c:v>
                </c:pt>
                <c:pt idx="10">
                  <c:v>1360</c:v>
                </c:pt>
                <c:pt idx="11">
                  <c:v>1310</c:v>
                </c:pt>
                <c:pt idx="12">
                  <c:v>1290</c:v>
                </c:pt>
                <c:pt idx="13">
                  <c:v>1280</c:v>
                </c:pt>
                <c:pt idx="14">
                  <c:v>1150</c:v>
                </c:pt>
                <c:pt idx="15">
                  <c:v>1330</c:v>
                </c:pt>
                <c:pt idx="16">
                  <c:v>1370</c:v>
                </c:pt>
                <c:pt idx="17">
                  <c:v>1330</c:v>
                </c:pt>
                <c:pt idx="18">
                  <c:v>1250</c:v>
                </c:pt>
                <c:pt idx="19">
                  <c:v>1390</c:v>
                </c:pt>
                <c:pt idx="20">
                  <c:v>1270</c:v>
                </c:pt>
                <c:pt idx="21">
                  <c:v>1410</c:v>
                </c:pt>
                <c:pt idx="22">
                  <c:v>1340</c:v>
                </c:pt>
                <c:pt idx="23">
                  <c:v>1320</c:v>
                </c:pt>
                <c:pt idx="24">
                  <c:v>1320</c:v>
                </c:pt>
                <c:pt idx="25">
                  <c:v>1350</c:v>
                </c:pt>
                <c:pt idx="26">
                  <c:v>1250</c:v>
                </c:pt>
                <c:pt idx="27">
                  <c:v>1280</c:v>
                </c:pt>
                <c:pt idx="28">
                  <c:v>1330</c:v>
                </c:pt>
                <c:pt idx="29">
                  <c:v>1310</c:v>
                </c:pt>
                <c:pt idx="30">
                  <c:v>1380</c:v>
                </c:pt>
                <c:pt idx="31">
                  <c:v>1290</c:v>
                </c:pt>
                <c:pt idx="32">
                  <c:v>1420</c:v>
                </c:pt>
                <c:pt idx="33">
                  <c:v>1300</c:v>
                </c:pt>
                <c:pt idx="34">
                  <c:v>1290</c:v>
                </c:pt>
                <c:pt idx="35">
                  <c:v>1200</c:v>
                </c:pt>
                <c:pt idx="36">
                  <c:v>1300</c:v>
                </c:pt>
                <c:pt idx="37">
                  <c:v>1340</c:v>
                </c:pt>
                <c:pt idx="38">
                  <c:v>1370</c:v>
                </c:pt>
                <c:pt idx="39">
                  <c:v>1360</c:v>
                </c:pt>
                <c:pt idx="40">
                  <c:v>1370</c:v>
                </c:pt>
                <c:pt idx="41">
                  <c:v>1390</c:v>
                </c:pt>
                <c:pt idx="42">
                  <c:v>1310</c:v>
                </c:pt>
                <c:pt idx="43">
                  <c:v>1340</c:v>
                </c:pt>
                <c:pt idx="44">
                  <c:v>1270</c:v>
                </c:pt>
                <c:pt idx="45">
                  <c:v>1340</c:v>
                </c:pt>
                <c:pt idx="46">
                  <c:v>1290</c:v>
                </c:pt>
                <c:pt idx="47">
                  <c:v>1210</c:v>
                </c:pt>
                <c:pt idx="48">
                  <c:v>1230</c:v>
                </c:pt>
                <c:pt idx="49">
                  <c:v>1280</c:v>
                </c:pt>
                <c:pt idx="50">
                  <c:v>1280</c:v>
                </c:pt>
                <c:pt idx="51">
                  <c:v>1260</c:v>
                </c:pt>
                <c:pt idx="52">
                  <c:v>1160</c:v>
                </c:pt>
                <c:pt idx="53">
                  <c:v>1290</c:v>
                </c:pt>
                <c:pt idx="54">
                  <c:v>1330</c:v>
                </c:pt>
                <c:pt idx="55">
                  <c:v>1360</c:v>
                </c:pt>
                <c:pt idx="56">
                  <c:v>1280</c:v>
                </c:pt>
                <c:pt idx="57">
                  <c:v>1260</c:v>
                </c:pt>
                <c:pt idx="58">
                  <c:v>1230</c:v>
                </c:pt>
                <c:pt idx="59">
                  <c:v>1430</c:v>
                </c:pt>
                <c:pt idx="60">
                  <c:v>1340</c:v>
                </c:pt>
                <c:pt idx="61">
                  <c:v>1200</c:v>
                </c:pt>
                <c:pt idx="62">
                  <c:v>1140</c:v>
                </c:pt>
                <c:pt idx="63">
                  <c:v>1240</c:v>
                </c:pt>
                <c:pt idx="64">
                  <c:v>1050</c:v>
                </c:pt>
                <c:pt idx="65">
                  <c:v>1360</c:v>
                </c:pt>
                <c:pt idx="66">
                  <c:v>1330</c:v>
                </c:pt>
                <c:pt idx="67">
                  <c:v>1270</c:v>
                </c:pt>
                <c:pt idx="68">
                  <c:v>1320</c:v>
                </c:pt>
                <c:pt idx="69">
                  <c:v>1350</c:v>
                </c:pt>
                <c:pt idx="70">
                  <c:v>1420</c:v>
                </c:pt>
                <c:pt idx="71">
                  <c:v>1120</c:v>
                </c:pt>
                <c:pt idx="72">
                  <c:v>1060</c:v>
                </c:pt>
                <c:pt idx="73">
                  <c:v>1440</c:v>
                </c:pt>
                <c:pt idx="74">
                  <c:v>1320</c:v>
                </c:pt>
                <c:pt idx="75">
                  <c:v>1420</c:v>
                </c:pt>
                <c:pt idx="76">
                  <c:v>1330</c:v>
                </c:pt>
                <c:pt idx="77">
                  <c:v>1290</c:v>
                </c:pt>
                <c:pt idx="78">
                  <c:v>1350</c:v>
                </c:pt>
                <c:pt idx="79">
                  <c:v>1380</c:v>
                </c:pt>
                <c:pt idx="80">
                  <c:v>1320</c:v>
                </c:pt>
                <c:pt idx="81">
                  <c:v>1250</c:v>
                </c:pt>
                <c:pt idx="82">
                  <c:v>1350</c:v>
                </c:pt>
                <c:pt idx="83">
                  <c:v>1260</c:v>
                </c:pt>
                <c:pt idx="84">
                  <c:v>1400</c:v>
                </c:pt>
                <c:pt idx="85">
                  <c:v>1100</c:v>
                </c:pt>
                <c:pt idx="86">
                  <c:v>1290</c:v>
                </c:pt>
                <c:pt idx="87">
                  <c:v>1270</c:v>
                </c:pt>
                <c:pt idx="88">
                  <c:v>1140</c:v>
                </c:pt>
                <c:pt idx="89">
                  <c:v>1340</c:v>
                </c:pt>
                <c:pt idx="90">
                  <c:v>1310</c:v>
                </c:pt>
                <c:pt idx="91">
                  <c:v>1370</c:v>
                </c:pt>
                <c:pt idx="92">
                  <c:v>1270</c:v>
                </c:pt>
                <c:pt idx="93">
                  <c:v>1270</c:v>
                </c:pt>
                <c:pt idx="94">
                  <c:v>1350</c:v>
                </c:pt>
                <c:pt idx="95">
                  <c:v>1350</c:v>
                </c:pt>
                <c:pt idx="96">
                  <c:v>1180</c:v>
                </c:pt>
                <c:pt idx="97">
                  <c:v>1200</c:v>
                </c:pt>
                <c:pt idx="98">
                  <c:v>1320</c:v>
                </c:pt>
                <c:pt idx="99">
                  <c:v>1050</c:v>
                </c:pt>
                <c:pt idx="100">
                  <c:v>1380</c:v>
                </c:pt>
                <c:pt idx="101">
                  <c:v>1290</c:v>
                </c:pt>
                <c:pt idx="102">
                  <c:v>1370</c:v>
                </c:pt>
                <c:pt idx="103">
                  <c:v>1320</c:v>
                </c:pt>
                <c:pt idx="104">
                  <c:v>1290</c:v>
                </c:pt>
                <c:pt idx="105">
                  <c:v>1240</c:v>
                </c:pt>
                <c:pt idx="106">
                  <c:v>1300</c:v>
                </c:pt>
                <c:pt idx="107">
                  <c:v>1200</c:v>
                </c:pt>
                <c:pt idx="108">
                  <c:v>1410</c:v>
                </c:pt>
                <c:pt idx="109">
                  <c:v>1280</c:v>
                </c:pt>
                <c:pt idx="110">
                  <c:v>1280</c:v>
                </c:pt>
                <c:pt idx="111">
                  <c:v>1470</c:v>
                </c:pt>
                <c:pt idx="112">
                  <c:v>1310</c:v>
                </c:pt>
                <c:pt idx="113">
                  <c:v>1340</c:v>
                </c:pt>
                <c:pt idx="114">
                  <c:v>1340</c:v>
                </c:pt>
                <c:pt idx="115">
                  <c:v>1430</c:v>
                </c:pt>
                <c:pt idx="116">
                  <c:v>1230</c:v>
                </c:pt>
                <c:pt idx="117">
                  <c:v>1350</c:v>
                </c:pt>
                <c:pt idx="118">
                  <c:v>1350</c:v>
                </c:pt>
                <c:pt idx="119">
                  <c:v>1340</c:v>
                </c:pt>
                <c:pt idx="120">
                  <c:v>1400</c:v>
                </c:pt>
                <c:pt idx="121">
                  <c:v>1170</c:v>
                </c:pt>
                <c:pt idx="122">
                  <c:v>1290</c:v>
                </c:pt>
                <c:pt idx="123">
                  <c:v>1300</c:v>
                </c:pt>
                <c:pt idx="124">
                  <c:v>1080</c:v>
                </c:pt>
                <c:pt idx="125">
                  <c:v>1330</c:v>
                </c:pt>
                <c:pt idx="126">
                  <c:v>1350</c:v>
                </c:pt>
                <c:pt idx="127">
                  <c:v>1450</c:v>
                </c:pt>
                <c:pt idx="128">
                  <c:v>1320</c:v>
                </c:pt>
                <c:pt idx="129">
                  <c:v>1380</c:v>
                </c:pt>
                <c:pt idx="130">
                  <c:v>1380</c:v>
                </c:pt>
                <c:pt idx="131">
                  <c:v>1320</c:v>
                </c:pt>
                <c:pt idx="132">
                  <c:v>1300</c:v>
                </c:pt>
                <c:pt idx="133">
                  <c:v>1090</c:v>
                </c:pt>
                <c:pt idx="134">
                  <c:v>1240</c:v>
                </c:pt>
                <c:pt idx="135">
                  <c:v>1330</c:v>
                </c:pt>
                <c:pt idx="136">
                  <c:v>1420</c:v>
                </c:pt>
                <c:pt idx="137">
                  <c:v>1330</c:v>
                </c:pt>
                <c:pt idx="138">
                  <c:v>1240</c:v>
                </c:pt>
                <c:pt idx="139">
                  <c:v>1360</c:v>
                </c:pt>
                <c:pt idx="140">
                  <c:v>1320</c:v>
                </c:pt>
                <c:pt idx="141">
                  <c:v>1300</c:v>
                </c:pt>
                <c:pt idx="142">
                  <c:v>1280</c:v>
                </c:pt>
                <c:pt idx="143">
                  <c:v>1270</c:v>
                </c:pt>
                <c:pt idx="144">
                  <c:v>1370</c:v>
                </c:pt>
                <c:pt idx="145">
                  <c:v>1220</c:v>
                </c:pt>
                <c:pt idx="146">
                  <c:v>1360</c:v>
                </c:pt>
                <c:pt idx="147">
                  <c:v>1430</c:v>
                </c:pt>
                <c:pt idx="148">
                  <c:v>1250</c:v>
                </c:pt>
                <c:pt idx="149">
                  <c:v>1330</c:v>
                </c:pt>
                <c:pt idx="150">
                  <c:v>1350</c:v>
                </c:pt>
                <c:pt idx="151">
                  <c:v>1260</c:v>
                </c:pt>
                <c:pt idx="152">
                  <c:v>1440</c:v>
                </c:pt>
                <c:pt idx="153">
                  <c:v>1220</c:v>
                </c:pt>
                <c:pt idx="154">
                  <c:v>1190</c:v>
                </c:pt>
                <c:pt idx="155">
                  <c:v>1170</c:v>
                </c:pt>
                <c:pt idx="156">
                  <c:v>1290</c:v>
                </c:pt>
                <c:pt idx="157">
                  <c:v>1310</c:v>
                </c:pt>
                <c:pt idx="158">
                  <c:v>1320</c:v>
                </c:pt>
                <c:pt idx="159">
                  <c:v>1330</c:v>
                </c:pt>
                <c:pt idx="160">
                  <c:v>1310</c:v>
                </c:pt>
                <c:pt idx="161">
                  <c:v>1250</c:v>
                </c:pt>
                <c:pt idx="162">
                  <c:v>1310</c:v>
                </c:pt>
                <c:pt idx="163">
                  <c:v>1430</c:v>
                </c:pt>
                <c:pt idx="164">
                  <c:v>1230</c:v>
                </c:pt>
                <c:pt idx="165">
                  <c:v>1480</c:v>
                </c:pt>
                <c:pt idx="166">
                  <c:v>1140</c:v>
                </c:pt>
                <c:pt idx="167">
                  <c:v>1380</c:v>
                </c:pt>
                <c:pt idx="168">
                  <c:v>1320</c:v>
                </c:pt>
                <c:pt idx="169">
                  <c:v>1380</c:v>
                </c:pt>
                <c:pt idx="170">
                  <c:v>1220</c:v>
                </c:pt>
                <c:pt idx="171">
                  <c:v>1400</c:v>
                </c:pt>
                <c:pt idx="172">
                  <c:v>1280</c:v>
                </c:pt>
                <c:pt idx="173">
                  <c:v>1400</c:v>
                </c:pt>
                <c:pt idx="174">
                  <c:v>1350</c:v>
                </c:pt>
                <c:pt idx="175">
                  <c:v>1370</c:v>
                </c:pt>
                <c:pt idx="176">
                  <c:v>1250</c:v>
                </c:pt>
                <c:pt idx="177">
                  <c:v>1390</c:v>
                </c:pt>
                <c:pt idx="178">
                  <c:v>1400</c:v>
                </c:pt>
                <c:pt idx="179">
                  <c:v>1080</c:v>
                </c:pt>
                <c:pt idx="180">
                  <c:v>1230</c:v>
                </c:pt>
                <c:pt idx="181">
                  <c:v>1390</c:v>
                </c:pt>
                <c:pt idx="182">
                  <c:v>1240</c:v>
                </c:pt>
                <c:pt idx="183">
                  <c:v>1350</c:v>
                </c:pt>
                <c:pt idx="184">
                  <c:v>1400</c:v>
                </c:pt>
                <c:pt idx="185">
                  <c:v>1320</c:v>
                </c:pt>
                <c:pt idx="186">
                  <c:v>1280</c:v>
                </c:pt>
                <c:pt idx="187">
                  <c:v>1350</c:v>
                </c:pt>
                <c:pt idx="188">
                  <c:v>1350</c:v>
                </c:pt>
                <c:pt idx="189">
                  <c:v>1320</c:v>
                </c:pt>
                <c:pt idx="190">
                  <c:v>1460</c:v>
                </c:pt>
                <c:pt idx="191">
                  <c:v>1210</c:v>
                </c:pt>
                <c:pt idx="192">
                  <c:v>1320</c:v>
                </c:pt>
                <c:pt idx="193">
                  <c:v>1360</c:v>
                </c:pt>
                <c:pt idx="194">
                  <c:v>1250</c:v>
                </c:pt>
                <c:pt idx="195">
                  <c:v>1080</c:v>
                </c:pt>
                <c:pt idx="196">
                  <c:v>1370</c:v>
                </c:pt>
                <c:pt idx="197">
                  <c:v>1430</c:v>
                </c:pt>
                <c:pt idx="198">
                  <c:v>1270</c:v>
                </c:pt>
                <c:pt idx="199">
                  <c:v>1440</c:v>
                </c:pt>
                <c:pt idx="200">
                  <c:v>1410</c:v>
                </c:pt>
                <c:pt idx="201">
                  <c:v>1310</c:v>
                </c:pt>
                <c:pt idx="202">
                  <c:v>1360</c:v>
                </c:pt>
                <c:pt idx="203">
                  <c:v>1360</c:v>
                </c:pt>
                <c:pt idx="204">
                  <c:v>1330</c:v>
                </c:pt>
                <c:pt idx="205">
                  <c:v>1320</c:v>
                </c:pt>
                <c:pt idx="206">
                  <c:v>1350</c:v>
                </c:pt>
                <c:pt idx="207">
                  <c:v>1110</c:v>
                </c:pt>
                <c:pt idx="208">
                  <c:v>1400</c:v>
                </c:pt>
                <c:pt idx="209">
                  <c:v>1280</c:v>
                </c:pt>
                <c:pt idx="210">
                  <c:v>1270</c:v>
                </c:pt>
                <c:pt idx="211">
                  <c:v>1390</c:v>
                </c:pt>
                <c:pt idx="212">
                  <c:v>1310</c:v>
                </c:pt>
                <c:pt idx="213">
                  <c:v>1130</c:v>
                </c:pt>
                <c:pt idx="214">
                  <c:v>1220</c:v>
                </c:pt>
                <c:pt idx="215">
                  <c:v>1440</c:v>
                </c:pt>
                <c:pt idx="216">
                  <c:v>1340</c:v>
                </c:pt>
                <c:pt idx="217">
                  <c:v>1350</c:v>
                </c:pt>
                <c:pt idx="218">
                  <c:v>1280</c:v>
                </c:pt>
                <c:pt idx="219">
                  <c:v>1290</c:v>
                </c:pt>
                <c:pt idx="220">
                  <c:v>1250</c:v>
                </c:pt>
                <c:pt idx="221">
                  <c:v>1310</c:v>
                </c:pt>
                <c:pt idx="222">
                  <c:v>1280</c:v>
                </c:pt>
                <c:pt idx="223">
                  <c:v>1350</c:v>
                </c:pt>
                <c:pt idx="224">
                  <c:v>1300</c:v>
                </c:pt>
                <c:pt idx="225">
                  <c:v>1270</c:v>
                </c:pt>
                <c:pt idx="226">
                  <c:v>1060</c:v>
                </c:pt>
                <c:pt idx="227">
                  <c:v>1340</c:v>
                </c:pt>
                <c:pt idx="228">
                  <c:v>1330</c:v>
                </c:pt>
                <c:pt idx="229">
                  <c:v>1390</c:v>
                </c:pt>
                <c:pt idx="230">
                  <c:v>1020</c:v>
                </c:pt>
                <c:pt idx="231">
                  <c:v>1360</c:v>
                </c:pt>
                <c:pt idx="232">
                  <c:v>1250</c:v>
                </c:pt>
                <c:pt idx="233">
                  <c:v>1320</c:v>
                </c:pt>
                <c:pt idx="234">
                  <c:v>1330</c:v>
                </c:pt>
                <c:pt idx="235">
                  <c:v>1370</c:v>
                </c:pt>
                <c:pt idx="236">
                  <c:v>1220</c:v>
                </c:pt>
                <c:pt idx="237">
                  <c:v>1340</c:v>
                </c:pt>
                <c:pt idx="238">
                  <c:v>1300</c:v>
                </c:pt>
                <c:pt idx="239">
                  <c:v>1110</c:v>
                </c:pt>
                <c:pt idx="240">
                  <c:v>1250</c:v>
                </c:pt>
                <c:pt idx="241">
                  <c:v>1270</c:v>
                </c:pt>
                <c:pt idx="242">
                  <c:v>1090</c:v>
                </c:pt>
                <c:pt idx="243">
                  <c:v>1300</c:v>
                </c:pt>
                <c:pt idx="244">
                  <c:v>1170</c:v>
                </c:pt>
                <c:pt idx="245">
                  <c:v>1360</c:v>
                </c:pt>
                <c:pt idx="246">
                  <c:v>1380</c:v>
                </c:pt>
                <c:pt idx="247">
                  <c:v>1280</c:v>
                </c:pt>
                <c:pt idx="248">
                  <c:v>1290</c:v>
                </c:pt>
                <c:pt idx="249">
                  <c:v>1440</c:v>
                </c:pt>
                <c:pt idx="250">
                  <c:v>1510</c:v>
                </c:pt>
                <c:pt idx="251">
                  <c:v>1490</c:v>
                </c:pt>
                <c:pt idx="252">
                  <c:v>1400</c:v>
                </c:pt>
                <c:pt idx="253">
                  <c:v>1300</c:v>
                </c:pt>
                <c:pt idx="254">
                  <c:v>1360</c:v>
                </c:pt>
                <c:pt idx="255">
                  <c:v>1430</c:v>
                </c:pt>
                <c:pt idx="256">
                  <c:v>1230</c:v>
                </c:pt>
                <c:pt idx="257">
                  <c:v>1440</c:v>
                </c:pt>
                <c:pt idx="258">
                  <c:v>1400</c:v>
                </c:pt>
                <c:pt idx="259">
                  <c:v>1240</c:v>
                </c:pt>
                <c:pt idx="260">
                  <c:v>1100</c:v>
                </c:pt>
                <c:pt idx="261">
                  <c:v>1220</c:v>
                </c:pt>
                <c:pt idx="262">
                  <c:v>1280</c:v>
                </c:pt>
                <c:pt idx="263">
                  <c:v>1410</c:v>
                </c:pt>
                <c:pt idx="264">
                  <c:v>1330</c:v>
                </c:pt>
                <c:pt idx="265">
                  <c:v>1440</c:v>
                </c:pt>
                <c:pt idx="266">
                  <c:v>1230</c:v>
                </c:pt>
                <c:pt idx="267">
                  <c:v>1220</c:v>
                </c:pt>
                <c:pt idx="268">
                  <c:v>1260</c:v>
                </c:pt>
                <c:pt idx="269">
                  <c:v>1290</c:v>
                </c:pt>
                <c:pt idx="270">
                  <c:v>1300</c:v>
                </c:pt>
                <c:pt idx="271">
                  <c:v>1320</c:v>
                </c:pt>
                <c:pt idx="272">
                  <c:v>1330</c:v>
                </c:pt>
                <c:pt idx="273">
                  <c:v>1330</c:v>
                </c:pt>
                <c:pt idx="274">
                  <c:v>1310</c:v>
                </c:pt>
                <c:pt idx="275">
                  <c:v>1250</c:v>
                </c:pt>
                <c:pt idx="276">
                  <c:v>1290</c:v>
                </c:pt>
                <c:pt idx="277">
                  <c:v>1300</c:v>
                </c:pt>
                <c:pt idx="278">
                  <c:v>1270</c:v>
                </c:pt>
                <c:pt idx="279">
                  <c:v>1370</c:v>
                </c:pt>
                <c:pt idx="280">
                  <c:v>1260</c:v>
                </c:pt>
                <c:pt idx="281">
                  <c:v>1400</c:v>
                </c:pt>
                <c:pt idx="282">
                  <c:v>1320</c:v>
                </c:pt>
                <c:pt idx="283">
                  <c:v>1370</c:v>
                </c:pt>
                <c:pt idx="284">
                  <c:v>1280</c:v>
                </c:pt>
                <c:pt idx="285">
                  <c:v>1390</c:v>
                </c:pt>
                <c:pt idx="286">
                  <c:v>1190</c:v>
                </c:pt>
                <c:pt idx="287">
                  <c:v>1230</c:v>
                </c:pt>
                <c:pt idx="288">
                  <c:v>1250</c:v>
                </c:pt>
                <c:pt idx="289">
                  <c:v>1350</c:v>
                </c:pt>
                <c:pt idx="290">
                  <c:v>1200</c:v>
                </c:pt>
                <c:pt idx="291">
                  <c:v>1290</c:v>
                </c:pt>
                <c:pt idx="292">
                  <c:v>1520</c:v>
                </c:pt>
                <c:pt idx="293">
                  <c:v>1350</c:v>
                </c:pt>
                <c:pt idx="294">
                  <c:v>1080</c:v>
                </c:pt>
                <c:pt idx="295">
                  <c:v>1340</c:v>
                </c:pt>
                <c:pt idx="296">
                  <c:v>1360</c:v>
                </c:pt>
                <c:pt idx="297">
                  <c:v>1340</c:v>
                </c:pt>
                <c:pt idx="298">
                  <c:v>1430</c:v>
                </c:pt>
                <c:pt idx="299">
                  <c:v>1310</c:v>
                </c:pt>
                <c:pt idx="300">
                  <c:v>1330</c:v>
                </c:pt>
                <c:pt idx="301">
                  <c:v>1470</c:v>
                </c:pt>
                <c:pt idx="302">
                  <c:v>1220</c:v>
                </c:pt>
                <c:pt idx="303">
                  <c:v>1290</c:v>
                </c:pt>
                <c:pt idx="304">
                  <c:v>1250</c:v>
                </c:pt>
                <c:pt idx="305">
                  <c:v>1470</c:v>
                </c:pt>
                <c:pt idx="306">
                  <c:v>1270</c:v>
                </c:pt>
                <c:pt idx="307">
                  <c:v>1350</c:v>
                </c:pt>
                <c:pt idx="308">
                  <c:v>1410</c:v>
                </c:pt>
                <c:pt idx="309">
                  <c:v>1210</c:v>
                </c:pt>
                <c:pt idx="310">
                  <c:v>1380</c:v>
                </c:pt>
                <c:pt idx="311">
                  <c:v>1380</c:v>
                </c:pt>
                <c:pt idx="312">
                  <c:v>1310</c:v>
                </c:pt>
                <c:pt idx="313">
                  <c:v>1260</c:v>
                </c:pt>
                <c:pt idx="314">
                  <c:v>1320</c:v>
                </c:pt>
                <c:pt idx="315">
                  <c:v>1270</c:v>
                </c:pt>
                <c:pt idx="316">
                  <c:v>1030</c:v>
                </c:pt>
                <c:pt idx="317">
                  <c:v>1340</c:v>
                </c:pt>
                <c:pt idx="318">
                  <c:v>1310</c:v>
                </c:pt>
                <c:pt idx="319">
                  <c:v>1290</c:v>
                </c:pt>
                <c:pt idx="320">
                  <c:v>1310</c:v>
                </c:pt>
                <c:pt idx="321">
                  <c:v>1250</c:v>
                </c:pt>
                <c:pt idx="322">
                  <c:v>1290</c:v>
                </c:pt>
                <c:pt idx="323">
                  <c:v>1250</c:v>
                </c:pt>
                <c:pt idx="324">
                  <c:v>1340</c:v>
                </c:pt>
                <c:pt idx="325">
                  <c:v>1340</c:v>
                </c:pt>
                <c:pt idx="326">
                  <c:v>1150</c:v>
                </c:pt>
                <c:pt idx="327">
                  <c:v>1290</c:v>
                </c:pt>
                <c:pt idx="328">
                  <c:v>1320</c:v>
                </c:pt>
                <c:pt idx="329">
                  <c:v>1330</c:v>
                </c:pt>
                <c:pt idx="330">
                  <c:v>1360</c:v>
                </c:pt>
                <c:pt idx="331">
                  <c:v>1330</c:v>
                </c:pt>
                <c:pt idx="332">
                  <c:v>1330</c:v>
                </c:pt>
                <c:pt idx="333">
                  <c:v>1280</c:v>
                </c:pt>
                <c:pt idx="334">
                  <c:v>1370</c:v>
                </c:pt>
                <c:pt idx="335">
                  <c:v>1330</c:v>
                </c:pt>
                <c:pt idx="336">
                  <c:v>1260</c:v>
                </c:pt>
                <c:pt idx="337">
                  <c:v>1380</c:v>
                </c:pt>
                <c:pt idx="338">
                  <c:v>1280</c:v>
                </c:pt>
                <c:pt idx="339">
                  <c:v>1410</c:v>
                </c:pt>
                <c:pt idx="340">
                  <c:v>1360</c:v>
                </c:pt>
                <c:pt idx="341">
                  <c:v>1280</c:v>
                </c:pt>
                <c:pt idx="342">
                  <c:v>1270</c:v>
                </c:pt>
                <c:pt idx="343">
                  <c:v>1400</c:v>
                </c:pt>
                <c:pt idx="344">
                  <c:v>1290</c:v>
                </c:pt>
                <c:pt idx="345">
                  <c:v>1270</c:v>
                </c:pt>
                <c:pt idx="346">
                  <c:v>1200</c:v>
                </c:pt>
                <c:pt idx="347">
                  <c:v>1370</c:v>
                </c:pt>
                <c:pt idx="348">
                  <c:v>1400</c:v>
                </c:pt>
                <c:pt idx="349">
                  <c:v>1330</c:v>
                </c:pt>
                <c:pt idx="350">
                  <c:v>1380</c:v>
                </c:pt>
                <c:pt idx="351">
                  <c:v>1300</c:v>
                </c:pt>
                <c:pt idx="352">
                  <c:v>1310</c:v>
                </c:pt>
                <c:pt idx="353">
                  <c:v>1400</c:v>
                </c:pt>
                <c:pt idx="354">
                  <c:v>1370</c:v>
                </c:pt>
                <c:pt idx="355">
                  <c:v>1340</c:v>
                </c:pt>
                <c:pt idx="356">
                  <c:v>1320</c:v>
                </c:pt>
                <c:pt idx="357">
                  <c:v>1440</c:v>
                </c:pt>
                <c:pt idx="358">
                  <c:v>1180</c:v>
                </c:pt>
                <c:pt idx="359">
                  <c:v>1290</c:v>
                </c:pt>
                <c:pt idx="360">
                  <c:v>1380</c:v>
                </c:pt>
                <c:pt idx="361">
                  <c:v>1270</c:v>
                </c:pt>
                <c:pt idx="362">
                  <c:v>1420</c:v>
                </c:pt>
                <c:pt idx="363">
                  <c:v>1260</c:v>
                </c:pt>
                <c:pt idx="364">
                  <c:v>1330</c:v>
                </c:pt>
                <c:pt idx="365">
                  <c:v>1330</c:v>
                </c:pt>
                <c:pt idx="366">
                  <c:v>1370</c:v>
                </c:pt>
                <c:pt idx="367">
                  <c:v>1260</c:v>
                </c:pt>
                <c:pt idx="368">
                  <c:v>1250</c:v>
                </c:pt>
                <c:pt idx="369">
                  <c:v>1360</c:v>
                </c:pt>
                <c:pt idx="370">
                  <c:v>1370</c:v>
                </c:pt>
                <c:pt idx="371">
                  <c:v>1260</c:v>
                </c:pt>
                <c:pt idx="372">
                  <c:v>1310</c:v>
                </c:pt>
                <c:pt idx="373">
                  <c:v>1210</c:v>
                </c:pt>
                <c:pt idx="374">
                  <c:v>1330</c:v>
                </c:pt>
                <c:pt idx="375">
                  <c:v>1270</c:v>
                </c:pt>
                <c:pt idx="376">
                  <c:v>1420</c:v>
                </c:pt>
                <c:pt idx="377">
                  <c:v>1310</c:v>
                </c:pt>
                <c:pt idx="378">
                  <c:v>1510</c:v>
                </c:pt>
                <c:pt idx="379">
                  <c:v>1160</c:v>
                </c:pt>
                <c:pt idx="380">
                  <c:v>1360</c:v>
                </c:pt>
                <c:pt idx="381">
                  <c:v>1280</c:v>
                </c:pt>
                <c:pt idx="382">
                  <c:v>1300</c:v>
                </c:pt>
                <c:pt idx="383">
                  <c:v>1380</c:v>
                </c:pt>
                <c:pt idx="384">
                  <c:v>1090</c:v>
                </c:pt>
                <c:pt idx="385">
                  <c:v>1330</c:v>
                </c:pt>
                <c:pt idx="386">
                  <c:v>1300</c:v>
                </c:pt>
                <c:pt idx="387">
                  <c:v>1240</c:v>
                </c:pt>
                <c:pt idx="388">
                  <c:v>1340</c:v>
                </c:pt>
                <c:pt idx="389">
                  <c:v>1310</c:v>
                </c:pt>
                <c:pt idx="390">
                  <c:v>1350</c:v>
                </c:pt>
                <c:pt idx="391">
                  <c:v>1230</c:v>
                </c:pt>
                <c:pt idx="392">
                  <c:v>1240</c:v>
                </c:pt>
                <c:pt idx="393">
                  <c:v>1280</c:v>
                </c:pt>
                <c:pt idx="394">
                  <c:v>1420</c:v>
                </c:pt>
                <c:pt idx="395">
                  <c:v>1280</c:v>
                </c:pt>
                <c:pt idx="396">
                  <c:v>1310</c:v>
                </c:pt>
                <c:pt idx="397">
                  <c:v>1270</c:v>
                </c:pt>
                <c:pt idx="398">
                  <c:v>1380</c:v>
                </c:pt>
                <c:pt idx="399">
                  <c:v>1410</c:v>
                </c:pt>
                <c:pt idx="400">
                  <c:v>1310</c:v>
                </c:pt>
                <c:pt idx="401">
                  <c:v>1360</c:v>
                </c:pt>
                <c:pt idx="402">
                  <c:v>1240</c:v>
                </c:pt>
                <c:pt idx="403">
                  <c:v>1320</c:v>
                </c:pt>
                <c:pt idx="404">
                  <c:v>1330</c:v>
                </c:pt>
                <c:pt idx="405">
                  <c:v>1360</c:v>
                </c:pt>
                <c:pt idx="406">
                  <c:v>1350</c:v>
                </c:pt>
                <c:pt idx="407">
                  <c:v>1240</c:v>
                </c:pt>
                <c:pt idx="408">
                  <c:v>1280</c:v>
                </c:pt>
                <c:pt idx="409">
                  <c:v>1280</c:v>
                </c:pt>
                <c:pt idx="410">
                  <c:v>1290</c:v>
                </c:pt>
                <c:pt idx="411">
                  <c:v>1310</c:v>
                </c:pt>
                <c:pt idx="412">
                  <c:v>1300</c:v>
                </c:pt>
                <c:pt idx="413">
                  <c:v>1290</c:v>
                </c:pt>
                <c:pt idx="414">
                  <c:v>1300</c:v>
                </c:pt>
                <c:pt idx="415">
                  <c:v>1340</c:v>
                </c:pt>
                <c:pt idx="416">
                  <c:v>1300</c:v>
                </c:pt>
                <c:pt idx="417">
                  <c:v>1330</c:v>
                </c:pt>
                <c:pt idx="418">
                  <c:v>1310</c:v>
                </c:pt>
                <c:pt idx="419">
                  <c:v>1390</c:v>
                </c:pt>
                <c:pt idx="420">
                  <c:v>1250</c:v>
                </c:pt>
                <c:pt idx="421">
                  <c:v>1320</c:v>
                </c:pt>
                <c:pt idx="422">
                  <c:v>1260</c:v>
                </c:pt>
                <c:pt idx="423">
                  <c:v>1330</c:v>
                </c:pt>
                <c:pt idx="424">
                  <c:v>1340</c:v>
                </c:pt>
                <c:pt idx="425">
                  <c:v>1320</c:v>
                </c:pt>
                <c:pt idx="426">
                  <c:v>1320</c:v>
                </c:pt>
                <c:pt idx="427">
                  <c:v>1330</c:v>
                </c:pt>
                <c:pt idx="428">
                  <c:v>1320</c:v>
                </c:pt>
                <c:pt idx="429">
                  <c:v>1150</c:v>
                </c:pt>
                <c:pt idx="430">
                  <c:v>1180</c:v>
                </c:pt>
                <c:pt idx="431">
                  <c:v>1340</c:v>
                </c:pt>
                <c:pt idx="432">
                  <c:v>1300</c:v>
                </c:pt>
                <c:pt idx="433">
                  <c:v>1250</c:v>
                </c:pt>
                <c:pt idx="434">
                  <c:v>1390</c:v>
                </c:pt>
                <c:pt idx="435">
                  <c:v>1230</c:v>
                </c:pt>
                <c:pt idx="436">
                  <c:v>1310</c:v>
                </c:pt>
                <c:pt idx="437">
                  <c:v>1370</c:v>
                </c:pt>
                <c:pt idx="438">
                  <c:v>1430</c:v>
                </c:pt>
                <c:pt idx="439">
                  <c:v>1300</c:v>
                </c:pt>
                <c:pt idx="440">
                  <c:v>1350</c:v>
                </c:pt>
                <c:pt idx="441">
                  <c:v>1390</c:v>
                </c:pt>
                <c:pt idx="442">
                  <c:v>1390</c:v>
                </c:pt>
                <c:pt idx="443">
                  <c:v>1410</c:v>
                </c:pt>
                <c:pt idx="444">
                  <c:v>1470</c:v>
                </c:pt>
                <c:pt idx="445">
                  <c:v>1280</c:v>
                </c:pt>
                <c:pt idx="446">
                  <c:v>1190</c:v>
                </c:pt>
                <c:pt idx="447">
                  <c:v>1150</c:v>
                </c:pt>
                <c:pt idx="448">
                  <c:v>1290</c:v>
                </c:pt>
                <c:pt idx="449">
                  <c:v>1130</c:v>
                </c:pt>
                <c:pt idx="450">
                  <c:v>1320</c:v>
                </c:pt>
                <c:pt idx="451">
                  <c:v>1250</c:v>
                </c:pt>
                <c:pt idx="452">
                  <c:v>1410</c:v>
                </c:pt>
                <c:pt idx="453">
                  <c:v>1280</c:v>
                </c:pt>
                <c:pt idx="454">
                  <c:v>1340</c:v>
                </c:pt>
                <c:pt idx="455">
                  <c:v>1330</c:v>
                </c:pt>
                <c:pt idx="456">
                  <c:v>1250</c:v>
                </c:pt>
                <c:pt idx="457">
                  <c:v>1520</c:v>
                </c:pt>
                <c:pt idx="458">
                  <c:v>1290</c:v>
                </c:pt>
                <c:pt idx="459">
                  <c:v>1270</c:v>
                </c:pt>
                <c:pt idx="460">
                  <c:v>1270</c:v>
                </c:pt>
                <c:pt idx="461">
                  <c:v>1320</c:v>
                </c:pt>
                <c:pt idx="462">
                  <c:v>1270</c:v>
                </c:pt>
                <c:pt idx="463">
                  <c:v>1160</c:v>
                </c:pt>
                <c:pt idx="464">
                  <c:v>1300</c:v>
                </c:pt>
                <c:pt idx="465">
                  <c:v>1330</c:v>
                </c:pt>
                <c:pt idx="466">
                  <c:v>1320</c:v>
                </c:pt>
                <c:pt idx="467">
                  <c:v>1400</c:v>
                </c:pt>
                <c:pt idx="468">
                  <c:v>1250</c:v>
                </c:pt>
                <c:pt idx="469">
                  <c:v>1290</c:v>
                </c:pt>
                <c:pt idx="470">
                  <c:v>1270</c:v>
                </c:pt>
                <c:pt idx="471">
                  <c:v>1260</c:v>
                </c:pt>
                <c:pt idx="472">
                  <c:v>1470</c:v>
                </c:pt>
                <c:pt idx="473">
                  <c:v>1290</c:v>
                </c:pt>
                <c:pt idx="474">
                  <c:v>1320</c:v>
                </c:pt>
                <c:pt idx="475">
                  <c:v>1300</c:v>
                </c:pt>
                <c:pt idx="476">
                  <c:v>1250</c:v>
                </c:pt>
                <c:pt idx="477">
                  <c:v>1490</c:v>
                </c:pt>
                <c:pt idx="478">
                  <c:v>1360</c:v>
                </c:pt>
                <c:pt idx="479">
                  <c:v>1400</c:v>
                </c:pt>
                <c:pt idx="480">
                  <c:v>1440</c:v>
                </c:pt>
                <c:pt idx="481">
                  <c:v>1550</c:v>
                </c:pt>
                <c:pt idx="482">
                  <c:v>1310</c:v>
                </c:pt>
                <c:pt idx="483">
                  <c:v>1270</c:v>
                </c:pt>
                <c:pt idx="484">
                  <c:v>1010</c:v>
                </c:pt>
                <c:pt idx="485">
                  <c:v>1320</c:v>
                </c:pt>
                <c:pt idx="486">
                  <c:v>1460</c:v>
                </c:pt>
                <c:pt idx="487">
                  <c:v>1320</c:v>
                </c:pt>
                <c:pt idx="488">
                  <c:v>1320</c:v>
                </c:pt>
                <c:pt idx="489">
                  <c:v>1360</c:v>
                </c:pt>
                <c:pt idx="490">
                  <c:v>1260</c:v>
                </c:pt>
                <c:pt idx="491">
                  <c:v>1390</c:v>
                </c:pt>
                <c:pt idx="492">
                  <c:v>1400</c:v>
                </c:pt>
                <c:pt idx="493">
                  <c:v>1270</c:v>
                </c:pt>
                <c:pt idx="494">
                  <c:v>1290</c:v>
                </c:pt>
                <c:pt idx="495">
                  <c:v>1340</c:v>
                </c:pt>
                <c:pt idx="496">
                  <c:v>1360</c:v>
                </c:pt>
                <c:pt idx="497">
                  <c:v>1310</c:v>
                </c:pt>
                <c:pt idx="498">
                  <c:v>1420</c:v>
                </c:pt>
                <c:pt idx="499">
                  <c:v>1240</c:v>
                </c:pt>
                <c:pt idx="500">
                  <c:v>1390</c:v>
                </c:pt>
                <c:pt idx="501">
                  <c:v>1360</c:v>
                </c:pt>
                <c:pt idx="502">
                  <c:v>1270</c:v>
                </c:pt>
                <c:pt idx="503">
                  <c:v>1310</c:v>
                </c:pt>
                <c:pt idx="504">
                  <c:v>1300</c:v>
                </c:pt>
                <c:pt idx="505">
                  <c:v>1110</c:v>
                </c:pt>
                <c:pt idx="506">
                  <c:v>1310</c:v>
                </c:pt>
                <c:pt idx="507">
                  <c:v>1290</c:v>
                </c:pt>
                <c:pt idx="508">
                  <c:v>1160</c:v>
                </c:pt>
                <c:pt idx="509">
                  <c:v>1290</c:v>
                </c:pt>
                <c:pt idx="510">
                  <c:v>1380</c:v>
                </c:pt>
                <c:pt idx="511">
                  <c:v>1340</c:v>
                </c:pt>
                <c:pt idx="512">
                  <c:v>1370</c:v>
                </c:pt>
                <c:pt idx="513">
                  <c:v>1120</c:v>
                </c:pt>
                <c:pt idx="514">
                  <c:v>1150</c:v>
                </c:pt>
                <c:pt idx="515">
                  <c:v>1250</c:v>
                </c:pt>
                <c:pt idx="516">
                  <c:v>1180</c:v>
                </c:pt>
                <c:pt idx="517">
                  <c:v>1310</c:v>
                </c:pt>
                <c:pt idx="518">
                  <c:v>1400</c:v>
                </c:pt>
                <c:pt idx="519">
                  <c:v>1400</c:v>
                </c:pt>
                <c:pt idx="520">
                  <c:v>1270</c:v>
                </c:pt>
                <c:pt idx="521">
                  <c:v>1440</c:v>
                </c:pt>
                <c:pt idx="522">
                  <c:v>1420</c:v>
                </c:pt>
                <c:pt idx="523">
                  <c:v>1260</c:v>
                </c:pt>
                <c:pt idx="524">
                  <c:v>1470</c:v>
                </c:pt>
                <c:pt idx="525">
                  <c:v>1310</c:v>
                </c:pt>
                <c:pt idx="526">
                  <c:v>1350</c:v>
                </c:pt>
                <c:pt idx="527">
                  <c:v>1300</c:v>
                </c:pt>
                <c:pt idx="528">
                  <c:v>1450</c:v>
                </c:pt>
                <c:pt idx="529">
                  <c:v>1180</c:v>
                </c:pt>
                <c:pt idx="530">
                  <c:v>1170</c:v>
                </c:pt>
                <c:pt idx="531">
                  <c:v>1470</c:v>
                </c:pt>
                <c:pt idx="532">
                  <c:v>1280</c:v>
                </c:pt>
              </c:numCache>
            </c:numRef>
          </c:yVal>
          <c:smooth val="0"/>
        </c:ser>
        <c:ser>
          <c:idx val="1"/>
          <c:order val="1"/>
          <c:tx>
            <c:v>Predicted PSSA_SCALED_SCORES_MATH_DISTRICT_Gr11</c:v>
          </c:tx>
          <c:spPr>
            <a:ln w="28575">
              <a:noFill/>
            </a:ln>
          </c:spPr>
          <c:xVal>
            <c:numRef>
              <c:f>schooldistricts!$B$4:$B$536</c:f>
              <c:numCache>
                <c:formatCode>General</c:formatCode>
                <c:ptCount val="533"/>
                <c:pt idx="0">
                  <c:v>0.14751230566439</c:v>
                </c:pt>
                <c:pt idx="1">
                  <c:v>1.8687889038830674E-2</c:v>
                </c:pt>
                <c:pt idx="2">
                  <c:v>0.67924422950141417</c:v>
                </c:pt>
                <c:pt idx="3">
                  <c:v>0.43607733940811921</c:v>
                </c:pt>
                <c:pt idx="4">
                  <c:v>0.49994705607740941</c:v>
                </c:pt>
                <c:pt idx="5">
                  <c:v>0.96876113711438439</c:v>
                </c:pt>
                <c:pt idx="6">
                  <c:v>0.52302353102335131</c:v>
                </c:pt>
                <c:pt idx="7">
                  <c:v>0.5361006984081651</c:v>
                </c:pt>
                <c:pt idx="8">
                  <c:v>0.16274901596460178</c:v>
                </c:pt>
                <c:pt idx="9">
                  <c:v>5.4024804365190748E-2</c:v>
                </c:pt>
                <c:pt idx="10">
                  <c:v>0.28196465318427177</c:v>
                </c:pt>
                <c:pt idx="11">
                  <c:v>0.56687396364044251</c:v>
                </c:pt>
                <c:pt idx="12">
                  <c:v>0.45045109239278447</c:v>
                </c:pt>
                <c:pt idx="13">
                  <c:v>6.7553770061555829E-3</c:v>
                </c:pt>
                <c:pt idx="14">
                  <c:v>0.65685104466872934</c:v>
                </c:pt>
                <c:pt idx="15">
                  <c:v>0.26634280410622202</c:v>
                </c:pt>
                <c:pt idx="16">
                  <c:v>7.422194191674325E-2</c:v>
                </c:pt>
                <c:pt idx="17">
                  <c:v>0.1063177312839203</c:v>
                </c:pt>
                <c:pt idx="18">
                  <c:v>0.80881883124262277</c:v>
                </c:pt>
                <c:pt idx="19">
                  <c:v>0.15663572780719603</c:v>
                </c:pt>
                <c:pt idx="20">
                  <c:v>0.75873062486077059</c:v>
                </c:pt>
                <c:pt idx="21">
                  <c:v>0.88134814888578372</c:v>
                </c:pt>
                <c:pt idx="22">
                  <c:v>0.70804430775206117</c:v>
                </c:pt>
                <c:pt idx="23">
                  <c:v>1.0523696299853391E-2</c:v>
                </c:pt>
                <c:pt idx="24">
                  <c:v>0.23663204776579116</c:v>
                </c:pt>
                <c:pt idx="25">
                  <c:v>0.35688975775637588</c:v>
                </c:pt>
                <c:pt idx="26">
                  <c:v>0.92214655656904299</c:v>
                </c:pt>
                <c:pt idx="27">
                  <c:v>0.2826236832920398</c:v>
                </c:pt>
                <c:pt idx="28">
                  <c:v>0.64264156633750891</c:v>
                </c:pt>
                <c:pt idx="29">
                  <c:v>0.15879826756902404</c:v>
                </c:pt>
                <c:pt idx="30">
                  <c:v>0.36518420454522604</c:v>
                </c:pt>
                <c:pt idx="31">
                  <c:v>0.69031147902587842</c:v>
                </c:pt>
                <c:pt idx="32">
                  <c:v>0.93478766046850126</c:v>
                </c:pt>
                <c:pt idx="33">
                  <c:v>4.8687171929869599E-2</c:v>
                </c:pt>
                <c:pt idx="34">
                  <c:v>0.98340982208085415</c:v>
                </c:pt>
                <c:pt idx="35">
                  <c:v>0.4727174168953141</c:v>
                </c:pt>
                <c:pt idx="36">
                  <c:v>0.5740088126496351</c:v>
                </c:pt>
                <c:pt idx="37">
                  <c:v>0.8079452904271579</c:v>
                </c:pt>
                <c:pt idx="38">
                  <c:v>0.15105396980828856</c:v>
                </c:pt>
                <c:pt idx="39">
                  <c:v>0.48094919870873021</c:v>
                </c:pt>
                <c:pt idx="40">
                  <c:v>0.89378949733229485</c:v>
                </c:pt>
                <c:pt idx="41">
                  <c:v>0.71338591812124907</c:v>
                </c:pt>
                <c:pt idx="42">
                  <c:v>0.772809536733291</c:v>
                </c:pt>
                <c:pt idx="43">
                  <c:v>0.61447368557097781</c:v>
                </c:pt>
                <c:pt idx="44">
                  <c:v>0.4565780375462829</c:v>
                </c:pt>
                <c:pt idx="45">
                  <c:v>0.46770601814412449</c:v>
                </c:pt>
                <c:pt idx="46">
                  <c:v>0.39115445560639117</c:v>
                </c:pt>
                <c:pt idx="47">
                  <c:v>0.52026402459478127</c:v>
                </c:pt>
                <c:pt idx="48">
                  <c:v>0.84179798054381527</c:v>
                </c:pt>
                <c:pt idx="49">
                  <c:v>0.54220380606343543</c:v>
                </c:pt>
                <c:pt idx="50">
                  <c:v>0.79296497855929371</c:v>
                </c:pt>
                <c:pt idx="51">
                  <c:v>0.74364590935137886</c:v>
                </c:pt>
                <c:pt idx="52">
                  <c:v>0.52179831645322727</c:v>
                </c:pt>
                <c:pt idx="53">
                  <c:v>0.69676777294205505</c:v>
                </c:pt>
                <c:pt idx="54">
                  <c:v>0.38932195687203186</c:v>
                </c:pt>
                <c:pt idx="55">
                  <c:v>9.481666988789339E-2</c:v>
                </c:pt>
                <c:pt idx="56">
                  <c:v>0.21237174177983309</c:v>
                </c:pt>
                <c:pt idx="57">
                  <c:v>0.50180251627938699</c:v>
                </c:pt>
                <c:pt idx="58">
                  <c:v>3.1324489425392787E-2</c:v>
                </c:pt>
                <c:pt idx="59">
                  <c:v>0.48768316937020872</c:v>
                </c:pt>
                <c:pt idx="60">
                  <c:v>0.81401241012339043</c:v>
                </c:pt>
                <c:pt idx="61">
                  <c:v>1.427104299103743E-2</c:v>
                </c:pt>
                <c:pt idx="62">
                  <c:v>0.52454650811964831</c:v>
                </c:pt>
                <c:pt idx="63">
                  <c:v>0.16102360738832278</c:v>
                </c:pt>
                <c:pt idx="64">
                  <c:v>0.7692334122275023</c:v>
                </c:pt>
                <c:pt idx="65">
                  <c:v>0.80975024097752424</c:v>
                </c:pt>
                <c:pt idx="66">
                  <c:v>3.120132714781243E-2</c:v>
                </c:pt>
                <c:pt idx="67">
                  <c:v>5.4325141589311565E-2</c:v>
                </c:pt>
                <c:pt idx="68">
                  <c:v>0.26273805083489232</c:v>
                </c:pt>
                <c:pt idx="69">
                  <c:v>0.63638013645906877</c:v>
                </c:pt>
                <c:pt idx="70">
                  <c:v>0.69007281121025354</c:v>
                </c:pt>
                <c:pt idx="71">
                  <c:v>0.59510346314215301</c:v>
                </c:pt>
                <c:pt idx="72">
                  <c:v>0.76575123540481427</c:v>
                </c:pt>
                <c:pt idx="73">
                  <c:v>0.75460421551616919</c:v>
                </c:pt>
                <c:pt idx="74">
                  <c:v>9.7601888770100231E-2</c:v>
                </c:pt>
                <c:pt idx="75">
                  <c:v>0.64010300320157099</c:v>
                </c:pt>
                <c:pt idx="76">
                  <c:v>0.35067814989116886</c:v>
                </c:pt>
                <c:pt idx="77">
                  <c:v>0.78027040224659305</c:v>
                </c:pt>
                <c:pt idx="78">
                  <c:v>0.89835501362511838</c:v>
                </c:pt>
                <c:pt idx="79">
                  <c:v>0.58786233504765795</c:v>
                </c:pt>
                <c:pt idx="80">
                  <c:v>0.84242179137926643</c:v>
                </c:pt>
                <c:pt idx="81">
                  <c:v>0.7802906950738363</c:v>
                </c:pt>
                <c:pt idx="82">
                  <c:v>0.52254484755780073</c:v>
                </c:pt>
                <c:pt idx="83">
                  <c:v>0.96367826385537703</c:v>
                </c:pt>
                <c:pt idx="84">
                  <c:v>0.84118794630148963</c:v>
                </c:pt>
                <c:pt idx="85">
                  <c:v>0.4617296392639445</c:v>
                </c:pt>
                <c:pt idx="86">
                  <c:v>1.4339338063458995E-2</c:v>
                </c:pt>
                <c:pt idx="87">
                  <c:v>0.13829819527991027</c:v>
                </c:pt>
                <c:pt idx="88">
                  <c:v>0.4201132569659507</c:v>
                </c:pt>
                <c:pt idx="89">
                  <c:v>0.26843956876415143</c:v>
                </c:pt>
                <c:pt idx="90">
                  <c:v>0.94407354765437723</c:v>
                </c:pt>
                <c:pt idx="91">
                  <c:v>6.6164943997965464E-2</c:v>
                </c:pt>
                <c:pt idx="92">
                  <c:v>0.99839614157535128</c:v>
                </c:pt>
                <c:pt idx="93">
                  <c:v>0.91099921735295331</c:v>
                </c:pt>
                <c:pt idx="94">
                  <c:v>0.3678829815273631</c:v>
                </c:pt>
                <c:pt idx="95">
                  <c:v>0.12241420671100267</c:v>
                </c:pt>
                <c:pt idx="96">
                  <c:v>8.4277372229556335E-2</c:v>
                </c:pt>
                <c:pt idx="97">
                  <c:v>0.76268646059831191</c:v>
                </c:pt>
                <c:pt idx="98">
                  <c:v>7.590677965584236E-2</c:v>
                </c:pt>
                <c:pt idx="99">
                  <c:v>6.6741172848572838E-2</c:v>
                </c:pt>
                <c:pt idx="100">
                  <c:v>0.9501479981407942</c:v>
                </c:pt>
                <c:pt idx="101">
                  <c:v>0.37474297062870054</c:v>
                </c:pt>
                <c:pt idx="102">
                  <c:v>0.92329358354325497</c:v>
                </c:pt>
                <c:pt idx="103">
                  <c:v>0.13101933914857256</c:v>
                </c:pt>
                <c:pt idx="104">
                  <c:v>0.63203800240127206</c:v>
                </c:pt>
                <c:pt idx="105">
                  <c:v>0.61306538238348562</c:v>
                </c:pt>
                <c:pt idx="106">
                  <c:v>0.94081695449687364</c:v>
                </c:pt>
                <c:pt idx="107">
                  <c:v>0.62546103220641769</c:v>
                </c:pt>
                <c:pt idx="108">
                  <c:v>0.17165913697895385</c:v>
                </c:pt>
                <c:pt idx="109">
                  <c:v>0.98139923024668929</c:v>
                </c:pt>
                <c:pt idx="110">
                  <c:v>0.27787939485344815</c:v>
                </c:pt>
                <c:pt idx="111">
                  <c:v>0.29519499028824558</c:v>
                </c:pt>
                <c:pt idx="112">
                  <c:v>0.22634895640046815</c:v>
                </c:pt>
                <c:pt idx="113">
                  <c:v>6.9427493845117927E-2</c:v>
                </c:pt>
                <c:pt idx="114">
                  <c:v>0.97940042905423397</c:v>
                </c:pt>
                <c:pt idx="115">
                  <c:v>0.48177930151746373</c:v>
                </c:pt>
                <c:pt idx="116">
                  <c:v>0.73634928459714</c:v>
                </c:pt>
                <c:pt idx="117">
                  <c:v>5.088400567132445E-2</c:v>
                </c:pt>
                <c:pt idx="118">
                  <c:v>0.20032253744208972</c:v>
                </c:pt>
                <c:pt idx="119">
                  <c:v>0.10100047253782973</c:v>
                </c:pt>
                <c:pt idx="120">
                  <c:v>0.39601641001315291</c:v>
                </c:pt>
                <c:pt idx="121">
                  <c:v>0.4583657657282677</c:v>
                </c:pt>
                <c:pt idx="122">
                  <c:v>0.77942241983019622</c:v>
                </c:pt>
                <c:pt idx="123">
                  <c:v>0.93215605361086207</c:v>
                </c:pt>
                <c:pt idx="124">
                  <c:v>0.43408420611984322</c:v>
                </c:pt>
                <c:pt idx="125">
                  <c:v>0.70819578660238591</c:v>
                </c:pt>
                <c:pt idx="126">
                  <c:v>0.78056885647947172</c:v>
                </c:pt>
                <c:pt idx="127">
                  <c:v>0.79447013515067011</c:v>
                </c:pt>
                <c:pt idx="128">
                  <c:v>0.41268364060662677</c:v>
                </c:pt>
                <c:pt idx="129">
                  <c:v>0.21389792349456105</c:v>
                </c:pt>
                <c:pt idx="130">
                  <c:v>0.30297349604276558</c:v>
                </c:pt>
                <c:pt idx="131">
                  <c:v>0.80611675298103813</c:v>
                </c:pt>
                <c:pt idx="132">
                  <c:v>0.5978055118368395</c:v>
                </c:pt>
                <c:pt idx="133">
                  <c:v>0.92908107338717694</c:v>
                </c:pt>
                <c:pt idx="134">
                  <c:v>0.85010960801063051</c:v>
                </c:pt>
                <c:pt idx="135">
                  <c:v>0.42612050091744136</c:v>
                </c:pt>
                <c:pt idx="136">
                  <c:v>0.3337888107319702</c:v>
                </c:pt>
                <c:pt idx="137">
                  <c:v>0.46052289186523132</c:v>
                </c:pt>
                <c:pt idx="138">
                  <c:v>0.74649065743233334</c:v>
                </c:pt>
                <c:pt idx="139">
                  <c:v>0.31924581602516111</c:v>
                </c:pt>
                <c:pt idx="140">
                  <c:v>0.5193871959195967</c:v>
                </c:pt>
                <c:pt idx="141">
                  <c:v>0.80682320964721643</c:v>
                </c:pt>
                <c:pt idx="142">
                  <c:v>0.31164587100105301</c:v>
                </c:pt>
                <c:pt idx="143">
                  <c:v>0.18589997891146348</c:v>
                </c:pt>
                <c:pt idx="144">
                  <c:v>0.55075820832323652</c:v>
                </c:pt>
                <c:pt idx="145">
                  <c:v>0.6146905111235369</c:v>
                </c:pt>
                <c:pt idx="146">
                  <c:v>0.86900121747162618</c:v>
                </c:pt>
                <c:pt idx="147">
                  <c:v>0.28638017308776742</c:v>
                </c:pt>
                <c:pt idx="148">
                  <c:v>0.23817590911491593</c:v>
                </c:pt>
                <c:pt idx="149">
                  <c:v>0.86138986313086119</c:v>
                </c:pt>
                <c:pt idx="150">
                  <c:v>0.58386419850744198</c:v>
                </c:pt>
                <c:pt idx="151">
                  <c:v>0.21145879709672444</c:v>
                </c:pt>
                <c:pt idx="152">
                  <c:v>0.43953758889276506</c:v>
                </c:pt>
                <c:pt idx="153">
                  <c:v>0.53617045037998157</c:v>
                </c:pt>
                <c:pt idx="154">
                  <c:v>0.91038489551223967</c:v>
                </c:pt>
                <c:pt idx="155">
                  <c:v>0.92126015433552033</c:v>
                </c:pt>
                <c:pt idx="156">
                  <c:v>0.52570623901766766</c:v>
                </c:pt>
                <c:pt idx="157">
                  <c:v>0.43636705453048119</c:v>
                </c:pt>
                <c:pt idx="158">
                  <c:v>0.6246976263851538</c:v>
                </c:pt>
                <c:pt idx="159">
                  <c:v>0.76111194743294808</c:v>
                </c:pt>
                <c:pt idx="160">
                  <c:v>0.78926887243619659</c:v>
                </c:pt>
                <c:pt idx="161">
                  <c:v>0.79944259831268905</c:v>
                </c:pt>
                <c:pt idx="162">
                  <c:v>0.9762612921616528</c:v>
                </c:pt>
                <c:pt idx="163">
                  <c:v>0.55579039635828043</c:v>
                </c:pt>
                <c:pt idx="164">
                  <c:v>0.17793689443459215</c:v>
                </c:pt>
                <c:pt idx="165">
                  <c:v>0.53488571193939682</c:v>
                </c:pt>
                <c:pt idx="166">
                  <c:v>0.1782635581324099</c:v>
                </c:pt>
                <c:pt idx="167">
                  <c:v>0.17502911101401863</c:v>
                </c:pt>
                <c:pt idx="168">
                  <c:v>0.22762556093882247</c:v>
                </c:pt>
                <c:pt idx="169">
                  <c:v>0.45046733576844045</c:v>
                </c:pt>
                <c:pt idx="170">
                  <c:v>0.67684745654766376</c:v>
                </c:pt>
                <c:pt idx="171">
                  <c:v>0.6119009365476642</c:v>
                </c:pt>
                <c:pt idx="172">
                  <c:v>5.8595739888541498E-2</c:v>
                </c:pt>
                <c:pt idx="173">
                  <c:v>0.75468038736033882</c:v>
                </c:pt>
                <c:pt idx="174">
                  <c:v>0.49882057237135591</c:v>
                </c:pt>
                <c:pt idx="175">
                  <c:v>0.31877329061197435</c:v>
                </c:pt>
                <c:pt idx="176">
                  <c:v>0.23781626231972186</c:v>
                </c:pt>
                <c:pt idx="177">
                  <c:v>0.97931721941760319</c:v>
                </c:pt>
                <c:pt idx="178">
                  <c:v>0.14646601193780195</c:v>
                </c:pt>
                <c:pt idx="179">
                  <c:v>0.6832035876024658</c:v>
                </c:pt>
                <c:pt idx="180">
                  <c:v>0.97687860891969869</c:v>
                </c:pt>
                <c:pt idx="181">
                  <c:v>0.26582889836790069</c:v>
                </c:pt>
                <c:pt idx="182">
                  <c:v>0.69216738664528299</c:v>
                </c:pt>
                <c:pt idx="183">
                  <c:v>7.1739263548815213E-2</c:v>
                </c:pt>
                <c:pt idx="184">
                  <c:v>0.7908654968093386</c:v>
                </c:pt>
                <c:pt idx="185">
                  <c:v>0.10330079670951886</c:v>
                </c:pt>
                <c:pt idx="186">
                  <c:v>0.45314272610465112</c:v>
                </c:pt>
                <c:pt idx="187">
                  <c:v>0.81056773677738669</c:v>
                </c:pt>
                <c:pt idx="188">
                  <c:v>7.0406312366015245E-2</c:v>
                </c:pt>
                <c:pt idx="189">
                  <c:v>0.99829566370700606</c:v>
                </c:pt>
                <c:pt idx="190">
                  <c:v>0.61287827941667783</c:v>
                </c:pt>
                <c:pt idx="191">
                  <c:v>0.61609415731362727</c:v>
                </c:pt>
                <c:pt idx="192">
                  <c:v>0.99704255902021066</c:v>
                </c:pt>
                <c:pt idx="193">
                  <c:v>0.42229740282709005</c:v>
                </c:pt>
                <c:pt idx="194">
                  <c:v>0.52916620855796426</c:v>
                </c:pt>
                <c:pt idx="195">
                  <c:v>0.39439152646101272</c:v>
                </c:pt>
                <c:pt idx="196">
                  <c:v>0.61835766274687265</c:v>
                </c:pt>
                <c:pt idx="197">
                  <c:v>0.37071286412419824</c:v>
                </c:pt>
                <c:pt idx="198">
                  <c:v>0.37151127683511764</c:v>
                </c:pt>
                <c:pt idx="199">
                  <c:v>0.99059518167013638</c:v>
                </c:pt>
                <c:pt idx="200">
                  <c:v>0.71752302289296965</c:v>
                </c:pt>
                <c:pt idx="201">
                  <c:v>0.27918987332564693</c:v>
                </c:pt>
                <c:pt idx="202">
                  <c:v>0.49993174410271557</c:v>
                </c:pt>
                <c:pt idx="203">
                  <c:v>0.72599741066869761</c:v>
                </c:pt>
                <c:pt idx="204">
                  <c:v>0.3542314482277934</c:v>
                </c:pt>
                <c:pt idx="205">
                  <c:v>0.31935778504928469</c:v>
                </c:pt>
                <c:pt idx="206">
                  <c:v>0.189946488173244</c:v>
                </c:pt>
                <c:pt idx="207">
                  <c:v>0.59344588588574321</c:v>
                </c:pt>
                <c:pt idx="208">
                  <c:v>0.39774063682066663</c:v>
                </c:pt>
                <c:pt idx="209">
                  <c:v>0.46472524942107973</c:v>
                </c:pt>
                <c:pt idx="210">
                  <c:v>0.40826164504870066</c:v>
                </c:pt>
                <c:pt idx="211">
                  <c:v>0.39446561726195628</c:v>
                </c:pt>
                <c:pt idx="212">
                  <c:v>0.17734313510028077</c:v>
                </c:pt>
                <c:pt idx="213">
                  <c:v>0.90781317175906462</c:v>
                </c:pt>
                <c:pt idx="214">
                  <c:v>0.95895209185801045</c:v>
                </c:pt>
                <c:pt idx="215">
                  <c:v>8.8303028223503888E-2</c:v>
                </c:pt>
                <c:pt idx="216">
                  <c:v>0.92145828287779641</c:v>
                </c:pt>
                <c:pt idx="217">
                  <c:v>0.85130340627394652</c:v>
                </c:pt>
                <c:pt idx="218">
                  <c:v>0.45692546734758732</c:v>
                </c:pt>
                <c:pt idx="219">
                  <c:v>0.557692239529471</c:v>
                </c:pt>
                <c:pt idx="220">
                  <c:v>1.7181278762098406E-2</c:v>
                </c:pt>
                <c:pt idx="221">
                  <c:v>4.1710109871168632E-2</c:v>
                </c:pt>
                <c:pt idx="222">
                  <c:v>0.42466835287674454</c:v>
                </c:pt>
                <c:pt idx="223">
                  <c:v>0.15912059177984761</c:v>
                </c:pt>
                <c:pt idx="224">
                  <c:v>0.93193902464895628</c:v>
                </c:pt>
                <c:pt idx="225">
                  <c:v>0.13872659708811852</c:v>
                </c:pt>
                <c:pt idx="226">
                  <c:v>0.66656705595771137</c:v>
                </c:pt>
                <c:pt idx="227">
                  <c:v>0.49879344147180404</c:v>
                </c:pt>
                <c:pt idx="228">
                  <c:v>0.77936729408636551</c:v>
                </c:pt>
                <c:pt idx="229">
                  <c:v>0.87364907848559081</c:v>
                </c:pt>
                <c:pt idx="230">
                  <c:v>3.110573527595728E-2</c:v>
                </c:pt>
                <c:pt idx="231">
                  <c:v>0.24158668285422336</c:v>
                </c:pt>
                <c:pt idx="232">
                  <c:v>0.55105874005352051</c:v>
                </c:pt>
                <c:pt idx="233">
                  <c:v>0.56049375790274369</c:v>
                </c:pt>
                <c:pt idx="234">
                  <c:v>0.36723223450639875</c:v>
                </c:pt>
                <c:pt idx="235">
                  <c:v>0.96137409801900098</c:v>
                </c:pt>
                <c:pt idx="236">
                  <c:v>0.41878676336412424</c:v>
                </c:pt>
                <c:pt idx="237">
                  <c:v>0.8255992754172623</c:v>
                </c:pt>
                <c:pt idx="238">
                  <c:v>0.60228310630005233</c:v>
                </c:pt>
                <c:pt idx="239">
                  <c:v>0.81065910084232295</c:v>
                </c:pt>
                <c:pt idx="240">
                  <c:v>0.3739385583712761</c:v>
                </c:pt>
                <c:pt idx="241">
                  <c:v>0.84941021518591231</c:v>
                </c:pt>
                <c:pt idx="242">
                  <c:v>0.4305309559546715</c:v>
                </c:pt>
                <c:pt idx="243">
                  <c:v>0.82935905103403873</c:v>
                </c:pt>
                <c:pt idx="244">
                  <c:v>0.28431332260086817</c:v>
                </c:pt>
                <c:pt idx="245">
                  <c:v>0.78869467907580992</c:v>
                </c:pt>
                <c:pt idx="246">
                  <c:v>0.3336172907299626</c:v>
                </c:pt>
                <c:pt idx="247">
                  <c:v>0.32857973782737859</c:v>
                </c:pt>
                <c:pt idx="248">
                  <c:v>0.26174509350566344</c:v>
                </c:pt>
                <c:pt idx="249">
                  <c:v>0.25831522717592392</c:v>
                </c:pt>
                <c:pt idx="250">
                  <c:v>0.64898026952611199</c:v>
                </c:pt>
                <c:pt idx="251">
                  <c:v>0.58025065655643582</c:v>
                </c:pt>
                <c:pt idx="252">
                  <c:v>0.25992068881516706</c:v>
                </c:pt>
                <c:pt idx="253">
                  <c:v>0.40946525080433094</c:v>
                </c:pt>
                <c:pt idx="254">
                  <c:v>0.84980026285122601</c:v>
                </c:pt>
                <c:pt idx="255">
                  <c:v>0.24765767138195327</c:v>
                </c:pt>
                <c:pt idx="256">
                  <c:v>0.10907866074823591</c:v>
                </c:pt>
                <c:pt idx="257">
                  <c:v>0.95769312572574539</c:v>
                </c:pt>
                <c:pt idx="258">
                  <c:v>1.9443726857328092E-2</c:v>
                </c:pt>
                <c:pt idx="259">
                  <c:v>0.68006322965578447</c:v>
                </c:pt>
                <c:pt idx="260">
                  <c:v>0.21841734580520755</c:v>
                </c:pt>
                <c:pt idx="261">
                  <c:v>0.77227743647734048</c:v>
                </c:pt>
                <c:pt idx="262">
                  <c:v>0.9624717308710139</c:v>
                </c:pt>
                <c:pt idx="263">
                  <c:v>0.25527530051031055</c:v>
                </c:pt>
                <c:pt idx="264">
                  <c:v>8.9966640271796128E-2</c:v>
                </c:pt>
                <c:pt idx="265">
                  <c:v>0.60048005113653813</c:v>
                </c:pt>
                <c:pt idx="266">
                  <c:v>6.2653500691696173E-3</c:v>
                </c:pt>
                <c:pt idx="267">
                  <c:v>0.21286271644193522</c:v>
                </c:pt>
                <c:pt idx="268">
                  <c:v>0.39855229682892324</c:v>
                </c:pt>
                <c:pt idx="269">
                  <c:v>0.7136147902888087</c:v>
                </c:pt>
                <c:pt idx="270">
                  <c:v>0.83282654293440805</c:v>
                </c:pt>
                <c:pt idx="271">
                  <c:v>0.45395679777193954</c:v>
                </c:pt>
                <c:pt idx="272">
                  <c:v>0.4820914402567561</c:v>
                </c:pt>
                <c:pt idx="273">
                  <c:v>0.33080895327190318</c:v>
                </c:pt>
                <c:pt idx="274">
                  <c:v>0.46704964204208521</c:v>
                </c:pt>
                <c:pt idx="275">
                  <c:v>0.68685418269913256</c:v>
                </c:pt>
                <c:pt idx="276">
                  <c:v>0.64261104541137692</c:v>
                </c:pt>
                <c:pt idx="277">
                  <c:v>0.5017151788460491</c:v>
                </c:pt>
                <c:pt idx="278">
                  <c:v>5.8002051651749875E-2</c:v>
                </c:pt>
                <c:pt idx="279">
                  <c:v>0.47545162102996152</c:v>
                </c:pt>
                <c:pt idx="280">
                  <c:v>8.3211574371575114E-2</c:v>
                </c:pt>
                <c:pt idx="281">
                  <c:v>0.42684445852680342</c:v>
                </c:pt>
                <c:pt idx="282">
                  <c:v>0.72732269595743337</c:v>
                </c:pt>
                <c:pt idx="283">
                  <c:v>0.53130084242949638</c:v>
                </c:pt>
                <c:pt idx="284">
                  <c:v>0.47370698692589785</c:v>
                </c:pt>
                <c:pt idx="285">
                  <c:v>5.5268444218715462E-2</c:v>
                </c:pt>
                <c:pt idx="286">
                  <c:v>0.91024914791340106</c:v>
                </c:pt>
                <c:pt idx="287">
                  <c:v>9.6846787850825122E-2</c:v>
                </c:pt>
                <c:pt idx="288">
                  <c:v>0.81380911844695347</c:v>
                </c:pt>
                <c:pt idx="289">
                  <c:v>0.91899422545926657</c:v>
                </c:pt>
                <c:pt idx="290">
                  <c:v>2.9622473602336719E-2</c:v>
                </c:pt>
                <c:pt idx="291">
                  <c:v>0.82095283361959559</c:v>
                </c:pt>
                <c:pt idx="292">
                  <c:v>0.84984842010524342</c:v>
                </c:pt>
                <c:pt idx="293">
                  <c:v>5.264714657467473E-2</c:v>
                </c:pt>
                <c:pt idx="294">
                  <c:v>0.27063643856101249</c:v>
                </c:pt>
                <c:pt idx="295">
                  <c:v>0.8864552457989342</c:v>
                </c:pt>
                <c:pt idx="296">
                  <c:v>0.98856155497741005</c:v>
                </c:pt>
                <c:pt idx="297">
                  <c:v>2.3086513006622122E-2</c:v>
                </c:pt>
                <c:pt idx="298">
                  <c:v>0.65908608548842407</c:v>
                </c:pt>
                <c:pt idx="299">
                  <c:v>0.17373520087069805</c:v>
                </c:pt>
                <c:pt idx="300">
                  <c:v>0.41761651056342386</c:v>
                </c:pt>
                <c:pt idx="301">
                  <c:v>0.30658964056318472</c:v>
                </c:pt>
                <c:pt idx="302">
                  <c:v>0.90320991128634909</c:v>
                </c:pt>
                <c:pt idx="303">
                  <c:v>0.17375428982222607</c:v>
                </c:pt>
                <c:pt idx="304">
                  <c:v>0.34013619298614495</c:v>
                </c:pt>
                <c:pt idx="305">
                  <c:v>0.67944598816553647</c:v>
                </c:pt>
                <c:pt idx="306">
                  <c:v>0.92881938408344222</c:v>
                </c:pt>
                <c:pt idx="307">
                  <c:v>0.23583068859497869</c:v>
                </c:pt>
                <c:pt idx="308">
                  <c:v>0.47009878660555893</c:v>
                </c:pt>
                <c:pt idx="309">
                  <c:v>0.16727471911351022</c:v>
                </c:pt>
                <c:pt idx="310">
                  <c:v>0.54888593683636511</c:v>
                </c:pt>
                <c:pt idx="311">
                  <c:v>0.26283103560772614</c:v>
                </c:pt>
                <c:pt idx="312">
                  <c:v>0.15256947918292674</c:v>
                </c:pt>
                <c:pt idx="313">
                  <c:v>0.41945430272048556</c:v>
                </c:pt>
                <c:pt idx="314">
                  <c:v>0.69947841139158684</c:v>
                </c:pt>
                <c:pt idx="315">
                  <c:v>0.74358853692449811</c:v>
                </c:pt>
                <c:pt idx="316">
                  <c:v>0.84163828542286045</c:v>
                </c:pt>
                <c:pt idx="317">
                  <c:v>0.45404298324434023</c:v>
                </c:pt>
                <c:pt idx="318">
                  <c:v>0.89936943609776732</c:v>
                </c:pt>
                <c:pt idx="319">
                  <c:v>0.65792696686166874</c:v>
                </c:pt>
                <c:pt idx="320">
                  <c:v>0.42217198191500027</c:v>
                </c:pt>
                <c:pt idx="321">
                  <c:v>0.42100690013844899</c:v>
                </c:pt>
                <c:pt idx="322">
                  <c:v>0.33652010721087733</c:v>
                </c:pt>
                <c:pt idx="323">
                  <c:v>0.93178099128088054</c:v>
                </c:pt>
                <c:pt idx="324">
                  <c:v>0.69574735681758559</c:v>
                </c:pt>
                <c:pt idx="325">
                  <c:v>0.80803627996787564</c:v>
                </c:pt>
                <c:pt idx="326">
                  <c:v>0.70985711522380057</c:v>
                </c:pt>
                <c:pt idx="327">
                  <c:v>0.71147835177168028</c:v>
                </c:pt>
                <c:pt idx="328">
                  <c:v>0.30107505880189855</c:v>
                </c:pt>
                <c:pt idx="329">
                  <c:v>0.72861891291526915</c:v>
                </c:pt>
                <c:pt idx="330">
                  <c:v>3.2835033106334066E-2</c:v>
                </c:pt>
                <c:pt idx="331">
                  <c:v>0.98968978500104654</c:v>
                </c:pt>
                <c:pt idx="332">
                  <c:v>0.8467785942784809</c:v>
                </c:pt>
                <c:pt idx="333">
                  <c:v>0.75879816688785717</c:v>
                </c:pt>
                <c:pt idx="334">
                  <c:v>0.63153883639180264</c:v>
                </c:pt>
                <c:pt idx="335">
                  <c:v>0.72256327223263805</c:v>
                </c:pt>
                <c:pt idx="336">
                  <c:v>0.16095232992379804</c:v>
                </c:pt>
                <c:pt idx="337">
                  <c:v>0.80799337034850505</c:v>
                </c:pt>
                <c:pt idx="338">
                  <c:v>0.80732144723736943</c:v>
                </c:pt>
                <c:pt idx="339">
                  <c:v>0.20211035733395399</c:v>
                </c:pt>
                <c:pt idx="340">
                  <c:v>0.95685502164365233</c:v>
                </c:pt>
                <c:pt idx="341">
                  <c:v>0.19406769058326689</c:v>
                </c:pt>
                <c:pt idx="342">
                  <c:v>0.1120100146415095</c:v>
                </c:pt>
                <c:pt idx="343">
                  <c:v>0.28129916591841131</c:v>
                </c:pt>
                <c:pt idx="344">
                  <c:v>0.77426406089104516</c:v>
                </c:pt>
                <c:pt idx="345">
                  <c:v>0.3212353052908794</c:v>
                </c:pt>
                <c:pt idx="346">
                  <c:v>0.58555856608446732</c:v>
                </c:pt>
                <c:pt idx="347">
                  <c:v>0.95204290541720227</c:v>
                </c:pt>
                <c:pt idx="348">
                  <c:v>0.64518236606128754</c:v>
                </c:pt>
                <c:pt idx="349">
                  <c:v>0.36970023749839975</c:v>
                </c:pt>
                <c:pt idx="350">
                  <c:v>0.34939984755520892</c:v>
                </c:pt>
                <c:pt idx="351">
                  <c:v>0.99970450007013012</c:v>
                </c:pt>
                <c:pt idx="352">
                  <c:v>0.57280821518826053</c:v>
                </c:pt>
                <c:pt idx="353">
                  <c:v>0.15822992453497109</c:v>
                </c:pt>
                <c:pt idx="354">
                  <c:v>8.2651537101838701E-2</c:v>
                </c:pt>
                <c:pt idx="355">
                  <c:v>0.28686215691642081</c:v>
                </c:pt>
                <c:pt idx="356">
                  <c:v>0.4564556095904978</c:v>
                </c:pt>
                <c:pt idx="357">
                  <c:v>0.58338242862812828</c:v>
                </c:pt>
                <c:pt idx="358">
                  <c:v>0.81704243320110403</c:v>
                </c:pt>
                <c:pt idx="359">
                  <c:v>0.82920060378540783</c:v>
                </c:pt>
                <c:pt idx="360">
                  <c:v>0.66663778500874171</c:v>
                </c:pt>
                <c:pt idx="361">
                  <c:v>0.47845330848183476</c:v>
                </c:pt>
                <c:pt idx="362">
                  <c:v>0.58773599772822116</c:v>
                </c:pt>
                <c:pt idx="363">
                  <c:v>0.92679738720362304</c:v>
                </c:pt>
                <c:pt idx="364">
                  <c:v>0.46086399534929379</c:v>
                </c:pt>
                <c:pt idx="365">
                  <c:v>0.47039876731970276</c:v>
                </c:pt>
                <c:pt idx="366">
                  <c:v>0.69352582440557176</c:v>
                </c:pt>
                <c:pt idx="367">
                  <c:v>0.15441577021766761</c:v>
                </c:pt>
                <c:pt idx="368">
                  <c:v>0.25732126498093155</c:v>
                </c:pt>
                <c:pt idx="369">
                  <c:v>0.63265098702415001</c:v>
                </c:pt>
                <c:pt idx="370">
                  <c:v>0.25239509910686964</c:v>
                </c:pt>
                <c:pt idx="371">
                  <c:v>0.54543996576307752</c:v>
                </c:pt>
                <c:pt idx="372">
                  <c:v>0.85269617987199331</c:v>
                </c:pt>
                <c:pt idx="373">
                  <c:v>0.62025141457324151</c:v>
                </c:pt>
                <c:pt idx="374">
                  <c:v>4.0172852161515338E-2</c:v>
                </c:pt>
                <c:pt idx="375">
                  <c:v>0.71759580348588969</c:v>
                </c:pt>
                <c:pt idx="376">
                  <c:v>0.96785150026613809</c:v>
                </c:pt>
                <c:pt idx="377">
                  <c:v>0.56891413385895484</c:v>
                </c:pt>
                <c:pt idx="378">
                  <c:v>0.69354685536036431</c:v>
                </c:pt>
                <c:pt idx="379">
                  <c:v>0.73787205775256803</c:v>
                </c:pt>
                <c:pt idx="380">
                  <c:v>0.43357736809248548</c:v>
                </c:pt>
                <c:pt idx="381">
                  <c:v>0.83202378254771181</c:v>
                </c:pt>
                <c:pt idx="382">
                  <c:v>0.21029625791593565</c:v>
                </c:pt>
                <c:pt idx="383">
                  <c:v>0.93650976089028848</c:v>
                </c:pt>
                <c:pt idx="384">
                  <c:v>0.58851260090183444</c:v>
                </c:pt>
                <c:pt idx="385">
                  <c:v>0.90293908574826942</c:v>
                </c:pt>
                <c:pt idx="386">
                  <c:v>0.5731358111539977</c:v>
                </c:pt>
                <c:pt idx="387">
                  <c:v>0.56116855793019083</c:v>
                </c:pt>
                <c:pt idx="388">
                  <c:v>0.61735253737988727</c:v>
                </c:pt>
                <c:pt idx="389">
                  <c:v>0.16049953378389437</c:v>
                </c:pt>
                <c:pt idx="390">
                  <c:v>0.23569028176398932</c:v>
                </c:pt>
                <c:pt idx="391">
                  <c:v>0.97001518356391525</c:v>
                </c:pt>
                <c:pt idx="392">
                  <c:v>0.2402214697762568</c:v>
                </c:pt>
                <c:pt idx="393">
                  <c:v>0.70055662009563835</c:v>
                </c:pt>
                <c:pt idx="394">
                  <c:v>0.64414441538501921</c:v>
                </c:pt>
                <c:pt idx="395">
                  <c:v>0.27632156876491976</c:v>
                </c:pt>
                <c:pt idx="396">
                  <c:v>0.29868233772048947</c:v>
                </c:pt>
                <c:pt idx="397">
                  <c:v>0.89398050502626636</c:v>
                </c:pt>
                <c:pt idx="398">
                  <c:v>5.4729807289323196E-3</c:v>
                </c:pt>
                <c:pt idx="399">
                  <c:v>0.99110242980140251</c:v>
                </c:pt>
                <c:pt idx="400">
                  <c:v>0.4788862380591502</c:v>
                </c:pt>
                <c:pt idx="401">
                  <c:v>0.60850481714035642</c:v>
                </c:pt>
                <c:pt idx="402">
                  <c:v>2.3108236137355465E-2</c:v>
                </c:pt>
                <c:pt idx="403">
                  <c:v>0.41530667646128472</c:v>
                </c:pt>
                <c:pt idx="404">
                  <c:v>0.18741923495703328</c:v>
                </c:pt>
                <c:pt idx="405">
                  <c:v>0.17454431098830447</c:v>
                </c:pt>
                <c:pt idx="406">
                  <c:v>0.65825166896982379</c:v>
                </c:pt>
                <c:pt idx="407">
                  <c:v>0.41800144860315858</c:v>
                </c:pt>
                <c:pt idx="408">
                  <c:v>8.0769042111288103E-2</c:v>
                </c:pt>
                <c:pt idx="409">
                  <c:v>0.28172348981180939</c:v>
                </c:pt>
                <c:pt idx="410">
                  <c:v>0.99874524159448275</c:v>
                </c:pt>
                <c:pt idx="411">
                  <c:v>0.14982504162134191</c:v>
                </c:pt>
                <c:pt idx="412">
                  <c:v>0.74234182638961232</c:v>
                </c:pt>
                <c:pt idx="413">
                  <c:v>0.4478592093586844</c:v>
                </c:pt>
                <c:pt idx="414">
                  <c:v>0.68601383506488689</c:v>
                </c:pt>
                <c:pt idx="415">
                  <c:v>7.7297138766278639E-2</c:v>
                </c:pt>
                <c:pt idx="416">
                  <c:v>0.19284590626096498</c:v>
                </c:pt>
                <c:pt idx="417">
                  <c:v>0.89695848453784199</c:v>
                </c:pt>
                <c:pt idx="418">
                  <c:v>0.48434298458179048</c:v>
                </c:pt>
                <c:pt idx="419">
                  <c:v>0.44851943406286021</c:v>
                </c:pt>
                <c:pt idx="420">
                  <c:v>0.13821478609059756</c:v>
                </c:pt>
                <c:pt idx="421">
                  <c:v>0.61175371631949593</c:v>
                </c:pt>
                <c:pt idx="422">
                  <c:v>0.61924381324663758</c:v>
                </c:pt>
                <c:pt idx="423">
                  <c:v>0.76783506283142056</c:v>
                </c:pt>
                <c:pt idx="424">
                  <c:v>0.28015127309858245</c:v>
                </c:pt>
                <c:pt idx="425">
                  <c:v>1.8411101245782158E-2</c:v>
                </c:pt>
                <c:pt idx="426">
                  <c:v>0.73577234784109047</c:v>
                </c:pt>
                <c:pt idx="427">
                  <c:v>1.3371646899540846E-2</c:v>
                </c:pt>
                <c:pt idx="428">
                  <c:v>0.1053354865319085</c:v>
                </c:pt>
                <c:pt idx="429">
                  <c:v>0.39514267102919132</c:v>
                </c:pt>
                <c:pt idx="430">
                  <c:v>0.32388215019177347</c:v>
                </c:pt>
                <c:pt idx="431">
                  <c:v>7.839056890589291E-2</c:v>
                </c:pt>
                <c:pt idx="432">
                  <c:v>0.63596756320576464</c:v>
                </c:pt>
                <c:pt idx="433">
                  <c:v>0.45779817027102288</c:v>
                </c:pt>
                <c:pt idx="434">
                  <c:v>0.33798776732830826</c:v>
                </c:pt>
                <c:pt idx="435">
                  <c:v>0.9438845480608673</c:v>
                </c:pt>
                <c:pt idx="436">
                  <c:v>0.10609830469187864</c:v>
                </c:pt>
                <c:pt idx="437">
                  <c:v>0.52716471508752527</c:v>
                </c:pt>
                <c:pt idx="438">
                  <c:v>7.3087869097232194E-2</c:v>
                </c:pt>
                <c:pt idx="439">
                  <c:v>0.71937090000578574</c:v>
                </c:pt>
                <c:pt idx="440">
                  <c:v>0.68090462289790499</c:v>
                </c:pt>
                <c:pt idx="441">
                  <c:v>0.27486736603754647</c:v>
                </c:pt>
                <c:pt idx="442">
                  <c:v>0.47318340187275487</c:v>
                </c:pt>
                <c:pt idx="443">
                  <c:v>0.67977607766328008</c:v>
                </c:pt>
                <c:pt idx="444">
                  <c:v>0.30912834090670438</c:v>
                </c:pt>
                <c:pt idx="445">
                  <c:v>0.1884438731009187</c:v>
                </c:pt>
                <c:pt idx="446">
                  <c:v>3.3573912330851052E-2</c:v>
                </c:pt>
                <c:pt idx="447">
                  <c:v>0.27786653088630053</c:v>
                </c:pt>
                <c:pt idx="448">
                  <c:v>8.1235785241849934E-2</c:v>
                </c:pt>
                <c:pt idx="449">
                  <c:v>0.74272132631893761</c:v>
                </c:pt>
                <c:pt idx="450">
                  <c:v>0.22488796214551154</c:v>
                </c:pt>
                <c:pt idx="451">
                  <c:v>0.8972148603283745</c:v>
                </c:pt>
                <c:pt idx="452">
                  <c:v>0.41681208785867185</c:v>
                </c:pt>
                <c:pt idx="453">
                  <c:v>0.33877438617848188</c:v>
                </c:pt>
                <c:pt idx="454">
                  <c:v>0.47502989687413333</c:v>
                </c:pt>
                <c:pt idx="455">
                  <c:v>0.47886633508504417</c:v>
                </c:pt>
                <c:pt idx="456">
                  <c:v>0.21247518447549063</c:v>
                </c:pt>
                <c:pt idx="457">
                  <c:v>0.363681579164567</c:v>
                </c:pt>
                <c:pt idx="458">
                  <c:v>0.54743158653557344</c:v>
                </c:pt>
                <c:pt idx="459">
                  <c:v>0.12405107129693294</c:v>
                </c:pt>
                <c:pt idx="460">
                  <c:v>0.8029165744678991</c:v>
                </c:pt>
                <c:pt idx="461">
                  <c:v>0.81013389585744011</c:v>
                </c:pt>
                <c:pt idx="462">
                  <c:v>0.85011125399758269</c:v>
                </c:pt>
                <c:pt idx="463">
                  <c:v>0.31852238058644133</c:v>
                </c:pt>
                <c:pt idx="464">
                  <c:v>0.80330725426155003</c:v>
                </c:pt>
                <c:pt idx="465">
                  <c:v>0.15942068080056371</c:v>
                </c:pt>
                <c:pt idx="466">
                  <c:v>0.7136080721499074</c:v>
                </c:pt>
                <c:pt idx="467">
                  <c:v>0.71164330218224925</c:v>
                </c:pt>
                <c:pt idx="468">
                  <c:v>0.890631010887321</c:v>
                </c:pt>
                <c:pt idx="469">
                  <c:v>0.93797651441314878</c:v>
                </c:pt>
                <c:pt idx="470">
                  <c:v>0.85099321702481545</c:v>
                </c:pt>
                <c:pt idx="471">
                  <c:v>0.11279971405646005</c:v>
                </c:pt>
                <c:pt idx="472">
                  <c:v>0.69201496881083235</c:v>
                </c:pt>
                <c:pt idx="473">
                  <c:v>0.35915094275405335</c:v>
                </c:pt>
                <c:pt idx="474">
                  <c:v>0.66527129665100404</c:v>
                </c:pt>
                <c:pt idx="475">
                  <c:v>0.28519473915235682</c:v>
                </c:pt>
                <c:pt idx="476">
                  <c:v>0.3867775828721105</c:v>
                </c:pt>
                <c:pt idx="477">
                  <c:v>0.54427950947195136</c:v>
                </c:pt>
                <c:pt idx="478">
                  <c:v>0.77414159447949848</c:v>
                </c:pt>
                <c:pt idx="479">
                  <c:v>0.50701696258221984</c:v>
                </c:pt>
                <c:pt idx="480">
                  <c:v>0.90133905954239091</c:v>
                </c:pt>
                <c:pt idx="481">
                  <c:v>0.66965243384988105</c:v>
                </c:pt>
                <c:pt idx="482">
                  <c:v>0.15073514361605456</c:v>
                </c:pt>
                <c:pt idx="483">
                  <c:v>0.22144932885921598</c:v>
                </c:pt>
                <c:pt idx="484">
                  <c:v>0.65780631821863245</c:v>
                </c:pt>
                <c:pt idx="485">
                  <c:v>0.14501408327361931</c:v>
                </c:pt>
                <c:pt idx="486">
                  <c:v>0.28961275371565021</c:v>
                </c:pt>
                <c:pt idx="487">
                  <c:v>0.3358647427489766</c:v>
                </c:pt>
                <c:pt idx="488">
                  <c:v>0.24170018905118185</c:v>
                </c:pt>
                <c:pt idx="489">
                  <c:v>0.92881640164357748</c:v>
                </c:pt>
                <c:pt idx="490">
                  <c:v>0.17921722708629051</c:v>
                </c:pt>
                <c:pt idx="491">
                  <c:v>0.79064212714641569</c:v>
                </c:pt>
                <c:pt idx="492">
                  <c:v>0.40514059472717312</c:v>
                </c:pt>
                <c:pt idx="493">
                  <c:v>0.85189018608915956</c:v>
                </c:pt>
                <c:pt idx="494">
                  <c:v>0.68491069421323292</c:v>
                </c:pt>
                <c:pt idx="495">
                  <c:v>0.5598040280096187</c:v>
                </c:pt>
                <c:pt idx="496">
                  <c:v>0.59308507276343347</c:v>
                </c:pt>
                <c:pt idx="497">
                  <c:v>0.15734581882648147</c:v>
                </c:pt>
                <c:pt idx="498">
                  <c:v>0.91851007799205187</c:v>
                </c:pt>
                <c:pt idx="499">
                  <c:v>0.43871597342725299</c:v>
                </c:pt>
                <c:pt idx="500">
                  <c:v>0.38246880296842489</c:v>
                </c:pt>
                <c:pt idx="501">
                  <c:v>0.6600387685770861</c:v>
                </c:pt>
                <c:pt idx="502">
                  <c:v>0.18194024578059731</c:v>
                </c:pt>
                <c:pt idx="503">
                  <c:v>0.31605682303527405</c:v>
                </c:pt>
                <c:pt idx="504">
                  <c:v>0.56490502497678019</c:v>
                </c:pt>
                <c:pt idx="505">
                  <c:v>0.18299042473402194</c:v>
                </c:pt>
                <c:pt idx="506">
                  <c:v>0.83782383992731657</c:v>
                </c:pt>
                <c:pt idx="507">
                  <c:v>0.72041256570511591</c:v>
                </c:pt>
                <c:pt idx="508">
                  <c:v>0.57282078887565524</c:v>
                </c:pt>
                <c:pt idx="509">
                  <c:v>0.52014057699294625</c:v>
                </c:pt>
                <c:pt idx="510">
                  <c:v>0.27498416319001573</c:v>
                </c:pt>
                <c:pt idx="511">
                  <c:v>0.84309996969808265</c:v>
                </c:pt>
                <c:pt idx="512">
                  <c:v>2.4390076935516536E-3</c:v>
                </c:pt>
                <c:pt idx="513">
                  <c:v>0.37020048544669448</c:v>
                </c:pt>
                <c:pt idx="514">
                  <c:v>0.10918370625737328</c:v>
                </c:pt>
                <c:pt idx="515">
                  <c:v>0.43842643346854804</c:v>
                </c:pt>
                <c:pt idx="516">
                  <c:v>0.14766122406829707</c:v>
                </c:pt>
                <c:pt idx="517">
                  <c:v>0.50395789353520493</c:v>
                </c:pt>
                <c:pt idx="518">
                  <c:v>0.5802855862404428</c:v>
                </c:pt>
                <c:pt idx="519">
                  <c:v>0.36937088195765055</c:v>
                </c:pt>
                <c:pt idx="520">
                  <c:v>4.2493749864393693E-2</c:v>
                </c:pt>
                <c:pt idx="521">
                  <c:v>0.61562258979546935</c:v>
                </c:pt>
                <c:pt idx="522">
                  <c:v>0.44594340260611398</c:v>
                </c:pt>
                <c:pt idx="523">
                  <c:v>0.83563908991975289</c:v>
                </c:pt>
                <c:pt idx="524">
                  <c:v>0.68682472598966648</c:v>
                </c:pt>
                <c:pt idx="525">
                  <c:v>0.5275326429502456</c:v>
                </c:pt>
                <c:pt idx="526">
                  <c:v>0.5782857464709551</c:v>
                </c:pt>
                <c:pt idx="527">
                  <c:v>0.43822541847581964</c:v>
                </c:pt>
                <c:pt idx="528">
                  <c:v>1.5513179797396415E-2</c:v>
                </c:pt>
                <c:pt idx="529">
                  <c:v>0.30411205124265361</c:v>
                </c:pt>
                <c:pt idx="530">
                  <c:v>0.47231019907695304</c:v>
                </c:pt>
                <c:pt idx="531">
                  <c:v>0.47461801490265343</c:v>
                </c:pt>
                <c:pt idx="532">
                  <c:v>0.56725616030475789</c:v>
                </c:pt>
              </c:numCache>
            </c:numRef>
          </c:xVal>
          <c:yVal>
            <c:numRef>
              <c:f>'6varOutput'!$B$30:$B$562</c:f>
              <c:numCache>
                <c:formatCode>General</c:formatCode>
                <c:ptCount val="533"/>
                <c:pt idx="0">
                  <c:v>1372.2370760347574</c:v>
                </c:pt>
                <c:pt idx="1">
                  <c:v>1355.7508824916595</c:v>
                </c:pt>
                <c:pt idx="2">
                  <c:v>1216.2702285208475</c:v>
                </c:pt>
                <c:pt idx="3">
                  <c:v>1177.2893072693651</c:v>
                </c:pt>
                <c:pt idx="4">
                  <c:v>1331.9177485355615</c:v>
                </c:pt>
                <c:pt idx="5">
                  <c:v>1242.6613229919544</c:v>
                </c:pt>
                <c:pt idx="6">
                  <c:v>1218.9794821002306</c:v>
                </c:pt>
                <c:pt idx="7">
                  <c:v>1245.3757704328632</c:v>
                </c:pt>
                <c:pt idx="8">
                  <c:v>1318.3481298351655</c:v>
                </c:pt>
                <c:pt idx="9">
                  <c:v>1348.2140844854159</c:v>
                </c:pt>
                <c:pt idx="10">
                  <c:v>1332.2340503508599</c:v>
                </c:pt>
                <c:pt idx="11">
                  <c:v>1277.2358447805764</c:v>
                </c:pt>
                <c:pt idx="12">
                  <c:v>1304.2440565422107</c:v>
                </c:pt>
                <c:pt idx="13">
                  <c:v>1300.7322054562069</c:v>
                </c:pt>
                <c:pt idx="14">
                  <c:v>1276.6729064380356</c:v>
                </c:pt>
                <c:pt idx="15">
                  <c:v>1297.8408796652168</c:v>
                </c:pt>
                <c:pt idx="16">
                  <c:v>1351.4638276512101</c:v>
                </c:pt>
                <c:pt idx="17">
                  <c:v>1354.5894825651144</c:v>
                </c:pt>
                <c:pt idx="18">
                  <c:v>1271.7285824701521</c:v>
                </c:pt>
                <c:pt idx="19">
                  <c:v>1348.4865706301275</c:v>
                </c:pt>
                <c:pt idx="20">
                  <c:v>1309.4861865970777</c:v>
                </c:pt>
                <c:pt idx="21">
                  <c:v>1358.3425872633532</c:v>
                </c:pt>
                <c:pt idx="22">
                  <c:v>1290.2892804161215</c:v>
                </c:pt>
                <c:pt idx="23">
                  <c:v>1293.3219327971899</c:v>
                </c:pt>
                <c:pt idx="24">
                  <c:v>1310.7695512864404</c:v>
                </c:pt>
                <c:pt idx="25">
                  <c:v>1310.5642756248767</c:v>
                </c:pt>
                <c:pt idx="26">
                  <c:v>1351.6515034813547</c:v>
                </c:pt>
                <c:pt idx="27">
                  <c:v>1268.539883585672</c:v>
                </c:pt>
                <c:pt idx="28">
                  <c:v>1329.6705160760371</c:v>
                </c:pt>
                <c:pt idx="29">
                  <c:v>1285.5610702073257</c:v>
                </c:pt>
                <c:pt idx="30">
                  <c:v>1327.3441964411845</c:v>
                </c:pt>
                <c:pt idx="31">
                  <c:v>1271.3527755378468</c:v>
                </c:pt>
                <c:pt idx="32">
                  <c:v>1373.8486572924937</c:v>
                </c:pt>
                <c:pt idx="33">
                  <c:v>1292.9119253322863</c:v>
                </c:pt>
                <c:pt idx="34">
                  <c:v>1257.9660164689383</c:v>
                </c:pt>
                <c:pt idx="35">
                  <c:v>1252.1918958757028</c:v>
                </c:pt>
                <c:pt idx="36">
                  <c:v>1323.998896452563</c:v>
                </c:pt>
                <c:pt idx="37">
                  <c:v>1353.7867390384124</c:v>
                </c:pt>
                <c:pt idx="38">
                  <c:v>1235.6486673376944</c:v>
                </c:pt>
                <c:pt idx="39">
                  <c:v>1262.8167965064067</c:v>
                </c:pt>
                <c:pt idx="40">
                  <c:v>1275.0131101322784</c:v>
                </c:pt>
                <c:pt idx="41">
                  <c:v>1339.7266462714535</c:v>
                </c:pt>
                <c:pt idx="42">
                  <c:v>1297.0549922421837</c:v>
                </c:pt>
                <c:pt idx="43">
                  <c:v>1367.9538555088379</c:v>
                </c:pt>
                <c:pt idx="44">
                  <c:v>1285.5749351155291</c:v>
                </c:pt>
                <c:pt idx="45">
                  <c:v>1372.8472752190883</c:v>
                </c:pt>
                <c:pt idx="46">
                  <c:v>1326.6367021755566</c:v>
                </c:pt>
                <c:pt idx="47">
                  <c:v>1258.4402793531099</c:v>
                </c:pt>
                <c:pt idx="48">
                  <c:v>1323.7086197529159</c:v>
                </c:pt>
                <c:pt idx="49">
                  <c:v>1281.4799032860706</c:v>
                </c:pt>
                <c:pt idx="50">
                  <c:v>1257.774312624824</c:v>
                </c:pt>
                <c:pt idx="51">
                  <c:v>1217.5556596064339</c:v>
                </c:pt>
                <c:pt idx="52">
                  <c:v>1344.0903079641801</c:v>
                </c:pt>
                <c:pt idx="53">
                  <c:v>1292.7208907986574</c:v>
                </c:pt>
                <c:pt idx="54">
                  <c:v>1328.7350313199074</c:v>
                </c:pt>
                <c:pt idx="55">
                  <c:v>1324.6512390093656</c:v>
                </c:pt>
                <c:pt idx="56">
                  <c:v>1279.5508890125088</c:v>
                </c:pt>
                <c:pt idx="57">
                  <c:v>1291.034137384431</c:v>
                </c:pt>
                <c:pt idx="58">
                  <c:v>1268.287391241663</c:v>
                </c:pt>
                <c:pt idx="59">
                  <c:v>1372.4201374250777</c:v>
                </c:pt>
                <c:pt idx="60">
                  <c:v>1340.2910304012375</c:v>
                </c:pt>
                <c:pt idx="61">
                  <c:v>1267.5628321699353</c:v>
                </c:pt>
                <c:pt idx="62">
                  <c:v>1290.6328507942808</c:v>
                </c:pt>
                <c:pt idx="63">
                  <c:v>1252.6382979727371</c:v>
                </c:pt>
                <c:pt idx="64">
                  <c:v>1141.3656746186541</c:v>
                </c:pt>
                <c:pt idx="65">
                  <c:v>1321.0259237955049</c:v>
                </c:pt>
                <c:pt idx="66">
                  <c:v>1347.1512374688805</c:v>
                </c:pt>
                <c:pt idx="67">
                  <c:v>1252.1826765204389</c:v>
                </c:pt>
                <c:pt idx="68">
                  <c:v>1345.4330010406009</c:v>
                </c:pt>
                <c:pt idx="69">
                  <c:v>1362.4706546798147</c:v>
                </c:pt>
                <c:pt idx="70">
                  <c:v>1370.4203729387141</c:v>
                </c:pt>
                <c:pt idx="71">
                  <c:v>1373.5650063442354</c:v>
                </c:pt>
                <c:pt idx="72">
                  <c:v>1112.4692423843826</c:v>
                </c:pt>
                <c:pt idx="73">
                  <c:v>1393.5452935218527</c:v>
                </c:pt>
                <c:pt idx="74">
                  <c:v>1292.2850583247352</c:v>
                </c:pt>
                <c:pt idx="75">
                  <c:v>1326.7235766618555</c:v>
                </c:pt>
                <c:pt idx="76">
                  <c:v>1336.3518611615807</c:v>
                </c:pt>
                <c:pt idx="77">
                  <c:v>1271.6357300488546</c:v>
                </c:pt>
                <c:pt idx="78">
                  <c:v>1275.9527852138658</c:v>
                </c:pt>
                <c:pt idx="79">
                  <c:v>1338.794308839208</c:v>
                </c:pt>
                <c:pt idx="80">
                  <c:v>1311.3262872859352</c:v>
                </c:pt>
                <c:pt idx="81">
                  <c:v>1270.5411003317427</c:v>
                </c:pt>
                <c:pt idx="82">
                  <c:v>1325.5636330432776</c:v>
                </c:pt>
                <c:pt idx="83">
                  <c:v>1311.1962579216938</c:v>
                </c:pt>
                <c:pt idx="84">
                  <c:v>1405.8896789772848</c:v>
                </c:pt>
                <c:pt idx="85">
                  <c:v>1174.6511376945032</c:v>
                </c:pt>
                <c:pt idx="86">
                  <c:v>1252.6766769957685</c:v>
                </c:pt>
                <c:pt idx="87">
                  <c:v>1328.5317420137383</c:v>
                </c:pt>
                <c:pt idx="88">
                  <c:v>1142.4421837220525</c:v>
                </c:pt>
                <c:pt idx="89">
                  <c:v>1306.5357729957357</c:v>
                </c:pt>
                <c:pt idx="90">
                  <c:v>1295.5384238398544</c:v>
                </c:pt>
                <c:pt idx="91">
                  <c:v>1232.449757580184</c:v>
                </c:pt>
                <c:pt idx="92">
                  <c:v>1234.3273414080059</c:v>
                </c:pt>
                <c:pt idx="93">
                  <c:v>1293.7117913740587</c:v>
                </c:pt>
                <c:pt idx="94">
                  <c:v>1335.6622738211393</c:v>
                </c:pt>
                <c:pt idx="95">
                  <c:v>1376.8902005694426</c:v>
                </c:pt>
                <c:pt idx="96">
                  <c:v>1283.7898689939304</c:v>
                </c:pt>
                <c:pt idx="97">
                  <c:v>1337.7736968099425</c:v>
                </c:pt>
                <c:pt idx="98">
                  <c:v>1320.5651823139992</c:v>
                </c:pt>
                <c:pt idx="99">
                  <c:v>1139.8948049271542</c:v>
                </c:pt>
                <c:pt idx="100">
                  <c:v>1292.7350960041456</c:v>
                </c:pt>
                <c:pt idx="101">
                  <c:v>1250.0570580113797</c:v>
                </c:pt>
                <c:pt idx="102">
                  <c:v>1354.3272123251318</c:v>
                </c:pt>
                <c:pt idx="103">
                  <c:v>1317.9658041132486</c:v>
                </c:pt>
                <c:pt idx="104">
                  <c:v>1273.2811824285845</c:v>
                </c:pt>
                <c:pt idx="105">
                  <c:v>1225.135231102141</c:v>
                </c:pt>
                <c:pt idx="106">
                  <c:v>1348.933456747131</c:v>
                </c:pt>
                <c:pt idx="107">
                  <c:v>1241.1502445179487</c:v>
                </c:pt>
                <c:pt idx="108">
                  <c:v>1348.9940008579617</c:v>
                </c:pt>
                <c:pt idx="109">
                  <c:v>1252.1850661799779</c:v>
                </c:pt>
                <c:pt idx="110">
                  <c:v>1308.262709226371</c:v>
                </c:pt>
                <c:pt idx="111">
                  <c:v>1444.3760719321142</c:v>
                </c:pt>
                <c:pt idx="112">
                  <c:v>1277.607847895342</c:v>
                </c:pt>
                <c:pt idx="113">
                  <c:v>1301.2980594608548</c:v>
                </c:pt>
                <c:pt idx="114">
                  <c:v>1348.6066371247803</c:v>
                </c:pt>
                <c:pt idx="115">
                  <c:v>1366.0056305141964</c:v>
                </c:pt>
                <c:pt idx="116">
                  <c:v>1273.2925517518422</c:v>
                </c:pt>
                <c:pt idx="117">
                  <c:v>1350.7108253825641</c:v>
                </c:pt>
                <c:pt idx="118">
                  <c:v>1380.9721337626311</c:v>
                </c:pt>
                <c:pt idx="119">
                  <c:v>1342.2755601067415</c:v>
                </c:pt>
                <c:pt idx="120">
                  <c:v>1306.6709801651987</c:v>
                </c:pt>
                <c:pt idx="121">
                  <c:v>1333.1080633993383</c:v>
                </c:pt>
                <c:pt idx="122">
                  <c:v>1342.31289081724</c:v>
                </c:pt>
                <c:pt idx="123">
                  <c:v>1337.7720049172171</c:v>
                </c:pt>
                <c:pt idx="124">
                  <c:v>1115.5895238761245</c:v>
                </c:pt>
                <c:pt idx="125">
                  <c:v>1335.7280136750724</c:v>
                </c:pt>
                <c:pt idx="126">
                  <c:v>1265.7635864353383</c:v>
                </c:pt>
                <c:pt idx="127">
                  <c:v>1368.5554222782357</c:v>
                </c:pt>
                <c:pt idx="128">
                  <c:v>1341.6591235368965</c:v>
                </c:pt>
                <c:pt idx="129">
                  <c:v>1340.4136976773932</c:v>
                </c:pt>
                <c:pt idx="130">
                  <c:v>1375.2597811013106</c:v>
                </c:pt>
                <c:pt idx="131">
                  <c:v>1266.9774874760546</c:v>
                </c:pt>
                <c:pt idx="132">
                  <c:v>1331.8228865859062</c:v>
                </c:pt>
                <c:pt idx="133">
                  <c:v>1145.9798857795633</c:v>
                </c:pt>
                <c:pt idx="134">
                  <c:v>1280.1385579557514</c:v>
                </c:pt>
                <c:pt idx="135">
                  <c:v>1303.6175802642827</c:v>
                </c:pt>
                <c:pt idx="136">
                  <c:v>1379.9878311364719</c:v>
                </c:pt>
                <c:pt idx="137">
                  <c:v>1341.4390035588654</c:v>
                </c:pt>
                <c:pt idx="138">
                  <c:v>1323.020978059948</c:v>
                </c:pt>
                <c:pt idx="139">
                  <c:v>1336.8574100721785</c:v>
                </c:pt>
                <c:pt idx="140">
                  <c:v>1347.1350779804507</c:v>
                </c:pt>
                <c:pt idx="141">
                  <c:v>1335.1293270650006</c:v>
                </c:pt>
                <c:pt idx="142">
                  <c:v>1327.0796878207334</c:v>
                </c:pt>
                <c:pt idx="143">
                  <c:v>1325.5068664605403</c:v>
                </c:pt>
                <c:pt idx="144">
                  <c:v>1341.1043947555415</c:v>
                </c:pt>
                <c:pt idx="145">
                  <c:v>1304.1146176259194</c:v>
                </c:pt>
                <c:pt idx="146">
                  <c:v>1302.484262765777</c:v>
                </c:pt>
                <c:pt idx="147">
                  <c:v>1326.0261630350515</c:v>
                </c:pt>
                <c:pt idx="148">
                  <c:v>1200.1015716127936</c:v>
                </c:pt>
                <c:pt idx="149">
                  <c:v>1270.4325072674865</c:v>
                </c:pt>
                <c:pt idx="150">
                  <c:v>1352.1339957571251</c:v>
                </c:pt>
                <c:pt idx="151">
                  <c:v>1329.3092541277408</c:v>
                </c:pt>
                <c:pt idx="152">
                  <c:v>1360.2994916406728</c:v>
                </c:pt>
                <c:pt idx="153">
                  <c:v>1282.8610049609836</c:v>
                </c:pt>
                <c:pt idx="154">
                  <c:v>1156.9803291153542</c:v>
                </c:pt>
                <c:pt idx="155">
                  <c:v>1241.3866403437273</c:v>
                </c:pt>
                <c:pt idx="156">
                  <c:v>1344.6038609530558</c:v>
                </c:pt>
                <c:pt idx="157">
                  <c:v>1286.1567956214794</c:v>
                </c:pt>
                <c:pt idx="158">
                  <c:v>1284.0401063757254</c:v>
                </c:pt>
                <c:pt idx="159">
                  <c:v>1282.5760528728272</c:v>
                </c:pt>
                <c:pt idx="160">
                  <c:v>1271.5444010865954</c:v>
                </c:pt>
                <c:pt idx="161">
                  <c:v>1292.3223443658828</c:v>
                </c:pt>
                <c:pt idx="162">
                  <c:v>1302.363319447458</c:v>
                </c:pt>
                <c:pt idx="163">
                  <c:v>1383.3448532319082</c:v>
                </c:pt>
                <c:pt idx="164">
                  <c:v>1285.5416080474479</c:v>
                </c:pt>
                <c:pt idx="165">
                  <c:v>1370.9901714696166</c:v>
                </c:pt>
                <c:pt idx="166">
                  <c:v>1209.2881720518005</c:v>
                </c:pt>
                <c:pt idx="167">
                  <c:v>1304.4143445700249</c:v>
                </c:pt>
                <c:pt idx="168">
                  <c:v>1299.2349675256419</c:v>
                </c:pt>
                <c:pt idx="169">
                  <c:v>1327.7177776114413</c:v>
                </c:pt>
                <c:pt idx="170">
                  <c:v>1238.535966966477</c:v>
                </c:pt>
                <c:pt idx="171">
                  <c:v>1376.0201292661188</c:v>
                </c:pt>
                <c:pt idx="172">
                  <c:v>1358.9536133073598</c:v>
                </c:pt>
                <c:pt idx="173">
                  <c:v>1332.7736031903864</c:v>
                </c:pt>
                <c:pt idx="174">
                  <c:v>1312.9726242074717</c:v>
                </c:pt>
                <c:pt idx="175">
                  <c:v>1291.5048804175317</c:v>
                </c:pt>
                <c:pt idx="176">
                  <c:v>1225.289476120053</c:v>
                </c:pt>
                <c:pt idx="177">
                  <c:v>1380.6219356264924</c:v>
                </c:pt>
                <c:pt idx="178">
                  <c:v>1393.5036045265981</c:v>
                </c:pt>
                <c:pt idx="179">
                  <c:v>1248.1759423939641</c:v>
                </c:pt>
                <c:pt idx="180">
                  <c:v>1197.4833107536249</c:v>
                </c:pt>
                <c:pt idx="181">
                  <c:v>1334.715148199326</c:v>
                </c:pt>
                <c:pt idx="182">
                  <c:v>1292.1108107618231</c:v>
                </c:pt>
                <c:pt idx="183">
                  <c:v>1349.7987479673354</c:v>
                </c:pt>
                <c:pt idx="184">
                  <c:v>1298.5969729945152</c:v>
                </c:pt>
                <c:pt idx="185">
                  <c:v>1291.9649643959276</c:v>
                </c:pt>
                <c:pt idx="186">
                  <c:v>1320.9988999857158</c:v>
                </c:pt>
                <c:pt idx="187">
                  <c:v>1290.7987136784297</c:v>
                </c:pt>
                <c:pt idx="188">
                  <c:v>1323.5643381121813</c:v>
                </c:pt>
                <c:pt idx="189">
                  <c:v>1368.8830268890511</c:v>
                </c:pt>
                <c:pt idx="190">
                  <c:v>1391.8715916758886</c:v>
                </c:pt>
                <c:pt idx="191">
                  <c:v>1299.3892514700642</c:v>
                </c:pt>
                <c:pt idx="192">
                  <c:v>1337.1228233737822</c:v>
                </c:pt>
                <c:pt idx="193">
                  <c:v>1334.3293274710352</c:v>
                </c:pt>
                <c:pt idx="194">
                  <c:v>1225.2214168613893</c:v>
                </c:pt>
                <c:pt idx="195">
                  <c:v>1189.5410626820915</c:v>
                </c:pt>
                <c:pt idx="196">
                  <c:v>1400.3714686427693</c:v>
                </c:pt>
                <c:pt idx="197">
                  <c:v>1396.7032996231701</c:v>
                </c:pt>
                <c:pt idx="198">
                  <c:v>1278.4219288655904</c:v>
                </c:pt>
                <c:pt idx="199">
                  <c:v>1363.5550600262138</c:v>
                </c:pt>
                <c:pt idx="200">
                  <c:v>1366.6146769810643</c:v>
                </c:pt>
                <c:pt idx="201">
                  <c:v>1321.6865365128115</c:v>
                </c:pt>
                <c:pt idx="202">
                  <c:v>1276.6036950670809</c:v>
                </c:pt>
                <c:pt idx="203">
                  <c:v>1325.2745818975923</c:v>
                </c:pt>
                <c:pt idx="204">
                  <c:v>1260.7638687018134</c:v>
                </c:pt>
                <c:pt idx="205">
                  <c:v>1337.3227207572875</c:v>
                </c:pt>
                <c:pt idx="206">
                  <c:v>1276.3867287898513</c:v>
                </c:pt>
                <c:pt idx="207">
                  <c:v>1096.5666194276578</c:v>
                </c:pt>
                <c:pt idx="208">
                  <c:v>1339.460926162202</c:v>
                </c:pt>
                <c:pt idx="209">
                  <c:v>1362.9588251944929</c:v>
                </c:pt>
                <c:pt idx="210">
                  <c:v>1299.5665859014059</c:v>
                </c:pt>
                <c:pt idx="211">
                  <c:v>1289.9249557267547</c:v>
                </c:pt>
                <c:pt idx="212">
                  <c:v>1230.5771398702479</c:v>
                </c:pt>
                <c:pt idx="213">
                  <c:v>1256.8669956350629</c:v>
                </c:pt>
                <c:pt idx="214">
                  <c:v>1290.7593001794949</c:v>
                </c:pt>
                <c:pt idx="215">
                  <c:v>1397.0003288664141</c:v>
                </c:pt>
                <c:pt idx="216">
                  <c:v>1321.0183039901078</c:v>
                </c:pt>
                <c:pt idx="217">
                  <c:v>1291.8942536524578</c:v>
                </c:pt>
                <c:pt idx="218">
                  <c:v>1304.8585793004297</c:v>
                </c:pt>
                <c:pt idx="219">
                  <c:v>1286.3104452142247</c:v>
                </c:pt>
                <c:pt idx="220">
                  <c:v>1267.2109589245676</c:v>
                </c:pt>
                <c:pt idx="221">
                  <c:v>1312.2164507438476</c:v>
                </c:pt>
                <c:pt idx="222">
                  <c:v>1305.8932514598073</c:v>
                </c:pt>
                <c:pt idx="223">
                  <c:v>1310.0035081874025</c:v>
                </c:pt>
                <c:pt idx="224">
                  <c:v>1287.6829214582121</c:v>
                </c:pt>
                <c:pt idx="225">
                  <c:v>1288.5459638212071</c:v>
                </c:pt>
                <c:pt idx="226">
                  <c:v>1149.761590041795</c:v>
                </c:pt>
                <c:pt idx="227">
                  <c:v>1339.17545168839</c:v>
                </c:pt>
                <c:pt idx="228">
                  <c:v>1298.0093836654016</c:v>
                </c:pt>
                <c:pt idx="229">
                  <c:v>1367.4612945380634</c:v>
                </c:pt>
                <c:pt idx="230">
                  <c:v>1094.9558274902026</c:v>
                </c:pt>
                <c:pt idx="231">
                  <c:v>1284.5961377339083</c:v>
                </c:pt>
                <c:pt idx="232">
                  <c:v>1318.7433719504907</c:v>
                </c:pt>
                <c:pt idx="233">
                  <c:v>1323.9170011668252</c:v>
                </c:pt>
                <c:pt idx="234">
                  <c:v>1304.4283667401342</c:v>
                </c:pt>
                <c:pt idx="235">
                  <c:v>1361.713091844334</c:v>
                </c:pt>
                <c:pt idx="236">
                  <c:v>1219.4802957455854</c:v>
                </c:pt>
                <c:pt idx="237">
                  <c:v>1327.7298787714763</c:v>
                </c:pt>
                <c:pt idx="238">
                  <c:v>1279.544727040113</c:v>
                </c:pt>
                <c:pt idx="239">
                  <c:v>1281.6392775671964</c:v>
                </c:pt>
                <c:pt idx="240">
                  <c:v>1245.9698325365628</c:v>
                </c:pt>
                <c:pt idx="241">
                  <c:v>1313.5814407442717</c:v>
                </c:pt>
                <c:pt idx="242">
                  <c:v>1343.0456933734172</c:v>
                </c:pt>
                <c:pt idx="243">
                  <c:v>1339.1307489581254</c:v>
                </c:pt>
                <c:pt idx="244">
                  <c:v>1344.4941578153059</c:v>
                </c:pt>
                <c:pt idx="245">
                  <c:v>1353.1713248913031</c:v>
                </c:pt>
                <c:pt idx="246">
                  <c:v>1316.3687520755752</c:v>
                </c:pt>
                <c:pt idx="247">
                  <c:v>1282.004756211235</c:v>
                </c:pt>
                <c:pt idx="248">
                  <c:v>1322.879026211569</c:v>
                </c:pt>
                <c:pt idx="249">
                  <c:v>1356.4856316221999</c:v>
                </c:pt>
                <c:pt idx="250">
                  <c:v>1426.4548059796559</c:v>
                </c:pt>
                <c:pt idx="251">
                  <c:v>1424.3420704277701</c:v>
                </c:pt>
                <c:pt idx="252">
                  <c:v>1334.5116648579592</c:v>
                </c:pt>
                <c:pt idx="253">
                  <c:v>1240.1047934340293</c:v>
                </c:pt>
                <c:pt idx="254">
                  <c:v>1336.7448258211832</c:v>
                </c:pt>
                <c:pt idx="255">
                  <c:v>1364.9956442459586</c:v>
                </c:pt>
                <c:pt idx="256">
                  <c:v>1289.6310091062724</c:v>
                </c:pt>
                <c:pt idx="257">
                  <c:v>1408.3434055666651</c:v>
                </c:pt>
                <c:pt idx="258">
                  <c:v>1347.6999331296952</c:v>
                </c:pt>
                <c:pt idx="259">
                  <c:v>1239.4386552128622</c:v>
                </c:pt>
                <c:pt idx="260">
                  <c:v>1144.3873260109456</c:v>
                </c:pt>
                <c:pt idx="261">
                  <c:v>1301.4200072270312</c:v>
                </c:pt>
                <c:pt idx="262">
                  <c:v>1227.9717209369912</c:v>
                </c:pt>
                <c:pt idx="263">
                  <c:v>1345.4583256477688</c:v>
                </c:pt>
                <c:pt idx="264">
                  <c:v>1310.443210788716</c:v>
                </c:pt>
                <c:pt idx="265">
                  <c:v>1389.8990740362199</c:v>
                </c:pt>
                <c:pt idx="266">
                  <c:v>1278.769878121735</c:v>
                </c:pt>
                <c:pt idx="267">
                  <c:v>1286.4071644145226</c:v>
                </c:pt>
                <c:pt idx="268">
                  <c:v>1323.3444081658126</c:v>
                </c:pt>
                <c:pt idx="269">
                  <c:v>1294.2247420094702</c:v>
                </c:pt>
                <c:pt idx="270">
                  <c:v>1293.5682985155311</c:v>
                </c:pt>
                <c:pt idx="271">
                  <c:v>1312.4295768284037</c:v>
                </c:pt>
                <c:pt idx="272">
                  <c:v>1335.9395110905518</c:v>
                </c:pt>
                <c:pt idx="273">
                  <c:v>1346.0003402306286</c:v>
                </c:pt>
                <c:pt idx="274">
                  <c:v>1299.3687373399459</c:v>
                </c:pt>
                <c:pt idx="275">
                  <c:v>1296.27611516908</c:v>
                </c:pt>
                <c:pt idx="276">
                  <c:v>1280.0415434363506</c:v>
                </c:pt>
                <c:pt idx="277">
                  <c:v>1324.6140435589593</c:v>
                </c:pt>
                <c:pt idx="278">
                  <c:v>1291.7521891115987</c:v>
                </c:pt>
                <c:pt idx="279">
                  <c:v>1227.7470058904678</c:v>
                </c:pt>
                <c:pt idx="280">
                  <c:v>1292.9918669024726</c:v>
                </c:pt>
                <c:pt idx="281">
                  <c:v>1317.4745862006364</c:v>
                </c:pt>
                <c:pt idx="282">
                  <c:v>1392.3647181295294</c:v>
                </c:pt>
                <c:pt idx="283">
                  <c:v>1342.709973150492</c:v>
                </c:pt>
                <c:pt idx="284">
                  <c:v>1317.1733154265112</c:v>
                </c:pt>
                <c:pt idx="285">
                  <c:v>1390.0946829582651</c:v>
                </c:pt>
                <c:pt idx="286">
                  <c:v>1320.2624613117002</c:v>
                </c:pt>
                <c:pt idx="287">
                  <c:v>1278.1790695972495</c:v>
                </c:pt>
                <c:pt idx="288">
                  <c:v>1239.1307261404475</c:v>
                </c:pt>
                <c:pt idx="289">
                  <c:v>1302.1825561482597</c:v>
                </c:pt>
                <c:pt idx="290">
                  <c:v>1257.6969333455802</c:v>
                </c:pt>
                <c:pt idx="291">
                  <c:v>1306.9512955145944</c:v>
                </c:pt>
                <c:pt idx="292">
                  <c:v>1407.1185827654133</c:v>
                </c:pt>
                <c:pt idx="293">
                  <c:v>1363.3067692422271</c:v>
                </c:pt>
                <c:pt idx="294">
                  <c:v>1087.3890227496374</c:v>
                </c:pt>
                <c:pt idx="295">
                  <c:v>1324.7976538173307</c:v>
                </c:pt>
                <c:pt idx="296">
                  <c:v>1376.9905411600193</c:v>
                </c:pt>
                <c:pt idx="297">
                  <c:v>1415.2365548709317</c:v>
                </c:pt>
                <c:pt idx="298">
                  <c:v>1374.9462224240826</c:v>
                </c:pt>
                <c:pt idx="299">
                  <c:v>1256.1655152737339</c:v>
                </c:pt>
                <c:pt idx="300">
                  <c:v>1250.4867272388979</c:v>
                </c:pt>
                <c:pt idx="301">
                  <c:v>1407.4349162260455</c:v>
                </c:pt>
                <c:pt idx="302">
                  <c:v>1244.4014015956034</c:v>
                </c:pt>
                <c:pt idx="303">
                  <c:v>1279.983055430087</c:v>
                </c:pt>
                <c:pt idx="304">
                  <c:v>1266.9840034225188</c:v>
                </c:pt>
                <c:pt idx="305">
                  <c:v>1413.3146346262979</c:v>
                </c:pt>
                <c:pt idx="306">
                  <c:v>1292.7039670606002</c:v>
                </c:pt>
                <c:pt idx="307">
                  <c:v>1296.6241150959765</c:v>
                </c:pt>
                <c:pt idx="308">
                  <c:v>1387.83169530284</c:v>
                </c:pt>
                <c:pt idx="309">
                  <c:v>1363.6840188948474</c:v>
                </c:pt>
                <c:pt idx="310">
                  <c:v>1379.9621310632785</c:v>
                </c:pt>
                <c:pt idx="311">
                  <c:v>1332.6369603719058</c:v>
                </c:pt>
                <c:pt idx="312">
                  <c:v>1277.609949779777</c:v>
                </c:pt>
                <c:pt idx="313">
                  <c:v>1259.5112923861491</c:v>
                </c:pt>
                <c:pt idx="314">
                  <c:v>1368.187880135979</c:v>
                </c:pt>
                <c:pt idx="315">
                  <c:v>1308.0284686046259</c:v>
                </c:pt>
                <c:pt idx="316">
                  <c:v>1241.9631566520518</c:v>
                </c:pt>
                <c:pt idx="317">
                  <c:v>1316.4419331995352</c:v>
                </c:pt>
                <c:pt idx="318">
                  <c:v>1278.6119386949442</c:v>
                </c:pt>
                <c:pt idx="319">
                  <c:v>1241.8808497070743</c:v>
                </c:pt>
                <c:pt idx="320">
                  <c:v>1338.4251420773974</c:v>
                </c:pt>
                <c:pt idx="321">
                  <c:v>1321.0472416035282</c:v>
                </c:pt>
                <c:pt idx="322">
                  <c:v>1267.6009782002775</c:v>
                </c:pt>
                <c:pt idx="323">
                  <c:v>1264.3185695541335</c:v>
                </c:pt>
                <c:pt idx="324">
                  <c:v>1352.5826283560541</c:v>
                </c:pt>
                <c:pt idx="325">
                  <c:v>1294.7624120424316</c:v>
                </c:pt>
                <c:pt idx="326">
                  <c:v>1204.6723228566836</c:v>
                </c:pt>
                <c:pt idx="327">
                  <c:v>1319.8079937655828</c:v>
                </c:pt>
                <c:pt idx="328">
                  <c:v>1272.1707092895767</c:v>
                </c:pt>
                <c:pt idx="329">
                  <c:v>1367.0858671877359</c:v>
                </c:pt>
                <c:pt idx="330">
                  <c:v>1342.8280050448934</c:v>
                </c:pt>
                <c:pt idx="331">
                  <c:v>1357.2540987907712</c:v>
                </c:pt>
                <c:pt idx="332">
                  <c:v>1264.7209252761563</c:v>
                </c:pt>
                <c:pt idx="333">
                  <c:v>1326.9539898945698</c:v>
                </c:pt>
                <c:pt idx="334">
                  <c:v>1376.8821493882676</c:v>
                </c:pt>
                <c:pt idx="335">
                  <c:v>1276.2468169829206</c:v>
                </c:pt>
                <c:pt idx="336">
                  <c:v>1245.4762976938971</c:v>
                </c:pt>
                <c:pt idx="337">
                  <c:v>1376.9365738650426</c:v>
                </c:pt>
                <c:pt idx="338">
                  <c:v>1309.1762055144939</c:v>
                </c:pt>
                <c:pt idx="339">
                  <c:v>1400.3769820900084</c:v>
                </c:pt>
                <c:pt idx="340">
                  <c:v>1332.4237121454546</c:v>
                </c:pt>
                <c:pt idx="341">
                  <c:v>1354.1504661263125</c:v>
                </c:pt>
                <c:pt idx="342">
                  <c:v>1261.4188403356393</c:v>
                </c:pt>
                <c:pt idx="343">
                  <c:v>1385.4233301641484</c:v>
                </c:pt>
                <c:pt idx="344">
                  <c:v>1347.2745361492493</c:v>
                </c:pt>
                <c:pt idx="345">
                  <c:v>1275.9236315393227</c:v>
                </c:pt>
                <c:pt idx="346">
                  <c:v>1278.4294200104368</c:v>
                </c:pt>
                <c:pt idx="347">
                  <c:v>1356.3430013910181</c:v>
                </c:pt>
                <c:pt idx="348">
                  <c:v>1312.6556947761421</c:v>
                </c:pt>
                <c:pt idx="349">
                  <c:v>1365.069835949105</c:v>
                </c:pt>
                <c:pt idx="350">
                  <c:v>1396.6054091728943</c:v>
                </c:pt>
                <c:pt idx="351">
                  <c:v>1271.9971786420158</c:v>
                </c:pt>
                <c:pt idx="352">
                  <c:v>1326.6302210798608</c:v>
                </c:pt>
                <c:pt idx="353">
                  <c:v>1412.6532704485026</c:v>
                </c:pt>
                <c:pt idx="354">
                  <c:v>1358.3016857799771</c:v>
                </c:pt>
                <c:pt idx="355">
                  <c:v>1348.260105661052</c:v>
                </c:pt>
                <c:pt idx="356">
                  <c:v>1373.2732202840284</c:v>
                </c:pt>
                <c:pt idx="357">
                  <c:v>1379.5728517208695</c:v>
                </c:pt>
                <c:pt idx="358">
                  <c:v>1200.6571585021734</c:v>
                </c:pt>
                <c:pt idx="359">
                  <c:v>1290.6966750120043</c:v>
                </c:pt>
                <c:pt idx="360">
                  <c:v>1364.134914697843</c:v>
                </c:pt>
                <c:pt idx="361">
                  <c:v>1333.2742561016471</c:v>
                </c:pt>
                <c:pt idx="362">
                  <c:v>1390.1197051014788</c:v>
                </c:pt>
                <c:pt idx="363">
                  <c:v>1248.6083295289773</c:v>
                </c:pt>
                <c:pt idx="364">
                  <c:v>1296.8925128818655</c:v>
                </c:pt>
                <c:pt idx="365">
                  <c:v>1346.0823923850783</c:v>
                </c:pt>
                <c:pt idx="366">
                  <c:v>1367.941770267578</c:v>
                </c:pt>
                <c:pt idx="367">
                  <c:v>1304.971686604913</c:v>
                </c:pt>
                <c:pt idx="368">
                  <c:v>1273.6023376912651</c:v>
                </c:pt>
                <c:pt idx="369">
                  <c:v>1232.8418112012905</c:v>
                </c:pt>
                <c:pt idx="370">
                  <c:v>1356.7069979642281</c:v>
                </c:pt>
                <c:pt idx="371">
                  <c:v>1286.1924239732036</c:v>
                </c:pt>
                <c:pt idx="372">
                  <c:v>1278.1547478253185</c:v>
                </c:pt>
                <c:pt idx="373">
                  <c:v>1168.7334195501267</c:v>
                </c:pt>
                <c:pt idx="374">
                  <c:v>1282.9600520267747</c:v>
                </c:pt>
                <c:pt idx="375">
                  <c:v>1251.8544021572191</c:v>
                </c:pt>
                <c:pt idx="376">
                  <c:v>1390.9774309777169</c:v>
                </c:pt>
                <c:pt idx="377">
                  <c:v>1383.8525968526963</c:v>
                </c:pt>
                <c:pt idx="378">
                  <c:v>1433.3632591764176</c:v>
                </c:pt>
                <c:pt idx="379">
                  <c:v>1185.6876511112969</c:v>
                </c:pt>
                <c:pt idx="380">
                  <c:v>1325.7110826414439</c:v>
                </c:pt>
                <c:pt idx="381">
                  <c:v>1271.9578969957199</c:v>
                </c:pt>
                <c:pt idx="382">
                  <c:v>1281.9601333452722</c:v>
                </c:pt>
                <c:pt idx="383">
                  <c:v>1365.3433005251379</c:v>
                </c:pt>
                <c:pt idx="384">
                  <c:v>1161.0301798090022</c:v>
                </c:pt>
                <c:pt idx="385">
                  <c:v>1284.1086830871077</c:v>
                </c:pt>
                <c:pt idx="386">
                  <c:v>1338.3953637844211</c:v>
                </c:pt>
                <c:pt idx="387">
                  <c:v>1302.479024581568</c:v>
                </c:pt>
                <c:pt idx="388">
                  <c:v>1302.6204794128439</c:v>
                </c:pt>
                <c:pt idx="389">
                  <c:v>1297.5789332362697</c:v>
                </c:pt>
                <c:pt idx="390">
                  <c:v>1325.7768714063693</c:v>
                </c:pt>
                <c:pt idx="391">
                  <c:v>1107.5093499558129</c:v>
                </c:pt>
                <c:pt idx="392">
                  <c:v>1280.1771929459226</c:v>
                </c:pt>
                <c:pt idx="393">
                  <c:v>1285.6781180001544</c:v>
                </c:pt>
                <c:pt idx="394">
                  <c:v>1404.4064394677075</c:v>
                </c:pt>
                <c:pt idx="395">
                  <c:v>1320.8249718424397</c:v>
                </c:pt>
                <c:pt idx="396">
                  <c:v>1362.8672611035568</c:v>
                </c:pt>
                <c:pt idx="397">
                  <c:v>1255.7554732462345</c:v>
                </c:pt>
                <c:pt idx="398">
                  <c:v>1368.9727959442673</c:v>
                </c:pt>
                <c:pt idx="399">
                  <c:v>1294.0696979790373</c:v>
                </c:pt>
                <c:pt idx="400">
                  <c:v>1302.4165678827233</c:v>
                </c:pt>
                <c:pt idx="401">
                  <c:v>1374.5118383397385</c:v>
                </c:pt>
                <c:pt idx="402">
                  <c:v>1241.3532876467077</c:v>
                </c:pt>
                <c:pt idx="403">
                  <c:v>1325.5508445274638</c:v>
                </c:pt>
                <c:pt idx="404">
                  <c:v>1357.2143687153236</c:v>
                </c:pt>
                <c:pt idx="405">
                  <c:v>1268.358080697936</c:v>
                </c:pt>
                <c:pt idx="406">
                  <c:v>1363.8242103442515</c:v>
                </c:pt>
                <c:pt idx="407">
                  <c:v>1183.25475598045</c:v>
                </c:pt>
                <c:pt idx="408">
                  <c:v>1299.3675523273901</c:v>
                </c:pt>
                <c:pt idx="409">
                  <c:v>1231.2133852287984</c:v>
                </c:pt>
                <c:pt idx="410">
                  <c:v>1353.8590101391594</c:v>
                </c:pt>
                <c:pt idx="411">
                  <c:v>1223.5470445331255</c:v>
                </c:pt>
                <c:pt idx="412">
                  <c:v>1335.4842258721703</c:v>
                </c:pt>
                <c:pt idx="413">
                  <c:v>1295.8189201692733</c:v>
                </c:pt>
                <c:pt idx="414">
                  <c:v>1331.4525383988207</c:v>
                </c:pt>
                <c:pt idx="415">
                  <c:v>1328.0082841834578</c:v>
                </c:pt>
                <c:pt idx="416">
                  <c:v>1297.5472853840913</c:v>
                </c:pt>
                <c:pt idx="417">
                  <c:v>1337.8418832200871</c:v>
                </c:pt>
                <c:pt idx="418">
                  <c:v>1312.2086578236124</c:v>
                </c:pt>
                <c:pt idx="419">
                  <c:v>1380.7121210186579</c:v>
                </c:pt>
                <c:pt idx="420">
                  <c:v>1286.5370709780793</c:v>
                </c:pt>
                <c:pt idx="421">
                  <c:v>1322.828526761351</c:v>
                </c:pt>
                <c:pt idx="422">
                  <c:v>1358.7254726966885</c:v>
                </c:pt>
                <c:pt idx="423">
                  <c:v>1379.0007637255671</c:v>
                </c:pt>
                <c:pt idx="424">
                  <c:v>1364.5933455129498</c:v>
                </c:pt>
                <c:pt idx="425">
                  <c:v>1364.4330392696068</c:v>
                </c:pt>
                <c:pt idx="426">
                  <c:v>1336.2243689919392</c:v>
                </c:pt>
                <c:pt idx="427">
                  <c:v>1347.3523788267562</c:v>
                </c:pt>
                <c:pt idx="428">
                  <c:v>1309.7582335988575</c:v>
                </c:pt>
                <c:pt idx="429">
                  <c:v>1297.8763723972356</c:v>
                </c:pt>
                <c:pt idx="430">
                  <c:v>1228.5261484916261</c:v>
                </c:pt>
                <c:pt idx="431">
                  <c:v>1334.8419289338842</c:v>
                </c:pt>
                <c:pt idx="432">
                  <c:v>1266.359607287287</c:v>
                </c:pt>
                <c:pt idx="433">
                  <c:v>1271.0471784520948</c:v>
                </c:pt>
                <c:pt idx="434">
                  <c:v>1357.3023062148154</c:v>
                </c:pt>
                <c:pt idx="435">
                  <c:v>1280.807277836092</c:v>
                </c:pt>
                <c:pt idx="436">
                  <c:v>1366.6453593174911</c:v>
                </c:pt>
                <c:pt idx="437">
                  <c:v>1299.4858314284463</c:v>
                </c:pt>
                <c:pt idx="438">
                  <c:v>1091.4733679803637</c:v>
                </c:pt>
                <c:pt idx="439">
                  <c:v>1276.3672689661942</c:v>
                </c:pt>
                <c:pt idx="440">
                  <c:v>1359.019614428227</c:v>
                </c:pt>
                <c:pt idx="441">
                  <c:v>1378.4064812488346</c:v>
                </c:pt>
                <c:pt idx="442">
                  <c:v>1388.6803455277268</c:v>
                </c:pt>
                <c:pt idx="443">
                  <c:v>1363.805397112</c:v>
                </c:pt>
                <c:pt idx="444">
                  <c:v>1354.1628154731263</c:v>
                </c:pt>
                <c:pt idx="445">
                  <c:v>1281.4219236263568</c:v>
                </c:pt>
                <c:pt idx="446">
                  <c:v>1261.889461384116</c:v>
                </c:pt>
                <c:pt idx="447">
                  <c:v>1207.0592320130927</c:v>
                </c:pt>
                <c:pt idx="448">
                  <c:v>1346.6334233050452</c:v>
                </c:pt>
                <c:pt idx="449">
                  <c:v>1248.8057755392558</c:v>
                </c:pt>
                <c:pt idx="450">
                  <c:v>1295.9637048505874</c:v>
                </c:pt>
                <c:pt idx="451">
                  <c:v>1282.9741562008105</c:v>
                </c:pt>
                <c:pt idx="452">
                  <c:v>1350.5699677888922</c:v>
                </c:pt>
                <c:pt idx="453">
                  <c:v>1313.4684780873024</c:v>
                </c:pt>
                <c:pt idx="454">
                  <c:v>1342.0692918722839</c:v>
                </c:pt>
                <c:pt idx="455">
                  <c:v>1285.2431920643296</c:v>
                </c:pt>
                <c:pt idx="456">
                  <c:v>1276.5670628446092</c:v>
                </c:pt>
                <c:pt idx="457">
                  <c:v>1412.0081143266725</c:v>
                </c:pt>
                <c:pt idx="458">
                  <c:v>1348.3254698453886</c:v>
                </c:pt>
                <c:pt idx="459">
                  <c:v>1344.9159520317726</c:v>
                </c:pt>
                <c:pt idx="460">
                  <c:v>1313.5245366749994</c:v>
                </c:pt>
                <c:pt idx="461">
                  <c:v>1356.5829397376231</c:v>
                </c:pt>
                <c:pt idx="462">
                  <c:v>1318.0517058993701</c:v>
                </c:pt>
                <c:pt idx="463">
                  <c:v>1236.1454100894764</c:v>
                </c:pt>
                <c:pt idx="464">
                  <c:v>1295.8198710955601</c:v>
                </c:pt>
                <c:pt idx="465">
                  <c:v>1286.6704895288642</c:v>
                </c:pt>
                <c:pt idx="466">
                  <c:v>1368.3152162851602</c:v>
                </c:pt>
                <c:pt idx="467">
                  <c:v>1266.7076301382642</c:v>
                </c:pt>
                <c:pt idx="468">
                  <c:v>1242.9860690387688</c:v>
                </c:pt>
                <c:pt idx="469">
                  <c:v>1279.7426299728295</c:v>
                </c:pt>
                <c:pt idx="470">
                  <c:v>1244.5787589428398</c:v>
                </c:pt>
                <c:pt idx="471">
                  <c:v>1224.9152532893352</c:v>
                </c:pt>
                <c:pt idx="472">
                  <c:v>1400.5961971290808</c:v>
                </c:pt>
                <c:pt idx="473">
                  <c:v>1288.584513541884</c:v>
                </c:pt>
                <c:pt idx="474">
                  <c:v>1303.4160597070806</c:v>
                </c:pt>
                <c:pt idx="475">
                  <c:v>1329.5536175852483</c:v>
                </c:pt>
                <c:pt idx="476">
                  <c:v>1352.1490722501051</c:v>
                </c:pt>
                <c:pt idx="477">
                  <c:v>1396.3927497989739</c:v>
                </c:pt>
                <c:pt idx="478">
                  <c:v>1420.0860430958073</c:v>
                </c:pt>
                <c:pt idx="479">
                  <c:v>1394.4390606248664</c:v>
                </c:pt>
                <c:pt idx="480">
                  <c:v>1395.0223782250966</c:v>
                </c:pt>
                <c:pt idx="481">
                  <c:v>1419.9958988387507</c:v>
                </c:pt>
                <c:pt idx="482">
                  <c:v>1288.6943435340443</c:v>
                </c:pt>
                <c:pt idx="483">
                  <c:v>1330.2070584068342</c:v>
                </c:pt>
                <c:pt idx="484">
                  <c:v>1120.081498130548</c:v>
                </c:pt>
                <c:pt idx="485">
                  <c:v>1288.7908456521902</c:v>
                </c:pt>
                <c:pt idx="486">
                  <c:v>1397.3641319654962</c:v>
                </c:pt>
                <c:pt idx="487">
                  <c:v>1296.2270756878274</c:v>
                </c:pt>
                <c:pt idx="488">
                  <c:v>1322.3320942144833</c:v>
                </c:pt>
                <c:pt idx="489">
                  <c:v>1366.8848616047549</c:v>
                </c:pt>
                <c:pt idx="490">
                  <c:v>1244.8980530209108</c:v>
                </c:pt>
                <c:pt idx="491">
                  <c:v>1318.8621016965083</c:v>
                </c:pt>
                <c:pt idx="492">
                  <c:v>1308.8479784057067</c:v>
                </c:pt>
                <c:pt idx="493">
                  <c:v>1307.368269967697</c:v>
                </c:pt>
                <c:pt idx="494">
                  <c:v>1309.6616916188077</c:v>
                </c:pt>
                <c:pt idx="495">
                  <c:v>1296.6663472795567</c:v>
                </c:pt>
                <c:pt idx="496">
                  <c:v>1355.4400878502793</c:v>
                </c:pt>
                <c:pt idx="497">
                  <c:v>1274.8933037469778</c:v>
                </c:pt>
                <c:pt idx="498">
                  <c:v>1401.4359956122501</c:v>
                </c:pt>
                <c:pt idx="499">
                  <c:v>1284.8852649919968</c:v>
                </c:pt>
                <c:pt idx="500">
                  <c:v>1396.8914741007095</c:v>
                </c:pt>
                <c:pt idx="501">
                  <c:v>1344.9946506258098</c:v>
                </c:pt>
                <c:pt idx="502">
                  <c:v>1325.1454885860196</c:v>
                </c:pt>
                <c:pt idx="503">
                  <c:v>1310.6699673210301</c:v>
                </c:pt>
                <c:pt idx="504">
                  <c:v>1351.290519568942</c:v>
                </c:pt>
                <c:pt idx="505">
                  <c:v>1305.8828406322552</c:v>
                </c:pt>
                <c:pt idx="506">
                  <c:v>1326.1903298936004</c:v>
                </c:pt>
                <c:pt idx="507">
                  <c:v>1317.4311277569252</c:v>
                </c:pt>
                <c:pt idx="508">
                  <c:v>1354.3321220989756</c:v>
                </c:pt>
                <c:pt idx="509">
                  <c:v>1299.1546111618709</c:v>
                </c:pt>
                <c:pt idx="510">
                  <c:v>1354.6738374095003</c:v>
                </c:pt>
                <c:pt idx="511">
                  <c:v>1344.5319325067401</c:v>
                </c:pt>
                <c:pt idx="512">
                  <c:v>1319.5903449991786</c:v>
                </c:pt>
                <c:pt idx="513">
                  <c:v>1174.5316579680134</c:v>
                </c:pt>
                <c:pt idx="514">
                  <c:v>1273.5549420376931</c:v>
                </c:pt>
                <c:pt idx="515">
                  <c:v>1294.347624160941</c:v>
                </c:pt>
                <c:pt idx="516">
                  <c:v>1250.6335104772461</c:v>
                </c:pt>
                <c:pt idx="517">
                  <c:v>1282.6522965539298</c:v>
                </c:pt>
                <c:pt idx="518">
                  <c:v>1321.4950703035206</c:v>
                </c:pt>
                <c:pt idx="519">
                  <c:v>1377.2965421796118</c:v>
                </c:pt>
                <c:pt idx="520">
                  <c:v>1335.7606695076672</c:v>
                </c:pt>
                <c:pt idx="521">
                  <c:v>1349.7774662108359</c:v>
                </c:pt>
                <c:pt idx="522">
                  <c:v>1394.3540280774814</c:v>
                </c:pt>
                <c:pt idx="523">
                  <c:v>1251.6030966053404</c:v>
                </c:pt>
                <c:pt idx="524">
                  <c:v>1151.4847634352107</c:v>
                </c:pt>
                <c:pt idx="525">
                  <c:v>1311.1120458003402</c:v>
                </c:pt>
                <c:pt idx="526">
                  <c:v>1326.9456246680786</c:v>
                </c:pt>
                <c:pt idx="527">
                  <c:v>1306.7278388998873</c:v>
                </c:pt>
                <c:pt idx="528">
                  <c:v>1373.7683635737023</c:v>
                </c:pt>
                <c:pt idx="529">
                  <c:v>1205.1184097951636</c:v>
                </c:pt>
                <c:pt idx="530">
                  <c:v>1327.1377729125124</c:v>
                </c:pt>
                <c:pt idx="531">
                  <c:v>1377.5725766196811</c:v>
                </c:pt>
                <c:pt idx="532">
                  <c:v>1311.6019934106951</c:v>
                </c:pt>
              </c:numCache>
            </c:numRef>
          </c:yVal>
          <c:smooth val="0"/>
        </c:ser>
        <c:dLbls>
          <c:showLegendKey val="0"/>
          <c:showVal val="0"/>
          <c:showCatName val="0"/>
          <c:showSerName val="0"/>
          <c:showPercent val="0"/>
          <c:showBubbleSize val="0"/>
        </c:dLbls>
        <c:axId val="536374880"/>
        <c:axId val="536375272"/>
      </c:scatterChart>
      <c:valAx>
        <c:axId val="536374880"/>
        <c:scaling>
          <c:orientation val="minMax"/>
        </c:scaling>
        <c:delete val="0"/>
        <c:axPos val="b"/>
        <c:title>
          <c:tx>
            <c:rich>
              <a:bodyPr/>
              <a:lstStyle/>
              <a:p>
                <a:pPr>
                  <a:defRPr/>
                </a:pPr>
                <a:r>
                  <a:rPr lang="en-US"/>
                  <a:t>rand2</a:t>
                </a:r>
              </a:p>
            </c:rich>
          </c:tx>
          <c:layout/>
          <c:overlay val="0"/>
        </c:title>
        <c:numFmt formatCode="General" sourceLinked="1"/>
        <c:majorTickMark val="out"/>
        <c:minorTickMark val="none"/>
        <c:tickLblPos val="nextTo"/>
        <c:crossAx val="536375272"/>
        <c:crosses val="autoZero"/>
        <c:crossBetween val="midCat"/>
      </c:valAx>
      <c:valAx>
        <c:axId val="536375272"/>
        <c:scaling>
          <c:orientation val="minMax"/>
        </c:scaling>
        <c:delete val="0"/>
        <c:axPos val="l"/>
        <c:title>
          <c:tx>
            <c:rich>
              <a:bodyPr/>
              <a:lstStyle/>
              <a:p>
                <a:pPr>
                  <a:defRPr/>
                </a:pPr>
                <a:r>
                  <a:rPr lang="en-US"/>
                  <a:t>PSSA_SCALED_SCORES_MATH_DISTRICT_Gr11</a:t>
                </a:r>
              </a:p>
            </c:rich>
          </c:tx>
          <c:layout/>
          <c:overlay val="0"/>
        </c:title>
        <c:numFmt formatCode="General" sourceLinked="1"/>
        <c:majorTickMark val="out"/>
        <c:minorTickMark val="none"/>
        <c:tickLblPos val="nextTo"/>
        <c:crossAx val="536374880"/>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District# Line Fit  Plot</a:t>
            </a:r>
          </a:p>
        </c:rich>
      </c:tx>
      <c:layout/>
      <c:overlay val="0"/>
    </c:title>
    <c:autoTitleDeleted val="0"/>
    <c:plotArea>
      <c:layout/>
      <c:scatterChart>
        <c:scatterStyle val="lineMarker"/>
        <c:varyColors val="0"/>
        <c:ser>
          <c:idx val="0"/>
          <c:order val="0"/>
          <c:tx>
            <c:v>PSSA_SCALED_SCORES_MATH_DISTRICT_Gr11</c:v>
          </c:tx>
          <c:spPr>
            <a:ln w="28575">
              <a:noFill/>
            </a:ln>
          </c:spPr>
          <c:xVal>
            <c:numRef>
              <c:f>schooldistricts!$C$4:$C$536</c:f>
              <c:numCache>
                <c:formatCode>General</c:formatCode>
                <c:ptCount val="53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numCache>
            </c:numRef>
          </c:xVal>
          <c:yVal>
            <c:numRef>
              <c:f>schooldistricts!$G$4:$G$536</c:f>
              <c:numCache>
                <c:formatCode>General</c:formatCode>
                <c:ptCount val="533"/>
                <c:pt idx="0">
                  <c:v>1410</c:v>
                </c:pt>
                <c:pt idx="1">
                  <c:v>1360</c:v>
                </c:pt>
                <c:pt idx="2">
                  <c:v>1220</c:v>
                </c:pt>
                <c:pt idx="3">
                  <c:v>1140</c:v>
                </c:pt>
                <c:pt idx="4">
                  <c:v>1330</c:v>
                </c:pt>
                <c:pt idx="5">
                  <c:v>1230</c:v>
                </c:pt>
                <c:pt idx="6">
                  <c:v>1220</c:v>
                </c:pt>
                <c:pt idx="7">
                  <c:v>1310</c:v>
                </c:pt>
                <c:pt idx="8">
                  <c:v>1270</c:v>
                </c:pt>
                <c:pt idx="9">
                  <c:v>1430</c:v>
                </c:pt>
                <c:pt idx="10">
                  <c:v>1360</c:v>
                </c:pt>
                <c:pt idx="11">
                  <c:v>1310</c:v>
                </c:pt>
                <c:pt idx="12">
                  <c:v>1290</c:v>
                </c:pt>
                <c:pt idx="13">
                  <c:v>1280</c:v>
                </c:pt>
                <c:pt idx="14">
                  <c:v>1150</c:v>
                </c:pt>
                <c:pt idx="15">
                  <c:v>1330</c:v>
                </c:pt>
                <c:pt idx="16">
                  <c:v>1370</c:v>
                </c:pt>
                <c:pt idx="17">
                  <c:v>1330</c:v>
                </c:pt>
                <c:pt idx="18">
                  <c:v>1250</c:v>
                </c:pt>
                <c:pt idx="19">
                  <c:v>1390</c:v>
                </c:pt>
                <c:pt idx="20">
                  <c:v>1270</c:v>
                </c:pt>
                <c:pt idx="21">
                  <c:v>1410</c:v>
                </c:pt>
                <c:pt idx="22">
                  <c:v>1340</c:v>
                </c:pt>
                <c:pt idx="23">
                  <c:v>1320</c:v>
                </c:pt>
                <c:pt idx="24">
                  <c:v>1320</c:v>
                </c:pt>
                <c:pt idx="25">
                  <c:v>1350</c:v>
                </c:pt>
                <c:pt idx="26">
                  <c:v>1250</c:v>
                </c:pt>
                <c:pt idx="27">
                  <c:v>1280</c:v>
                </c:pt>
                <c:pt idx="28">
                  <c:v>1330</c:v>
                </c:pt>
                <c:pt idx="29">
                  <c:v>1310</c:v>
                </c:pt>
                <c:pt idx="30">
                  <c:v>1380</c:v>
                </c:pt>
                <c:pt idx="31">
                  <c:v>1290</c:v>
                </c:pt>
                <c:pt idx="32">
                  <c:v>1420</c:v>
                </c:pt>
                <c:pt idx="33">
                  <c:v>1300</c:v>
                </c:pt>
                <c:pt idx="34">
                  <c:v>1290</c:v>
                </c:pt>
                <c:pt idx="35">
                  <c:v>1200</c:v>
                </c:pt>
                <c:pt idx="36">
                  <c:v>1300</c:v>
                </c:pt>
                <c:pt idx="37">
                  <c:v>1340</c:v>
                </c:pt>
                <c:pt idx="38">
                  <c:v>1370</c:v>
                </c:pt>
                <c:pt idx="39">
                  <c:v>1360</c:v>
                </c:pt>
                <c:pt idx="40">
                  <c:v>1370</c:v>
                </c:pt>
                <c:pt idx="41">
                  <c:v>1390</c:v>
                </c:pt>
                <c:pt idx="42">
                  <c:v>1310</c:v>
                </c:pt>
                <c:pt idx="43">
                  <c:v>1340</c:v>
                </c:pt>
                <c:pt idx="44">
                  <c:v>1270</c:v>
                </c:pt>
                <c:pt idx="45">
                  <c:v>1340</c:v>
                </c:pt>
                <c:pt idx="46">
                  <c:v>1290</c:v>
                </c:pt>
                <c:pt idx="47">
                  <c:v>1210</c:v>
                </c:pt>
                <c:pt idx="48">
                  <c:v>1230</c:v>
                </c:pt>
                <c:pt idx="49">
                  <c:v>1280</c:v>
                </c:pt>
                <c:pt idx="50">
                  <c:v>1280</c:v>
                </c:pt>
                <c:pt idx="51">
                  <c:v>1260</c:v>
                </c:pt>
                <c:pt idx="52">
                  <c:v>1160</c:v>
                </c:pt>
                <c:pt idx="53">
                  <c:v>1290</c:v>
                </c:pt>
                <c:pt idx="54">
                  <c:v>1330</c:v>
                </c:pt>
                <c:pt idx="55">
                  <c:v>1360</c:v>
                </c:pt>
                <c:pt idx="56">
                  <c:v>1280</c:v>
                </c:pt>
                <c:pt idx="57">
                  <c:v>1260</c:v>
                </c:pt>
                <c:pt idx="58">
                  <c:v>1230</c:v>
                </c:pt>
                <c:pt idx="59">
                  <c:v>1430</c:v>
                </c:pt>
                <c:pt idx="60">
                  <c:v>1340</c:v>
                </c:pt>
                <c:pt idx="61">
                  <c:v>1200</c:v>
                </c:pt>
                <c:pt idx="62">
                  <c:v>1140</c:v>
                </c:pt>
                <c:pt idx="63">
                  <c:v>1240</c:v>
                </c:pt>
                <c:pt idx="64">
                  <c:v>1050</c:v>
                </c:pt>
                <c:pt idx="65">
                  <c:v>1360</c:v>
                </c:pt>
                <c:pt idx="66">
                  <c:v>1330</c:v>
                </c:pt>
                <c:pt idx="67">
                  <c:v>1270</c:v>
                </c:pt>
                <c:pt idx="68">
                  <c:v>1320</c:v>
                </c:pt>
                <c:pt idx="69">
                  <c:v>1350</c:v>
                </c:pt>
                <c:pt idx="70">
                  <c:v>1420</c:v>
                </c:pt>
                <c:pt idx="71">
                  <c:v>1120</c:v>
                </c:pt>
                <c:pt idx="72">
                  <c:v>1060</c:v>
                </c:pt>
                <c:pt idx="73">
                  <c:v>1440</c:v>
                </c:pt>
                <c:pt idx="74">
                  <c:v>1320</c:v>
                </c:pt>
                <c:pt idx="75">
                  <c:v>1420</c:v>
                </c:pt>
                <c:pt idx="76">
                  <c:v>1330</c:v>
                </c:pt>
                <c:pt idx="77">
                  <c:v>1290</c:v>
                </c:pt>
                <c:pt idx="78">
                  <c:v>1350</c:v>
                </c:pt>
                <c:pt idx="79">
                  <c:v>1380</c:v>
                </c:pt>
                <c:pt idx="80">
                  <c:v>1320</c:v>
                </c:pt>
                <c:pt idx="81">
                  <c:v>1250</c:v>
                </c:pt>
                <c:pt idx="82">
                  <c:v>1350</c:v>
                </c:pt>
                <c:pt idx="83">
                  <c:v>1260</c:v>
                </c:pt>
                <c:pt idx="84">
                  <c:v>1400</c:v>
                </c:pt>
                <c:pt idx="85">
                  <c:v>1100</c:v>
                </c:pt>
                <c:pt idx="86">
                  <c:v>1290</c:v>
                </c:pt>
                <c:pt idx="87">
                  <c:v>1270</c:v>
                </c:pt>
                <c:pt idx="88">
                  <c:v>1140</c:v>
                </c:pt>
                <c:pt idx="89">
                  <c:v>1340</c:v>
                </c:pt>
                <c:pt idx="90">
                  <c:v>1310</c:v>
                </c:pt>
                <c:pt idx="91">
                  <c:v>1370</c:v>
                </c:pt>
                <c:pt idx="92">
                  <c:v>1270</c:v>
                </c:pt>
                <c:pt idx="93">
                  <c:v>1270</c:v>
                </c:pt>
                <c:pt idx="94">
                  <c:v>1350</c:v>
                </c:pt>
                <c:pt idx="95">
                  <c:v>1350</c:v>
                </c:pt>
                <c:pt idx="96">
                  <c:v>1180</c:v>
                </c:pt>
                <c:pt idx="97">
                  <c:v>1200</c:v>
                </c:pt>
                <c:pt idx="98">
                  <c:v>1320</c:v>
                </c:pt>
                <c:pt idx="99">
                  <c:v>1050</c:v>
                </c:pt>
                <c:pt idx="100">
                  <c:v>1380</c:v>
                </c:pt>
                <c:pt idx="101">
                  <c:v>1290</c:v>
                </c:pt>
                <c:pt idx="102">
                  <c:v>1370</c:v>
                </c:pt>
                <c:pt idx="103">
                  <c:v>1320</c:v>
                </c:pt>
                <c:pt idx="104">
                  <c:v>1290</c:v>
                </c:pt>
                <c:pt idx="105">
                  <c:v>1240</c:v>
                </c:pt>
                <c:pt idx="106">
                  <c:v>1300</c:v>
                </c:pt>
                <c:pt idx="107">
                  <c:v>1200</c:v>
                </c:pt>
                <c:pt idx="108">
                  <c:v>1410</c:v>
                </c:pt>
                <c:pt idx="109">
                  <c:v>1280</c:v>
                </c:pt>
                <c:pt idx="110">
                  <c:v>1280</c:v>
                </c:pt>
                <c:pt idx="111">
                  <c:v>1470</c:v>
                </c:pt>
                <c:pt idx="112">
                  <c:v>1310</c:v>
                </c:pt>
                <c:pt idx="113">
                  <c:v>1340</c:v>
                </c:pt>
                <c:pt idx="114">
                  <c:v>1340</c:v>
                </c:pt>
                <c:pt idx="115">
                  <c:v>1430</c:v>
                </c:pt>
                <c:pt idx="116">
                  <c:v>1230</c:v>
                </c:pt>
                <c:pt idx="117">
                  <c:v>1350</c:v>
                </c:pt>
                <c:pt idx="118">
                  <c:v>1350</c:v>
                </c:pt>
                <c:pt idx="119">
                  <c:v>1340</c:v>
                </c:pt>
                <c:pt idx="120">
                  <c:v>1400</c:v>
                </c:pt>
                <c:pt idx="121">
                  <c:v>1170</c:v>
                </c:pt>
                <c:pt idx="122">
                  <c:v>1290</c:v>
                </c:pt>
                <c:pt idx="123">
                  <c:v>1300</c:v>
                </c:pt>
                <c:pt idx="124">
                  <c:v>1080</c:v>
                </c:pt>
                <c:pt idx="125">
                  <c:v>1330</c:v>
                </c:pt>
                <c:pt idx="126">
                  <c:v>1350</c:v>
                </c:pt>
                <c:pt idx="127">
                  <c:v>1450</c:v>
                </c:pt>
                <c:pt idx="128">
                  <c:v>1320</c:v>
                </c:pt>
                <c:pt idx="129">
                  <c:v>1380</c:v>
                </c:pt>
                <c:pt idx="130">
                  <c:v>1380</c:v>
                </c:pt>
                <c:pt idx="131">
                  <c:v>1320</c:v>
                </c:pt>
                <c:pt idx="132">
                  <c:v>1300</c:v>
                </c:pt>
                <c:pt idx="133">
                  <c:v>1090</c:v>
                </c:pt>
                <c:pt idx="134">
                  <c:v>1240</c:v>
                </c:pt>
                <c:pt idx="135">
                  <c:v>1330</c:v>
                </c:pt>
                <c:pt idx="136">
                  <c:v>1420</c:v>
                </c:pt>
                <c:pt idx="137">
                  <c:v>1330</c:v>
                </c:pt>
                <c:pt idx="138">
                  <c:v>1240</c:v>
                </c:pt>
                <c:pt idx="139">
                  <c:v>1360</c:v>
                </c:pt>
                <c:pt idx="140">
                  <c:v>1320</c:v>
                </c:pt>
                <c:pt idx="141">
                  <c:v>1300</c:v>
                </c:pt>
                <c:pt idx="142">
                  <c:v>1280</c:v>
                </c:pt>
                <c:pt idx="143">
                  <c:v>1270</c:v>
                </c:pt>
                <c:pt idx="144">
                  <c:v>1370</c:v>
                </c:pt>
                <c:pt idx="145">
                  <c:v>1220</c:v>
                </c:pt>
                <c:pt idx="146">
                  <c:v>1360</c:v>
                </c:pt>
                <c:pt idx="147">
                  <c:v>1430</c:v>
                </c:pt>
                <c:pt idx="148">
                  <c:v>1250</c:v>
                </c:pt>
                <c:pt idx="149">
                  <c:v>1330</c:v>
                </c:pt>
                <c:pt idx="150">
                  <c:v>1350</c:v>
                </c:pt>
                <c:pt idx="151">
                  <c:v>1260</c:v>
                </c:pt>
                <c:pt idx="152">
                  <c:v>1440</c:v>
                </c:pt>
                <c:pt idx="153">
                  <c:v>1220</c:v>
                </c:pt>
                <c:pt idx="154">
                  <c:v>1190</c:v>
                </c:pt>
                <c:pt idx="155">
                  <c:v>1170</c:v>
                </c:pt>
                <c:pt idx="156">
                  <c:v>1290</c:v>
                </c:pt>
                <c:pt idx="157">
                  <c:v>1310</c:v>
                </c:pt>
                <c:pt idx="158">
                  <c:v>1320</c:v>
                </c:pt>
                <c:pt idx="159">
                  <c:v>1330</c:v>
                </c:pt>
                <c:pt idx="160">
                  <c:v>1310</c:v>
                </c:pt>
                <c:pt idx="161">
                  <c:v>1250</c:v>
                </c:pt>
                <c:pt idx="162">
                  <c:v>1310</c:v>
                </c:pt>
                <c:pt idx="163">
                  <c:v>1430</c:v>
                </c:pt>
                <c:pt idx="164">
                  <c:v>1230</c:v>
                </c:pt>
                <c:pt idx="165">
                  <c:v>1480</c:v>
                </c:pt>
                <c:pt idx="166">
                  <c:v>1140</c:v>
                </c:pt>
                <c:pt idx="167">
                  <c:v>1380</c:v>
                </c:pt>
                <c:pt idx="168">
                  <c:v>1320</c:v>
                </c:pt>
                <c:pt idx="169">
                  <c:v>1380</c:v>
                </c:pt>
                <c:pt idx="170">
                  <c:v>1220</c:v>
                </c:pt>
                <c:pt idx="171">
                  <c:v>1400</c:v>
                </c:pt>
                <c:pt idx="172">
                  <c:v>1280</c:v>
                </c:pt>
                <c:pt idx="173">
                  <c:v>1400</c:v>
                </c:pt>
                <c:pt idx="174">
                  <c:v>1350</c:v>
                </c:pt>
                <c:pt idx="175">
                  <c:v>1370</c:v>
                </c:pt>
                <c:pt idx="176">
                  <c:v>1250</c:v>
                </c:pt>
                <c:pt idx="177">
                  <c:v>1390</c:v>
                </c:pt>
                <c:pt idx="178">
                  <c:v>1400</c:v>
                </c:pt>
                <c:pt idx="179">
                  <c:v>1080</c:v>
                </c:pt>
                <c:pt idx="180">
                  <c:v>1230</c:v>
                </c:pt>
                <c:pt idx="181">
                  <c:v>1390</c:v>
                </c:pt>
                <c:pt idx="182">
                  <c:v>1240</c:v>
                </c:pt>
                <c:pt idx="183">
                  <c:v>1350</c:v>
                </c:pt>
                <c:pt idx="184">
                  <c:v>1400</c:v>
                </c:pt>
                <c:pt idx="185">
                  <c:v>1320</c:v>
                </c:pt>
                <c:pt idx="186">
                  <c:v>1280</c:v>
                </c:pt>
                <c:pt idx="187">
                  <c:v>1350</c:v>
                </c:pt>
                <c:pt idx="188">
                  <c:v>1350</c:v>
                </c:pt>
                <c:pt idx="189">
                  <c:v>1320</c:v>
                </c:pt>
                <c:pt idx="190">
                  <c:v>1460</c:v>
                </c:pt>
                <c:pt idx="191">
                  <c:v>1210</c:v>
                </c:pt>
                <c:pt idx="192">
                  <c:v>1320</c:v>
                </c:pt>
                <c:pt idx="193">
                  <c:v>1360</c:v>
                </c:pt>
                <c:pt idx="194">
                  <c:v>1250</c:v>
                </c:pt>
                <c:pt idx="195">
                  <c:v>1080</c:v>
                </c:pt>
                <c:pt idx="196">
                  <c:v>1370</c:v>
                </c:pt>
                <c:pt idx="197">
                  <c:v>1430</c:v>
                </c:pt>
                <c:pt idx="198">
                  <c:v>1270</c:v>
                </c:pt>
                <c:pt idx="199">
                  <c:v>1440</c:v>
                </c:pt>
                <c:pt idx="200">
                  <c:v>1410</c:v>
                </c:pt>
                <c:pt idx="201">
                  <c:v>1310</c:v>
                </c:pt>
                <c:pt idx="202">
                  <c:v>1360</c:v>
                </c:pt>
                <c:pt idx="203">
                  <c:v>1360</c:v>
                </c:pt>
                <c:pt idx="204">
                  <c:v>1330</c:v>
                </c:pt>
                <c:pt idx="205">
                  <c:v>1320</c:v>
                </c:pt>
                <c:pt idx="206">
                  <c:v>1350</c:v>
                </c:pt>
                <c:pt idx="207">
                  <c:v>1110</c:v>
                </c:pt>
                <c:pt idx="208">
                  <c:v>1400</c:v>
                </c:pt>
                <c:pt idx="209">
                  <c:v>1280</c:v>
                </c:pt>
                <c:pt idx="210">
                  <c:v>1270</c:v>
                </c:pt>
                <c:pt idx="211">
                  <c:v>1390</c:v>
                </c:pt>
                <c:pt idx="212">
                  <c:v>1310</c:v>
                </c:pt>
                <c:pt idx="213">
                  <c:v>1130</c:v>
                </c:pt>
                <c:pt idx="214">
                  <c:v>1220</c:v>
                </c:pt>
                <c:pt idx="215">
                  <c:v>1440</c:v>
                </c:pt>
                <c:pt idx="216">
                  <c:v>1340</c:v>
                </c:pt>
                <c:pt idx="217">
                  <c:v>1350</c:v>
                </c:pt>
                <c:pt idx="218">
                  <c:v>1280</c:v>
                </c:pt>
                <c:pt idx="219">
                  <c:v>1290</c:v>
                </c:pt>
                <c:pt idx="220">
                  <c:v>1250</c:v>
                </c:pt>
                <c:pt idx="221">
                  <c:v>1310</c:v>
                </c:pt>
                <c:pt idx="222">
                  <c:v>1280</c:v>
                </c:pt>
                <c:pt idx="223">
                  <c:v>1350</c:v>
                </c:pt>
                <c:pt idx="224">
                  <c:v>1300</c:v>
                </c:pt>
                <c:pt idx="225">
                  <c:v>1270</c:v>
                </c:pt>
                <c:pt idx="226">
                  <c:v>1060</c:v>
                </c:pt>
                <c:pt idx="227">
                  <c:v>1340</c:v>
                </c:pt>
                <c:pt idx="228">
                  <c:v>1330</c:v>
                </c:pt>
                <c:pt idx="229">
                  <c:v>1390</c:v>
                </c:pt>
                <c:pt idx="230">
                  <c:v>1020</c:v>
                </c:pt>
                <c:pt idx="231">
                  <c:v>1360</c:v>
                </c:pt>
                <c:pt idx="232">
                  <c:v>1250</c:v>
                </c:pt>
                <c:pt idx="233">
                  <c:v>1320</c:v>
                </c:pt>
                <c:pt idx="234">
                  <c:v>1330</c:v>
                </c:pt>
                <c:pt idx="235">
                  <c:v>1370</c:v>
                </c:pt>
                <c:pt idx="236">
                  <c:v>1220</c:v>
                </c:pt>
                <c:pt idx="237">
                  <c:v>1340</c:v>
                </c:pt>
                <c:pt idx="238">
                  <c:v>1300</c:v>
                </c:pt>
                <c:pt idx="239">
                  <c:v>1110</c:v>
                </c:pt>
                <c:pt idx="240">
                  <c:v>1250</c:v>
                </c:pt>
                <c:pt idx="241">
                  <c:v>1270</c:v>
                </c:pt>
                <c:pt idx="242">
                  <c:v>1090</c:v>
                </c:pt>
                <c:pt idx="243">
                  <c:v>1300</c:v>
                </c:pt>
                <c:pt idx="244">
                  <c:v>1170</c:v>
                </c:pt>
                <c:pt idx="245">
                  <c:v>1360</c:v>
                </c:pt>
                <c:pt idx="246">
                  <c:v>1380</c:v>
                </c:pt>
                <c:pt idx="247">
                  <c:v>1280</c:v>
                </c:pt>
                <c:pt idx="248">
                  <c:v>1290</c:v>
                </c:pt>
                <c:pt idx="249">
                  <c:v>1440</c:v>
                </c:pt>
                <c:pt idx="250">
                  <c:v>1510</c:v>
                </c:pt>
                <c:pt idx="251">
                  <c:v>1490</c:v>
                </c:pt>
                <c:pt idx="252">
                  <c:v>1400</c:v>
                </c:pt>
                <c:pt idx="253">
                  <c:v>1300</c:v>
                </c:pt>
                <c:pt idx="254">
                  <c:v>1360</c:v>
                </c:pt>
                <c:pt idx="255">
                  <c:v>1430</c:v>
                </c:pt>
                <c:pt idx="256">
                  <c:v>1230</c:v>
                </c:pt>
                <c:pt idx="257">
                  <c:v>1440</c:v>
                </c:pt>
                <c:pt idx="258">
                  <c:v>1400</c:v>
                </c:pt>
                <c:pt idx="259">
                  <c:v>1240</c:v>
                </c:pt>
                <c:pt idx="260">
                  <c:v>1100</c:v>
                </c:pt>
                <c:pt idx="261">
                  <c:v>1220</c:v>
                </c:pt>
                <c:pt idx="262">
                  <c:v>1280</c:v>
                </c:pt>
                <c:pt idx="263">
                  <c:v>1410</c:v>
                </c:pt>
                <c:pt idx="264">
                  <c:v>1330</c:v>
                </c:pt>
                <c:pt idx="265">
                  <c:v>1440</c:v>
                </c:pt>
                <c:pt idx="266">
                  <c:v>1230</c:v>
                </c:pt>
                <c:pt idx="267">
                  <c:v>1220</c:v>
                </c:pt>
                <c:pt idx="268">
                  <c:v>1260</c:v>
                </c:pt>
                <c:pt idx="269">
                  <c:v>1290</c:v>
                </c:pt>
                <c:pt idx="270">
                  <c:v>1300</c:v>
                </c:pt>
                <c:pt idx="271">
                  <c:v>1320</c:v>
                </c:pt>
                <c:pt idx="272">
                  <c:v>1330</c:v>
                </c:pt>
                <c:pt idx="273">
                  <c:v>1330</c:v>
                </c:pt>
                <c:pt idx="274">
                  <c:v>1310</c:v>
                </c:pt>
                <c:pt idx="275">
                  <c:v>1250</c:v>
                </c:pt>
                <c:pt idx="276">
                  <c:v>1290</c:v>
                </c:pt>
                <c:pt idx="277">
                  <c:v>1300</c:v>
                </c:pt>
                <c:pt idx="278">
                  <c:v>1270</c:v>
                </c:pt>
                <c:pt idx="279">
                  <c:v>1370</c:v>
                </c:pt>
                <c:pt idx="280">
                  <c:v>1260</c:v>
                </c:pt>
                <c:pt idx="281">
                  <c:v>1400</c:v>
                </c:pt>
                <c:pt idx="282">
                  <c:v>1320</c:v>
                </c:pt>
                <c:pt idx="283">
                  <c:v>1370</c:v>
                </c:pt>
                <c:pt idx="284">
                  <c:v>1280</c:v>
                </c:pt>
                <c:pt idx="285">
                  <c:v>1390</c:v>
                </c:pt>
                <c:pt idx="286">
                  <c:v>1190</c:v>
                </c:pt>
                <c:pt idx="287">
                  <c:v>1230</c:v>
                </c:pt>
                <c:pt idx="288">
                  <c:v>1250</c:v>
                </c:pt>
                <c:pt idx="289">
                  <c:v>1350</c:v>
                </c:pt>
                <c:pt idx="290">
                  <c:v>1200</c:v>
                </c:pt>
                <c:pt idx="291">
                  <c:v>1290</c:v>
                </c:pt>
                <c:pt idx="292">
                  <c:v>1520</c:v>
                </c:pt>
                <c:pt idx="293">
                  <c:v>1350</c:v>
                </c:pt>
                <c:pt idx="294">
                  <c:v>1080</c:v>
                </c:pt>
                <c:pt idx="295">
                  <c:v>1340</c:v>
                </c:pt>
                <c:pt idx="296">
                  <c:v>1360</c:v>
                </c:pt>
                <c:pt idx="297">
                  <c:v>1340</c:v>
                </c:pt>
                <c:pt idx="298">
                  <c:v>1430</c:v>
                </c:pt>
                <c:pt idx="299">
                  <c:v>1310</c:v>
                </c:pt>
                <c:pt idx="300">
                  <c:v>1330</c:v>
                </c:pt>
                <c:pt idx="301">
                  <c:v>1470</c:v>
                </c:pt>
                <c:pt idx="302">
                  <c:v>1220</c:v>
                </c:pt>
                <c:pt idx="303">
                  <c:v>1290</c:v>
                </c:pt>
                <c:pt idx="304">
                  <c:v>1250</c:v>
                </c:pt>
                <c:pt idx="305">
                  <c:v>1470</c:v>
                </c:pt>
                <c:pt idx="306">
                  <c:v>1270</c:v>
                </c:pt>
                <c:pt idx="307">
                  <c:v>1350</c:v>
                </c:pt>
                <c:pt idx="308">
                  <c:v>1410</c:v>
                </c:pt>
                <c:pt idx="309">
                  <c:v>1210</c:v>
                </c:pt>
                <c:pt idx="310">
                  <c:v>1380</c:v>
                </c:pt>
                <c:pt idx="311">
                  <c:v>1380</c:v>
                </c:pt>
                <c:pt idx="312">
                  <c:v>1310</c:v>
                </c:pt>
                <c:pt idx="313">
                  <c:v>1260</c:v>
                </c:pt>
                <c:pt idx="314">
                  <c:v>1320</c:v>
                </c:pt>
                <c:pt idx="315">
                  <c:v>1270</c:v>
                </c:pt>
                <c:pt idx="316">
                  <c:v>1030</c:v>
                </c:pt>
                <c:pt idx="317">
                  <c:v>1340</c:v>
                </c:pt>
                <c:pt idx="318">
                  <c:v>1310</c:v>
                </c:pt>
                <c:pt idx="319">
                  <c:v>1290</c:v>
                </c:pt>
                <c:pt idx="320">
                  <c:v>1310</c:v>
                </c:pt>
                <c:pt idx="321">
                  <c:v>1250</c:v>
                </c:pt>
                <c:pt idx="322">
                  <c:v>1290</c:v>
                </c:pt>
                <c:pt idx="323">
                  <c:v>1250</c:v>
                </c:pt>
                <c:pt idx="324">
                  <c:v>1340</c:v>
                </c:pt>
                <c:pt idx="325">
                  <c:v>1340</c:v>
                </c:pt>
                <c:pt idx="326">
                  <c:v>1150</c:v>
                </c:pt>
                <c:pt idx="327">
                  <c:v>1290</c:v>
                </c:pt>
                <c:pt idx="328">
                  <c:v>1320</c:v>
                </c:pt>
                <c:pt idx="329">
                  <c:v>1330</c:v>
                </c:pt>
                <c:pt idx="330">
                  <c:v>1360</c:v>
                </c:pt>
                <c:pt idx="331">
                  <c:v>1330</c:v>
                </c:pt>
                <c:pt idx="332">
                  <c:v>1330</c:v>
                </c:pt>
                <c:pt idx="333">
                  <c:v>1280</c:v>
                </c:pt>
                <c:pt idx="334">
                  <c:v>1370</c:v>
                </c:pt>
                <c:pt idx="335">
                  <c:v>1330</c:v>
                </c:pt>
                <c:pt idx="336">
                  <c:v>1260</c:v>
                </c:pt>
                <c:pt idx="337">
                  <c:v>1380</c:v>
                </c:pt>
                <c:pt idx="338">
                  <c:v>1280</c:v>
                </c:pt>
                <c:pt idx="339">
                  <c:v>1410</c:v>
                </c:pt>
                <c:pt idx="340">
                  <c:v>1360</c:v>
                </c:pt>
                <c:pt idx="341">
                  <c:v>1280</c:v>
                </c:pt>
                <c:pt idx="342">
                  <c:v>1270</c:v>
                </c:pt>
                <c:pt idx="343">
                  <c:v>1400</c:v>
                </c:pt>
                <c:pt idx="344">
                  <c:v>1290</c:v>
                </c:pt>
                <c:pt idx="345">
                  <c:v>1270</c:v>
                </c:pt>
                <c:pt idx="346">
                  <c:v>1200</c:v>
                </c:pt>
                <c:pt idx="347">
                  <c:v>1370</c:v>
                </c:pt>
                <c:pt idx="348">
                  <c:v>1400</c:v>
                </c:pt>
                <c:pt idx="349">
                  <c:v>1330</c:v>
                </c:pt>
                <c:pt idx="350">
                  <c:v>1380</c:v>
                </c:pt>
                <c:pt idx="351">
                  <c:v>1300</c:v>
                </c:pt>
                <c:pt idx="352">
                  <c:v>1310</c:v>
                </c:pt>
                <c:pt idx="353">
                  <c:v>1400</c:v>
                </c:pt>
                <c:pt idx="354">
                  <c:v>1370</c:v>
                </c:pt>
                <c:pt idx="355">
                  <c:v>1340</c:v>
                </c:pt>
                <c:pt idx="356">
                  <c:v>1320</c:v>
                </c:pt>
                <c:pt idx="357">
                  <c:v>1440</c:v>
                </c:pt>
                <c:pt idx="358">
                  <c:v>1180</c:v>
                </c:pt>
                <c:pt idx="359">
                  <c:v>1290</c:v>
                </c:pt>
                <c:pt idx="360">
                  <c:v>1380</c:v>
                </c:pt>
                <c:pt idx="361">
                  <c:v>1270</c:v>
                </c:pt>
                <c:pt idx="362">
                  <c:v>1420</c:v>
                </c:pt>
                <c:pt idx="363">
                  <c:v>1260</c:v>
                </c:pt>
                <c:pt idx="364">
                  <c:v>1330</c:v>
                </c:pt>
                <c:pt idx="365">
                  <c:v>1330</c:v>
                </c:pt>
                <c:pt idx="366">
                  <c:v>1370</c:v>
                </c:pt>
                <c:pt idx="367">
                  <c:v>1260</c:v>
                </c:pt>
                <c:pt idx="368">
                  <c:v>1250</c:v>
                </c:pt>
                <c:pt idx="369">
                  <c:v>1360</c:v>
                </c:pt>
                <c:pt idx="370">
                  <c:v>1370</c:v>
                </c:pt>
                <c:pt idx="371">
                  <c:v>1260</c:v>
                </c:pt>
                <c:pt idx="372">
                  <c:v>1310</c:v>
                </c:pt>
                <c:pt idx="373">
                  <c:v>1210</c:v>
                </c:pt>
                <c:pt idx="374">
                  <c:v>1330</c:v>
                </c:pt>
                <c:pt idx="375">
                  <c:v>1270</c:v>
                </c:pt>
                <c:pt idx="376">
                  <c:v>1420</c:v>
                </c:pt>
                <c:pt idx="377">
                  <c:v>1310</c:v>
                </c:pt>
                <c:pt idx="378">
                  <c:v>1510</c:v>
                </c:pt>
                <c:pt idx="379">
                  <c:v>1160</c:v>
                </c:pt>
                <c:pt idx="380">
                  <c:v>1360</c:v>
                </c:pt>
                <c:pt idx="381">
                  <c:v>1280</c:v>
                </c:pt>
                <c:pt idx="382">
                  <c:v>1300</c:v>
                </c:pt>
                <c:pt idx="383">
                  <c:v>1380</c:v>
                </c:pt>
                <c:pt idx="384">
                  <c:v>1090</c:v>
                </c:pt>
                <c:pt idx="385">
                  <c:v>1330</c:v>
                </c:pt>
                <c:pt idx="386">
                  <c:v>1300</c:v>
                </c:pt>
                <c:pt idx="387">
                  <c:v>1240</c:v>
                </c:pt>
                <c:pt idx="388">
                  <c:v>1340</c:v>
                </c:pt>
                <c:pt idx="389">
                  <c:v>1310</c:v>
                </c:pt>
                <c:pt idx="390">
                  <c:v>1350</c:v>
                </c:pt>
                <c:pt idx="391">
                  <c:v>1230</c:v>
                </c:pt>
                <c:pt idx="392">
                  <c:v>1240</c:v>
                </c:pt>
                <c:pt idx="393">
                  <c:v>1280</c:v>
                </c:pt>
                <c:pt idx="394">
                  <c:v>1420</c:v>
                </c:pt>
                <c:pt idx="395">
                  <c:v>1280</c:v>
                </c:pt>
                <c:pt idx="396">
                  <c:v>1310</c:v>
                </c:pt>
                <c:pt idx="397">
                  <c:v>1270</c:v>
                </c:pt>
                <c:pt idx="398">
                  <c:v>1380</c:v>
                </c:pt>
                <c:pt idx="399">
                  <c:v>1410</c:v>
                </c:pt>
                <c:pt idx="400">
                  <c:v>1310</c:v>
                </c:pt>
                <c:pt idx="401">
                  <c:v>1360</c:v>
                </c:pt>
                <c:pt idx="402">
                  <c:v>1240</c:v>
                </c:pt>
                <c:pt idx="403">
                  <c:v>1320</c:v>
                </c:pt>
                <c:pt idx="404">
                  <c:v>1330</c:v>
                </c:pt>
                <c:pt idx="405">
                  <c:v>1360</c:v>
                </c:pt>
                <c:pt idx="406">
                  <c:v>1350</c:v>
                </c:pt>
                <c:pt idx="407">
                  <c:v>1240</c:v>
                </c:pt>
                <c:pt idx="408">
                  <c:v>1280</c:v>
                </c:pt>
                <c:pt idx="409">
                  <c:v>1280</c:v>
                </c:pt>
                <c:pt idx="410">
                  <c:v>1290</c:v>
                </c:pt>
                <c:pt idx="411">
                  <c:v>1310</c:v>
                </c:pt>
                <c:pt idx="412">
                  <c:v>1300</c:v>
                </c:pt>
                <c:pt idx="413">
                  <c:v>1290</c:v>
                </c:pt>
                <c:pt idx="414">
                  <c:v>1300</c:v>
                </c:pt>
                <c:pt idx="415">
                  <c:v>1340</c:v>
                </c:pt>
                <c:pt idx="416">
                  <c:v>1300</c:v>
                </c:pt>
                <c:pt idx="417">
                  <c:v>1330</c:v>
                </c:pt>
                <c:pt idx="418">
                  <c:v>1310</c:v>
                </c:pt>
                <c:pt idx="419">
                  <c:v>1390</c:v>
                </c:pt>
                <c:pt idx="420">
                  <c:v>1250</c:v>
                </c:pt>
                <c:pt idx="421">
                  <c:v>1320</c:v>
                </c:pt>
                <c:pt idx="422">
                  <c:v>1260</c:v>
                </c:pt>
                <c:pt idx="423">
                  <c:v>1330</c:v>
                </c:pt>
                <c:pt idx="424">
                  <c:v>1340</c:v>
                </c:pt>
                <c:pt idx="425">
                  <c:v>1320</c:v>
                </c:pt>
                <c:pt idx="426">
                  <c:v>1320</c:v>
                </c:pt>
                <c:pt idx="427">
                  <c:v>1330</c:v>
                </c:pt>
                <c:pt idx="428">
                  <c:v>1320</c:v>
                </c:pt>
                <c:pt idx="429">
                  <c:v>1150</c:v>
                </c:pt>
                <c:pt idx="430">
                  <c:v>1180</c:v>
                </c:pt>
                <c:pt idx="431">
                  <c:v>1340</c:v>
                </c:pt>
                <c:pt idx="432">
                  <c:v>1300</c:v>
                </c:pt>
                <c:pt idx="433">
                  <c:v>1250</c:v>
                </c:pt>
                <c:pt idx="434">
                  <c:v>1390</c:v>
                </c:pt>
                <c:pt idx="435">
                  <c:v>1230</c:v>
                </c:pt>
                <c:pt idx="436">
                  <c:v>1310</c:v>
                </c:pt>
                <c:pt idx="437">
                  <c:v>1370</c:v>
                </c:pt>
                <c:pt idx="438">
                  <c:v>1430</c:v>
                </c:pt>
                <c:pt idx="439">
                  <c:v>1300</c:v>
                </c:pt>
                <c:pt idx="440">
                  <c:v>1350</c:v>
                </c:pt>
                <c:pt idx="441">
                  <c:v>1390</c:v>
                </c:pt>
                <c:pt idx="442">
                  <c:v>1390</c:v>
                </c:pt>
                <c:pt idx="443">
                  <c:v>1410</c:v>
                </c:pt>
                <c:pt idx="444">
                  <c:v>1470</c:v>
                </c:pt>
                <c:pt idx="445">
                  <c:v>1280</c:v>
                </c:pt>
                <c:pt idx="446">
                  <c:v>1190</c:v>
                </c:pt>
                <c:pt idx="447">
                  <c:v>1150</c:v>
                </c:pt>
                <c:pt idx="448">
                  <c:v>1290</c:v>
                </c:pt>
                <c:pt idx="449">
                  <c:v>1130</c:v>
                </c:pt>
                <c:pt idx="450">
                  <c:v>1320</c:v>
                </c:pt>
                <c:pt idx="451">
                  <c:v>1250</c:v>
                </c:pt>
                <c:pt idx="452">
                  <c:v>1410</c:v>
                </c:pt>
                <c:pt idx="453">
                  <c:v>1280</c:v>
                </c:pt>
                <c:pt idx="454">
                  <c:v>1340</c:v>
                </c:pt>
                <c:pt idx="455">
                  <c:v>1330</c:v>
                </c:pt>
                <c:pt idx="456">
                  <c:v>1250</c:v>
                </c:pt>
                <c:pt idx="457">
                  <c:v>1520</c:v>
                </c:pt>
                <c:pt idx="458">
                  <c:v>1290</c:v>
                </c:pt>
                <c:pt idx="459">
                  <c:v>1270</c:v>
                </c:pt>
                <c:pt idx="460">
                  <c:v>1270</c:v>
                </c:pt>
                <c:pt idx="461">
                  <c:v>1320</c:v>
                </c:pt>
                <c:pt idx="462">
                  <c:v>1270</c:v>
                </c:pt>
                <c:pt idx="463">
                  <c:v>1160</c:v>
                </c:pt>
                <c:pt idx="464">
                  <c:v>1300</c:v>
                </c:pt>
                <c:pt idx="465">
                  <c:v>1330</c:v>
                </c:pt>
                <c:pt idx="466">
                  <c:v>1320</c:v>
                </c:pt>
                <c:pt idx="467">
                  <c:v>1400</c:v>
                </c:pt>
                <c:pt idx="468">
                  <c:v>1250</c:v>
                </c:pt>
                <c:pt idx="469">
                  <c:v>1290</c:v>
                </c:pt>
                <c:pt idx="470">
                  <c:v>1270</c:v>
                </c:pt>
                <c:pt idx="471">
                  <c:v>1260</c:v>
                </c:pt>
                <c:pt idx="472">
                  <c:v>1470</c:v>
                </c:pt>
                <c:pt idx="473">
                  <c:v>1290</c:v>
                </c:pt>
                <c:pt idx="474">
                  <c:v>1320</c:v>
                </c:pt>
                <c:pt idx="475">
                  <c:v>1300</c:v>
                </c:pt>
                <c:pt idx="476">
                  <c:v>1250</c:v>
                </c:pt>
                <c:pt idx="477">
                  <c:v>1490</c:v>
                </c:pt>
                <c:pt idx="478">
                  <c:v>1360</c:v>
                </c:pt>
                <c:pt idx="479">
                  <c:v>1400</c:v>
                </c:pt>
                <c:pt idx="480">
                  <c:v>1440</c:v>
                </c:pt>
                <c:pt idx="481">
                  <c:v>1550</c:v>
                </c:pt>
                <c:pt idx="482">
                  <c:v>1310</c:v>
                </c:pt>
                <c:pt idx="483">
                  <c:v>1270</c:v>
                </c:pt>
                <c:pt idx="484">
                  <c:v>1010</c:v>
                </c:pt>
                <c:pt idx="485">
                  <c:v>1320</c:v>
                </c:pt>
                <c:pt idx="486">
                  <c:v>1460</c:v>
                </c:pt>
                <c:pt idx="487">
                  <c:v>1320</c:v>
                </c:pt>
                <c:pt idx="488">
                  <c:v>1320</c:v>
                </c:pt>
                <c:pt idx="489">
                  <c:v>1360</c:v>
                </c:pt>
                <c:pt idx="490">
                  <c:v>1260</c:v>
                </c:pt>
                <c:pt idx="491">
                  <c:v>1390</c:v>
                </c:pt>
                <c:pt idx="492">
                  <c:v>1400</c:v>
                </c:pt>
                <c:pt idx="493">
                  <c:v>1270</c:v>
                </c:pt>
                <c:pt idx="494">
                  <c:v>1290</c:v>
                </c:pt>
                <c:pt idx="495">
                  <c:v>1340</c:v>
                </c:pt>
                <c:pt idx="496">
                  <c:v>1360</c:v>
                </c:pt>
                <c:pt idx="497">
                  <c:v>1310</c:v>
                </c:pt>
                <c:pt idx="498">
                  <c:v>1420</c:v>
                </c:pt>
                <c:pt idx="499">
                  <c:v>1240</c:v>
                </c:pt>
                <c:pt idx="500">
                  <c:v>1390</c:v>
                </c:pt>
                <c:pt idx="501">
                  <c:v>1360</c:v>
                </c:pt>
                <c:pt idx="502">
                  <c:v>1270</c:v>
                </c:pt>
                <c:pt idx="503">
                  <c:v>1310</c:v>
                </c:pt>
                <c:pt idx="504">
                  <c:v>1300</c:v>
                </c:pt>
                <c:pt idx="505">
                  <c:v>1110</c:v>
                </c:pt>
                <c:pt idx="506">
                  <c:v>1310</c:v>
                </c:pt>
                <c:pt idx="507">
                  <c:v>1290</c:v>
                </c:pt>
                <c:pt idx="508">
                  <c:v>1160</c:v>
                </c:pt>
                <c:pt idx="509">
                  <c:v>1290</c:v>
                </c:pt>
                <c:pt idx="510">
                  <c:v>1380</c:v>
                </c:pt>
                <c:pt idx="511">
                  <c:v>1340</c:v>
                </c:pt>
                <c:pt idx="512">
                  <c:v>1370</c:v>
                </c:pt>
                <c:pt idx="513">
                  <c:v>1120</c:v>
                </c:pt>
                <c:pt idx="514">
                  <c:v>1150</c:v>
                </c:pt>
                <c:pt idx="515">
                  <c:v>1250</c:v>
                </c:pt>
                <c:pt idx="516">
                  <c:v>1180</c:v>
                </c:pt>
                <c:pt idx="517">
                  <c:v>1310</c:v>
                </c:pt>
                <c:pt idx="518">
                  <c:v>1400</c:v>
                </c:pt>
                <c:pt idx="519">
                  <c:v>1400</c:v>
                </c:pt>
                <c:pt idx="520">
                  <c:v>1270</c:v>
                </c:pt>
                <c:pt idx="521">
                  <c:v>1440</c:v>
                </c:pt>
                <c:pt idx="522">
                  <c:v>1420</c:v>
                </c:pt>
                <c:pt idx="523">
                  <c:v>1260</c:v>
                </c:pt>
                <c:pt idx="524">
                  <c:v>1470</c:v>
                </c:pt>
                <c:pt idx="525">
                  <c:v>1310</c:v>
                </c:pt>
                <c:pt idx="526">
                  <c:v>1350</c:v>
                </c:pt>
                <c:pt idx="527">
                  <c:v>1300</c:v>
                </c:pt>
                <c:pt idx="528">
                  <c:v>1450</c:v>
                </c:pt>
                <c:pt idx="529">
                  <c:v>1180</c:v>
                </c:pt>
                <c:pt idx="530">
                  <c:v>1170</c:v>
                </c:pt>
                <c:pt idx="531">
                  <c:v>1470</c:v>
                </c:pt>
                <c:pt idx="532">
                  <c:v>1280</c:v>
                </c:pt>
              </c:numCache>
            </c:numRef>
          </c:yVal>
          <c:smooth val="0"/>
        </c:ser>
        <c:ser>
          <c:idx val="1"/>
          <c:order val="1"/>
          <c:tx>
            <c:v>Predicted PSSA_SCALED_SCORES_MATH_DISTRICT_Gr11</c:v>
          </c:tx>
          <c:spPr>
            <a:ln w="28575">
              <a:noFill/>
            </a:ln>
          </c:spPr>
          <c:xVal>
            <c:numRef>
              <c:f>schooldistricts!$C$4:$C$536</c:f>
              <c:numCache>
                <c:formatCode>General</c:formatCode>
                <c:ptCount val="53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numCache>
            </c:numRef>
          </c:xVal>
          <c:yVal>
            <c:numRef>
              <c:f>'6varOutput'!$B$30:$B$562</c:f>
              <c:numCache>
                <c:formatCode>General</c:formatCode>
                <c:ptCount val="533"/>
                <c:pt idx="0">
                  <c:v>1372.2370760347574</c:v>
                </c:pt>
                <c:pt idx="1">
                  <c:v>1355.7508824916595</c:v>
                </c:pt>
                <c:pt idx="2">
                  <c:v>1216.2702285208475</c:v>
                </c:pt>
                <c:pt idx="3">
                  <c:v>1177.2893072693651</c:v>
                </c:pt>
                <c:pt idx="4">
                  <c:v>1331.9177485355615</c:v>
                </c:pt>
                <c:pt idx="5">
                  <c:v>1242.6613229919544</c:v>
                </c:pt>
                <c:pt idx="6">
                  <c:v>1218.9794821002306</c:v>
                </c:pt>
                <c:pt idx="7">
                  <c:v>1245.3757704328632</c:v>
                </c:pt>
                <c:pt idx="8">
                  <c:v>1318.3481298351655</c:v>
                </c:pt>
                <c:pt idx="9">
                  <c:v>1348.2140844854159</c:v>
                </c:pt>
                <c:pt idx="10">
                  <c:v>1332.2340503508599</c:v>
                </c:pt>
                <c:pt idx="11">
                  <c:v>1277.2358447805764</c:v>
                </c:pt>
                <c:pt idx="12">
                  <c:v>1304.2440565422107</c:v>
                </c:pt>
                <c:pt idx="13">
                  <c:v>1300.7322054562069</c:v>
                </c:pt>
                <c:pt idx="14">
                  <c:v>1276.6729064380356</c:v>
                </c:pt>
                <c:pt idx="15">
                  <c:v>1297.8408796652168</c:v>
                </c:pt>
                <c:pt idx="16">
                  <c:v>1351.4638276512101</c:v>
                </c:pt>
                <c:pt idx="17">
                  <c:v>1354.5894825651144</c:v>
                </c:pt>
                <c:pt idx="18">
                  <c:v>1271.7285824701521</c:v>
                </c:pt>
                <c:pt idx="19">
                  <c:v>1348.4865706301275</c:v>
                </c:pt>
                <c:pt idx="20">
                  <c:v>1309.4861865970777</c:v>
                </c:pt>
                <c:pt idx="21">
                  <c:v>1358.3425872633532</c:v>
                </c:pt>
                <c:pt idx="22">
                  <c:v>1290.2892804161215</c:v>
                </c:pt>
                <c:pt idx="23">
                  <c:v>1293.3219327971899</c:v>
                </c:pt>
                <c:pt idx="24">
                  <c:v>1310.7695512864404</c:v>
                </c:pt>
                <c:pt idx="25">
                  <c:v>1310.5642756248767</c:v>
                </c:pt>
                <c:pt idx="26">
                  <c:v>1351.6515034813547</c:v>
                </c:pt>
                <c:pt idx="27">
                  <c:v>1268.539883585672</c:v>
                </c:pt>
                <c:pt idx="28">
                  <c:v>1329.6705160760371</c:v>
                </c:pt>
                <c:pt idx="29">
                  <c:v>1285.5610702073257</c:v>
                </c:pt>
                <c:pt idx="30">
                  <c:v>1327.3441964411845</c:v>
                </c:pt>
                <c:pt idx="31">
                  <c:v>1271.3527755378468</c:v>
                </c:pt>
                <c:pt idx="32">
                  <c:v>1373.8486572924937</c:v>
                </c:pt>
                <c:pt idx="33">
                  <c:v>1292.9119253322863</c:v>
                </c:pt>
                <c:pt idx="34">
                  <c:v>1257.9660164689383</c:v>
                </c:pt>
                <c:pt idx="35">
                  <c:v>1252.1918958757028</c:v>
                </c:pt>
                <c:pt idx="36">
                  <c:v>1323.998896452563</c:v>
                </c:pt>
                <c:pt idx="37">
                  <c:v>1353.7867390384124</c:v>
                </c:pt>
                <c:pt idx="38">
                  <c:v>1235.6486673376944</c:v>
                </c:pt>
                <c:pt idx="39">
                  <c:v>1262.8167965064067</c:v>
                </c:pt>
                <c:pt idx="40">
                  <c:v>1275.0131101322784</c:v>
                </c:pt>
                <c:pt idx="41">
                  <c:v>1339.7266462714535</c:v>
                </c:pt>
                <c:pt idx="42">
                  <c:v>1297.0549922421837</c:v>
                </c:pt>
                <c:pt idx="43">
                  <c:v>1367.9538555088379</c:v>
                </c:pt>
                <c:pt idx="44">
                  <c:v>1285.5749351155291</c:v>
                </c:pt>
                <c:pt idx="45">
                  <c:v>1372.8472752190883</c:v>
                </c:pt>
                <c:pt idx="46">
                  <c:v>1326.6367021755566</c:v>
                </c:pt>
                <c:pt idx="47">
                  <c:v>1258.4402793531099</c:v>
                </c:pt>
                <c:pt idx="48">
                  <c:v>1323.7086197529159</c:v>
                </c:pt>
                <c:pt idx="49">
                  <c:v>1281.4799032860706</c:v>
                </c:pt>
                <c:pt idx="50">
                  <c:v>1257.774312624824</c:v>
                </c:pt>
                <c:pt idx="51">
                  <c:v>1217.5556596064339</c:v>
                </c:pt>
                <c:pt idx="52">
                  <c:v>1344.0903079641801</c:v>
                </c:pt>
                <c:pt idx="53">
                  <c:v>1292.7208907986574</c:v>
                </c:pt>
                <c:pt idx="54">
                  <c:v>1328.7350313199074</c:v>
                </c:pt>
                <c:pt idx="55">
                  <c:v>1324.6512390093656</c:v>
                </c:pt>
                <c:pt idx="56">
                  <c:v>1279.5508890125088</c:v>
                </c:pt>
                <c:pt idx="57">
                  <c:v>1291.034137384431</c:v>
                </c:pt>
                <c:pt idx="58">
                  <c:v>1268.287391241663</c:v>
                </c:pt>
                <c:pt idx="59">
                  <c:v>1372.4201374250777</c:v>
                </c:pt>
                <c:pt idx="60">
                  <c:v>1340.2910304012375</c:v>
                </c:pt>
                <c:pt idx="61">
                  <c:v>1267.5628321699353</c:v>
                </c:pt>
                <c:pt idx="62">
                  <c:v>1290.6328507942808</c:v>
                </c:pt>
                <c:pt idx="63">
                  <c:v>1252.6382979727371</c:v>
                </c:pt>
                <c:pt idx="64">
                  <c:v>1141.3656746186541</c:v>
                </c:pt>
                <c:pt idx="65">
                  <c:v>1321.0259237955049</c:v>
                </c:pt>
                <c:pt idx="66">
                  <c:v>1347.1512374688805</c:v>
                </c:pt>
                <c:pt idx="67">
                  <c:v>1252.1826765204389</c:v>
                </c:pt>
                <c:pt idx="68">
                  <c:v>1345.4330010406009</c:v>
                </c:pt>
                <c:pt idx="69">
                  <c:v>1362.4706546798147</c:v>
                </c:pt>
                <c:pt idx="70">
                  <c:v>1370.4203729387141</c:v>
                </c:pt>
                <c:pt idx="71">
                  <c:v>1373.5650063442354</c:v>
                </c:pt>
                <c:pt idx="72">
                  <c:v>1112.4692423843826</c:v>
                </c:pt>
                <c:pt idx="73">
                  <c:v>1393.5452935218527</c:v>
                </c:pt>
                <c:pt idx="74">
                  <c:v>1292.2850583247352</c:v>
                </c:pt>
                <c:pt idx="75">
                  <c:v>1326.7235766618555</c:v>
                </c:pt>
                <c:pt idx="76">
                  <c:v>1336.3518611615807</c:v>
                </c:pt>
                <c:pt idx="77">
                  <c:v>1271.6357300488546</c:v>
                </c:pt>
                <c:pt idx="78">
                  <c:v>1275.9527852138658</c:v>
                </c:pt>
                <c:pt idx="79">
                  <c:v>1338.794308839208</c:v>
                </c:pt>
                <c:pt idx="80">
                  <c:v>1311.3262872859352</c:v>
                </c:pt>
                <c:pt idx="81">
                  <c:v>1270.5411003317427</c:v>
                </c:pt>
                <c:pt idx="82">
                  <c:v>1325.5636330432776</c:v>
                </c:pt>
                <c:pt idx="83">
                  <c:v>1311.1962579216938</c:v>
                </c:pt>
                <c:pt idx="84">
                  <c:v>1405.8896789772848</c:v>
                </c:pt>
                <c:pt idx="85">
                  <c:v>1174.6511376945032</c:v>
                </c:pt>
                <c:pt idx="86">
                  <c:v>1252.6766769957685</c:v>
                </c:pt>
                <c:pt idx="87">
                  <c:v>1328.5317420137383</c:v>
                </c:pt>
                <c:pt idx="88">
                  <c:v>1142.4421837220525</c:v>
                </c:pt>
                <c:pt idx="89">
                  <c:v>1306.5357729957357</c:v>
                </c:pt>
                <c:pt idx="90">
                  <c:v>1295.5384238398544</c:v>
                </c:pt>
                <c:pt idx="91">
                  <c:v>1232.449757580184</c:v>
                </c:pt>
                <c:pt idx="92">
                  <c:v>1234.3273414080059</c:v>
                </c:pt>
                <c:pt idx="93">
                  <c:v>1293.7117913740587</c:v>
                </c:pt>
                <c:pt idx="94">
                  <c:v>1335.6622738211393</c:v>
                </c:pt>
                <c:pt idx="95">
                  <c:v>1376.8902005694426</c:v>
                </c:pt>
                <c:pt idx="96">
                  <c:v>1283.7898689939304</c:v>
                </c:pt>
                <c:pt idx="97">
                  <c:v>1337.7736968099425</c:v>
                </c:pt>
                <c:pt idx="98">
                  <c:v>1320.5651823139992</c:v>
                </c:pt>
                <c:pt idx="99">
                  <c:v>1139.8948049271542</c:v>
                </c:pt>
                <c:pt idx="100">
                  <c:v>1292.7350960041456</c:v>
                </c:pt>
                <c:pt idx="101">
                  <c:v>1250.0570580113797</c:v>
                </c:pt>
                <c:pt idx="102">
                  <c:v>1354.3272123251318</c:v>
                </c:pt>
                <c:pt idx="103">
                  <c:v>1317.9658041132486</c:v>
                </c:pt>
                <c:pt idx="104">
                  <c:v>1273.2811824285845</c:v>
                </c:pt>
                <c:pt idx="105">
                  <c:v>1225.135231102141</c:v>
                </c:pt>
                <c:pt idx="106">
                  <c:v>1348.933456747131</c:v>
                </c:pt>
                <c:pt idx="107">
                  <c:v>1241.1502445179487</c:v>
                </c:pt>
                <c:pt idx="108">
                  <c:v>1348.9940008579617</c:v>
                </c:pt>
                <c:pt idx="109">
                  <c:v>1252.1850661799779</c:v>
                </c:pt>
                <c:pt idx="110">
                  <c:v>1308.262709226371</c:v>
                </c:pt>
                <c:pt idx="111">
                  <c:v>1444.3760719321142</c:v>
                </c:pt>
                <c:pt idx="112">
                  <c:v>1277.607847895342</c:v>
                </c:pt>
                <c:pt idx="113">
                  <c:v>1301.2980594608548</c:v>
                </c:pt>
                <c:pt idx="114">
                  <c:v>1348.6066371247803</c:v>
                </c:pt>
                <c:pt idx="115">
                  <c:v>1366.0056305141964</c:v>
                </c:pt>
                <c:pt idx="116">
                  <c:v>1273.2925517518422</c:v>
                </c:pt>
                <c:pt idx="117">
                  <c:v>1350.7108253825641</c:v>
                </c:pt>
                <c:pt idx="118">
                  <c:v>1380.9721337626311</c:v>
                </c:pt>
                <c:pt idx="119">
                  <c:v>1342.2755601067415</c:v>
                </c:pt>
                <c:pt idx="120">
                  <c:v>1306.6709801651987</c:v>
                </c:pt>
                <c:pt idx="121">
                  <c:v>1333.1080633993383</c:v>
                </c:pt>
                <c:pt idx="122">
                  <c:v>1342.31289081724</c:v>
                </c:pt>
                <c:pt idx="123">
                  <c:v>1337.7720049172171</c:v>
                </c:pt>
                <c:pt idx="124">
                  <c:v>1115.5895238761245</c:v>
                </c:pt>
                <c:pt idx="125">
                  <c:v>1335.7280136750724</c:v>
                </c:pt>
                <c:pt idx="126">
                  <c:v>1265.7635864353383</c:v>
                </c:pt>
                <c:pt idx="127">
                  <c:v>1368.5554222782357</c:v>
                </c:pt>
                <c:pt idx="128">
                  <c:v>1341.6591235368965</c:v>
                </c:pt>
                <c:pt idx="129">
                  <c:v>1340.4136976773932</c:v>
                </c:pt>
                <c:pt idx="130">
                  <c:v>1375.2597811013106</c:v>
                </c:pt>
                <c:pt idx="131">
                  <c:v>1266.9774874760546</c:v>
                </c:pt>
                <c:pt idx="132">
                  <c:v>1331.8228865859062</c:v>
                </c:pt>
                <c:pt idx="133">
                  <c:v>1145.9798857795633</c:v>
                </c:pt>
                <c:pt idx="134">
                  <c:v>1280.1385579557514</c:v>
                </c:pt>
                <c:pt idx="135">
                  <c:v>1303.6175802642827</c:v>
                </c:pt>
                <c:pt idx="136">
                  <c:v>1379.9878311364719</c:v>
                </c:pt>
                <c:pt idx="137">
                  <c:v>1341.4390035588654</c:v>
                </c:pt>
                <c:pt idx="138">
                  <c:v>1323.020978059948</c:v>
                </c:pt>
                <c:pt idx="139">
                  <c:v>1336.8574100721785</c:v>
                </c:pt>
                <c:pt idx="140">
                  <c:v>1347.1350779804507</c:v>
                </c:pt>
                <c:pt idx="141">
                  <c:v>1335.1293270650006</c:v>
                </c:pt>
                <c:pt idx="142">
                  <c:v>1327.0796878207334</c:v>
                </c:pt>
                <c:pt idx="143">
                  <c:v>1325.5068664605403</c:v>
                </c:pt>
                <c:pt idx="144">
                  <c:v>1341.1043947555415</c:v>
                </c:pt>
                <c:pt idx="145">
                  <c:v>1304.1146176259194</c:v>
                </c:pt>
                <c:pt idx="146">
                  <c:v>1302.484262765777</c:v>
                </c:pt>
                <c:pt idx="147">
                  <c:v>1326.0261630350515</c:v>
                </c:pt>
                <c:pt idx="148">
                  <c:v>1200.1015716127936</c:v>
                </c:pt>
                <c:pt idx="149">
                  <c:v>1270.4325072674865</c:v>
                </c:pt>
                <c:pt idx="150">
                  <c:v>1352.1339957571251</c:v>
                </c:pt>
                <c:pt idx="151">
                  <c:v>1329.3092541277408</c:v>
                </c:pt>
                <c:pt idx="152">
                  <c:v>1360.2994916406728</c:v>
                </c:pt>
                <c:pt idx="153">
                  <c:v>1282.8610049609836</c:v>
                </c:pt>
                <c:pt idx="154">
                  <c:v>1156.9803291153542</c:v>
                </c:pt>
                <c:pt idx="155">
                  <c:v>1241.3866403437273</c:v>
                </c:pt>
                <c:pt idx="156">
                  <c:v>1344.6038609530558</c:v>
                </c:pt>
                <c:pt idx="157">
                  <c:v>1286.1567956214794</c:v>
                </c:pt>
                <c:pt idx="158">
                  <c:v>1284.0401063757254</c:v>
                </c:pt>
                <c:pt idx="159">
                  <c:v>1282.5760528728272</c:v>
                </c:pt>
                <c:pt idx="160">
                  <c:v>1271.5444010865954</c:v>
                </c:pt>
                <c:pt idx="161">
                  <c:v>1292.3223443658828</c:v>
                </c:pt>
                <c:pt idx="162">
                  <c:v>1302.363319447458</c:v>
                </c:pt>
                <c:pt idx="163">
                  <c:v>1383.3448532319082</c:v>
                </c:pt>
                <c:pt idx="164">
                  <c:v>1285.5416080474479</c:v>
                </c:pt>
                <c:pt idx="165">
                  <c:v>1370.9901714696166</c:v>
                </c:pt>
                <c:pt idx="166">
                  <c:v>1209.2881720518005</c:v>
                </c:pt>
                <c:pt idx="167">
                  <c:v>1304.4143445700249</c:v>
                </c:pt>
                <c:pt idx="168">
                  <c:v>1299.2349675256419</c:v>
                </c:pt>
                <c:pt idx="169">
                  <c:v>1327.7177776114413</c:v>
                </c:pt>
                <c:pt idx="170">
                  <c:v>1238.535966966477</c:v>
                </c:pt>
                <c:pt idx="171">
                  <c:v>1376.0201292661188</c:v>
                </c:pt>
                <c:pt idx="172">
                  <c:v>1358.9536133073598</c:v>
                </c:pt>
                <c:pt idx="173">
                  <c:v>1332.7736031903864</c:v>
                </c:pt>
                <c:pt idx="174">
                  <c:v>1312.9726242074717</c:v>
                </c:pt>
                <c:pt idx="175">
                  <c:v>1291.5048804175317</c:v>
                </c:pt>
                <c:pt idx="176">
                  <c:v>1225.289476120053</c:v>
                </c:pt>
                <c:pt idx="177">
                  <c:v>1380.6219356264924</c:v>
                </c:pt>
                <c:pt idx="178">
                  <c:v>1393.5036045265981</c:v>
                </c:pt>
                <c:pt idx="179">
                  <c:v>1248.1759423939641</c:v>
                </c:pt>
                <c:pt idx="180">
                  <c:v>1197.4833107536249</c:v>
                </c:pt>
                <c:pt idx="181">
                  <c:v>1334.715148199326</c:v>
                </c:pt>
                <c:pt idx="182">
                  <c:v>1292.1108107618231</c:v>
                </c:pt>
                <c:pt idx="183">
                  <c:v>1349.7987479673354</c:v>
                </c:pt>
                <c:pt idx="184">
                  <c:v>1298.5969729945152</c:v>
                </c:pt>
                <c:pt idx="185">
                  <c:v>1291.9649643959276</c:v>
                </c:pt>
                <c:pt idx="186">
                  <c:v>1320.9988999857158</c:v>
                </c:pt>
                <c:pt idx="187">
                  <c:v>1290.7987136784297</c:v>
                </c:pt>
                <c:pt idx="188">
                  <c:v>1323.5643381121813</c:v>
                </c:pt>
                <c:pt idx="189">
                  <c:v>1368.8830268890511</c:v>
                </c:pt>
                <c:pt idx="190">
                  <c:v>1391.8715916758886</c:v>
                </c:pt>
                <c:pt idx="191">
                  <c:v>1299.3892514700642</c:v>
                </c:pt>
                <c:pt idx="192">
                  <c:v>1337.1228233737822</c:v>
                </c:pt>
                <c:pt idx="193">
                  <c:v>1334.3293274710352</c:v>
                </c:pt>
                <c:pt idx="194">
                  <c:v>1225.2214168613893</c:v>
                </c:pt>
                <c:pt idx="195">
                  <c:v>1189.5410626820915</c:v>
                </c:pt>
                <c:pt idx="196">
                  <c:v>1400.3714686427693</c:v>
                </c:pt>
                <c:pt idx="197">
                  <c:v>1396.7032996231701</c:v>
                </c:pt>
                <c:pt idx="198">
                  <c:v>1278.4219288655904</c:v>
                </c:pt>
                <c:pt idx="199">
                  <c:v>1363.5550600262138</c:v>
                </c:pt>
                <c:pt idx="200">
                  <c:v>1366.6146769810643</c:v>
                </c:pt>
                <c:pt idx="201">
                  <c:v>1321.6865365128115</c:v>
                </c:pt>
                <c:pt idx="202">
                  <c:v>1276.6036950670809</c:v>
                </c:pt>
                <c:pt idx="203">
                  <c:v>1325.2745818975923</c:v>
                </c:pt>
                <c:pt idx="204">
                  <c:v>1260.7638687018134</c:v>
                </c:pt>
                <c:pt idx="205">
                  <c:v>1337.3227207572875</c:v>
                </c:pt>
                <c:pt idx="206">
                  <c:v>1276.3867287898513</c:v>
                </c:pt>
                <c:pt idx="207">
                  <c:v>1096.5666194276578</c:v>
                </c:pt>
                <c:pt idx="208">
                  <c:v>1339.460926162202</c:v>
                </c:pt>
                <c:pt idx="209">
                  <c:v>1362.9588251944929</c:v>
                </c:pt>
                <c:pt idx="210">
                  <c:v>1299.5665859014059</c:v>
                </c:pt>
                <c:pt idx="211">
                  <c:v>1289.9249557267547</c:v>
                </c:pt>
                <c:pt idx="212">
                  <c:v>1230.5771398702479</c:v>
                </c:pt>
                <c:pt idx="213">
                  <c:v>1256.8669956350629</c:v>
                </c:pt>
                <c:pt idx="214">
                  <c:v>1290.7593001794949</c:v>
                </c:pt>
                <c:pt idx="215">
                  <c:v>1397.0003288664141</c:v>
                </c:pt>
                <c:pt idx="216">
                  <c:v>1321.0183039901078</c:v>
                </c:pt>
                <c:pt idx="217">
                  <c:v>1291.8942536524578</c:v>
                </c:pt>
                <c:pt idx="218">
                  <c:v>1304.8585793004297</c:v>
                </c:pt>
                <c:pt idx="219">
                  <c:v>1286.3104452142247</c:v>
                </c:pt>
                <c:pt idx="220">
                  <c:v>1267.2109589245676</c:v>
                </c:pt>
                <c:pt idx="221">
                  <c:v>1312.2164507438476</c:v>
                </c:pt>
                <c:pt idx="222">
                  <c:v>1305.8932514598073</c:v>
                </c:pt>
                <c:pt idx="223">
                  <c:v>1310.0035081874025</c:v>
                </c:pt>
                <c:pt idx="224">
                  <c:v>1287.6829214582121</c:v>
                </c:pt>
                <c:pt idx="225">
                  <c:v>1288.5459638212071</c:v>
                </c:pt>
                <c:pt idx="226">
                  <c:v>1149.761590041795</c:v>
                </c:pt>
                <c:pt idx="227">
                  <c:v>1339.17545168839</c:v>
                </c:pt>
                <c:pt idx="228">
                  <c:v>1298.0093836654016</c:v>
                </c:pt>
                <c:pt idx="229">
                  <c:v>1367.4612945380634</c:v>
                </c:pt>
                <c:pt idx="230">
                  <c:v>1094.9558274902026</c:v>
                </c:pt>
                <c:pt idx="231">
                  <c:v>1284.5961377339083</c:v>
                </c:pt>
                <c:pt idx="232">
                  <c:v>1318.7433719504907</c:v>
                </c:pt>
                <c:pt idx="233">
                  <c:v>1323.9170011668252</c:v>
                </c:pt>
                <c:pt idx="234">
                  <c:v>1304.4283667401342</c:v>
                </c:pt>
                <c:pt idx="235">
                  <c:v>1361.713091844334</c:v>
                </c:pt>
                <c:pt idx="236">
                  <c:v>1219.4802957455854</c:v>
                </c:pt>
                <c:pt idx="237">
                  <c:v>1327.7298787714763</c:v>
                </c:pt>
                <c:pt idx="238">
                  <c:v>1279.544727040113</c:v>
                </c:pt>
                <c:pt idx="239">
                  <c:v>1281.6392775671964</c:v>
                </c:pt>
                <c:pt idx="240">
                  <c:v>1245.9698325365628</c:v>
                </c:pt>
                <c:pt idx="241">
                  <c:v>1313.5814407442717</c:v>
                </c:pt>
                <c:pt idx="242">
                  <c:v>1343.0456933734172</c:v>
                </c:pt>
                <c:pt idx="243">
                  <c:v>1339.1307489581254</c:v>
                </c:pt>
                <c:pt idx="244">
                  <c:v>1344.4941578153059</c:v>
                </c:pt>
                <c:pt idx="245">
                  <c:v>1353.1713248913031</c:v>
                </c:pt>
                <c:pt idx="246">
                  <c:v>1316.3687520755752</c:v>
                </c:pt>
                <c:pt idx="247">
                  <c:v>1282.004756211235</c:v>
                </c:pt>
                <c:pt idx="248">
                  <c:v>1322.879026211569</c:v>
                </c:pt>
                <c:pt idx="249">
                  <c:v>1356.4856316221999</c:v>
                </c:pt>
                <c:pt idx="250">
                  <c:v>1426.4548059796559</c:v>
                </c:pt>
                <c:pt idx="251">
                  <c:v>1424.3420704277701</c:v>
                </c:pt>
                <c:pt idx="252">
                  <c:v>1334.5116648579592</c:v>
                </c:pt>
                <c:pt idx="253">
                  <c:v>1240.1047934340293</c:v>
                </c:pt>
                <c:pt idx="254">
                  <c:v>1336.7448258211832</c:v>
                </c:pt>
                <c:pt idx="255">
                  <c:v>1364.9956442459586</c:v>
                </c:pt>
                <c:pt idx="256">
                  <c:v>1289.6310091062724</c:v>
                </c:pt>
                <c:pt idx="257">
                  <c:v>1408.3434055666651</c:v>
                </c:pt>
                <c:pt idx="258">
                  <c:v>1347.6999331296952</c:v>
                </c:pt>
                <c:pt idx="259">
                  <c:v>1239.4386552128622</c:v>
                </c:pt>
                <c:pt idx="260">
                  <c:v>1144.3873260109456</c:v>
                </c:pt>
                <c:pt idx="261">
                  <c:v>1301.4200072270312</c:v>
                </c:pt>
                <c:pt idx="262">
                  <c:v>1227.9717209369912</c:v>
                </c:pt>
                <c:pt idx="263">
                  <c:v>1345.4583256477688</c:v>
                </c:pt>
                <c:pt idx="264">
                  <c:v>1310.443210788716</c:v>
                </c:pt>
                <c:pt idx="265">
                  <c:v>1389.8990740362199</c:v>
                </c:pt>
                <c:pt idx="266">
                  <c:v>1278.769878121735</c:v>
                </c:pt>
                <c:pt idx="267">
                  <c:v>1286.4071644145226</c:v>
                </c:pt>
                <c:pt idx="268">
                  <c:v>1323.3444081658126</c:v>
                </c:pt>
                <c:pt idx="269">
                  <c:v>1294.2247420094702</c:v>
                </c:pt>
                <c:pt idx="270">
                  <c:v>1293.5682985155311</c:v>
                </c:pt>
                <c:pt idx="271">
                  <c:v>1312.4295768284037</c:v>
                </c:pt>
                <c:pt idx="272">
                  <c:v>1335.9395110905518</c:v>
                </c:pt>
                <c:pt idx="273">
                  <c:v>1346.0003402306286</c:v>
                </c:pt>
                <c:pt idx="274">
                  <c:v>1299.3687373399459</c:v>
                </c:pt>
                <c:pt idx="275">
                  <c:v>1296.27611516908</c:v>
                </c:pt>
                <c:pt idx="276">
                  <c:v>1280.0415434363506</c:v>
                </c:pt>
                <c:pt idx="277">
                  <c:v>1324.6140435589593</c:v>
                </c:pt>
                <c:pt idx="278">
                  <c:v>1291.7521891115987</c:v>
                </c:pt>
                <c:pt idx="279">
                  <c:v>1227.7470058904678</c:v>
                </c:pt>
                <c:pt idx="280">
                  <c:v>1292.9918669024726</c:v>
                </c:pt>
                <c:pt idx="281">
                  <c:v>1317.4745862006364</c:v>
                </c:pt>
                <c:pt idx="282">
                  <c:v>1392.3647181295294</c:v>
                </c:pt>
                <c:pt idx="283">
                  <c:v>1342.709973150492</c:v>
                </c:pt>
                <c:pt idx="284">
                  <c:v>1317.1733154265112</c:v>
                </c:pt>
                <c:pt idx="285">
                  <c:v>1390.0946829582651</c:v>
                </c:pt>
                <c:pt idx="286">
                  <c:v>1320.2624613117002</c:v>
                </c:pt>
                <c:pt idx="287">
                  <c:v>1278.1790695972495</c:v>
                </c:pt>
                <c:pt idx="288">
                  <c:v>1239.1307261404475</c:v>
                </c:pt>
                <c:pt idx="289">
                  <c:v>1302.1825561482597</c:v>
                </c:pt>
                <c:pt idx="290">
                  <c:v>1257.6969333455802</c:v>
                </c:pt>
                <c:pt idx="291">
                  <c:v>1306.9512955145944</c:v>
                </c:pt>
                <c:pt idx="292">
                  <c:v>1407.1185827654133</c:v>
                </c:pt>
                <c:pt idx="293">
                  <c:v>1363.3067692422271</c:v>
                </c:pt>
                <c:pt idx="294">
                  <c:v>1087.3890227496374</c:v>
                </c:pt>
                <c:pt idx="295">
                  <c:v>1324.7976538173307</c:v>
                </c:pt>
                <c:pt idx="296">
                  <c:v>1376.9905411600193</c:v>
                </c:pt>
                <c:pt idx="297">
                  <c:v>1415.2365548709317</c:v>
                </c:pt>
                <c:pt idx="298">
                  <c:v>1374.9462224240826</c:v>
                </c:pt>
                <c:pt idx="299">
                  <c:v>1256.1655152737339</c:v>
                </c:pt>
                <c:pt idx="300">
                  <c:v>1250.4867272388979</c:v>
                </c:pt>
                <c:pt idx="301">
                  <c:v>1407.4349162260455</c:v>
                </c:pt>
                <c:pt idx="302">
                  <c:v>1244.4014015956034</c:v>
                </c:pt>
                <c:pt idx="303">
                  <c:v>1279.983055430087</c:v>
                </c:pt>
                <c:pt idx="304">
                  <c:v>1266.9840034225188</c:v>
                </c:pt>
                <c:pt idx="305">
                  <c:v>1413.3146346262979</c:v>
                </c:pt>
                <c:pt idx="306">
                  <c:v>1292.7039670606002</c:v>
                </c:pt>
                <c:pt idx="307">
                  <c:v>1296.6241150959765</c:v>
                </c:pt>
                <c:pt idx="308">
                  <c:v>1387.83169530284</c:v>
                </c:pt>
                <c:pt idx="309">
                  <c:v>1363.6840188948474</c:v>
                </c:pt>
                <c:pt idx="310">
                  <c:v>1379.9621310632785</c:v>
                </c:pt>
                <c:pt idx="311">
                  <c:v>1332.6369603719058</c:v>
                </c:pt>
                <c:pt idx="312">
                  <c:v>1277.609949779777</c:v>
                </c:pt>
                <c:pt idx="313">
                  <c:v>1259.5112923861491</c:v>
                </c:pt>
                <c:pt idx="314">
                  <c:v>1368.187880135979</c:v>
                </c:pt>
                <c:pt idx="315">
                  <c:v>1308.0284686046259</c:v>
                </c:pt>
                <c:pt idx="316">
                  <c:v>1241.9631566520518</c:v>
                </c:pt>
                <c:pt idx="317">
                  <c:v>1316.4419331995352</c:v>
                </c:pt>
                <c:pt idx="318">
                  <c:v>1278.6119386949442</c:v>
                </c:pt>
                <c:pt idx="319">
                  <c:v>1241.8808497070743</c:v>
                </c:pt>
                <c:pt idx="320">
                  <c:v>1338.4251420773974</c:v>
                </c:pt>
                <c:pt idx="321">
                  <c:v>1321.0472416035282</c:v>
                </c:pt>
                <c:pt idx="322">
                  <c:v>1267.6009782002775</c:v>
                </c:pt>
                <c:pt idx="323">
                  <c:v>1264.3185695541335</c:v>
                </c:pt>
                <c:pt idx="324">
                  <c:v>1352.5826283560541</c:v>
                </c:pt>
                <c:pt idx="325">
                  <c:v>1294.7624120424316</c:v>
                </c:pt>
                <c:pt idx="326">
                  <c:v>1204.6723228566836</c:v>
                </c:pt>
                <c:pt idx="327">
                  <c:v>1319.8079937655828</c:v>
                </c:pt>
                <c:pt idx="328">
                  <c:v>1272.1707092895767</c:v>
                </c:pt>
                <c:pt idx="329">
                  <c:v>1367.0858671877359</c:v>
                </c:pt>
                <c:pt idx="330">
                  <c:v>1342.8280050448934</c:v>
                </c:pt>
                <c:pt idx="331">
                  <c:v>1357.2540987907712</c:v>
                </c:pt>
                <c:pt idx="332">
                  <c:v>1264.7209252761563</c:v>
                </c:pt>
                <c:pt idx="333">
                  <c:v>1326.9539898945698</c:v>
                </c:pt>
                <c:pt idx="334">
                  <c:v>1376.8821493882676</c:v>
                </c:pt>
                <c:pt idx="335">
                  <c:v>1276.2468169829206</c:v>
                </c:pt>
                <c:pt idx="336">
                  <c:v>1245.4762976938971</c:v>
                </c:pt>
                <c:pt idx="337">
                  <c:v>1376.9365738650426</c:v>
                </c:pt>
                <c:pt idx="338">
                  <c:v>1309.1762055144939</c:v>
                </c:pt>
                <c:pt idx="339">
                  <c:v>1400.3769820900084</c:v>
                </c:pt>
                <c:pt idx="340">
                  <c:v>1332.4237121454546</c:v>
                </c:pt>
                <c:pt idx="341">
                  <c:v>1354.1504661263125</c:v>
                </c:pt>
                <c:pt idx="342">
                  <c:v>1261.4188403356393</c:v>
                </c:pt>
                <c:pt idx="343">
                  <c:v>1385.4233301641484</c:v>
                </c:pt>
                <c:pt idx="344">
                  <c:v>1347.2745361492493</c:v>
                </c:pt>
                <c:pt idx="345">
                  <c:v>1275.9236315393227</c:v>
                </c:pt>
                <c:pt idx="346">
                  <c:v>1278.4294200104368</c:v>
                </c:pt>
                <c:pt idx="347">
                  <c:v>1356.3430013910181</c:v>
                </c:pt>
                <c:pt idx="348">
                  <c:v>1312.6556947761421</c:v>
                </c:pt>
                <c:pt idx="349">
                  <c:v>1365.069835949105</c:v>
                </c:pt>
                <c:pt idx="350">
                  <c:v>1396.6054091728943</c:v>
                </c:pt>
                <c:pt idx="351">
                  <c:v>1271.9971786420158</c:v>
                </c:pt>
                <c:pt idx="352">
                  <c:v>1326.6302210798608</c:v>
                </c:pt>
                <c:pt idx="353">
                  <c:v>1412.6532704485026</c:v>
                </c:pt>
                <c:pt idx="354">
                  <c:v>1358.3016857799771</c:v>
                </c:pt>
                <c:pt idx="355">
                  <c:v>1348.260105661052</c:v>
                </c:pt>
                <c:pt idx="356">
                  <c:v>1373.2732202840284</c:v>
                </c:pt>
                <c:pt idx="357">
                  <c:v>1379.5728517208695</c:v>
                </c:pt>
                <c:pt idx="358">
                  <c:v>1200.6571585021734</c:v>
                </c:pt>
                <c:pt idx="359">
                  <c:v>1290.6966750120043</c:v>
                </c:pt>
                <c:pt idx="360">
                  <c:v>1364.134914697843</c:v>
                </c:pt>
                <c:pt idx="361">
                  <c:v>1333.2742561016471</c:v>
                </c:pt>
                <c:pt idx="362">
                  <c:v>1390.1197051014788</c:v>
                </c:pt>
                <c:pt idx="363">
                  <c:v>1248.6083295289773</c:v>
                </c:pt>
                <c:pt idx="364">
                  <c:v>1296.8925128818655</c:v>
                </c:pt>
                <c:pt idx="365">
                  <c:v>1346.0823923850783</c:v>
                </c:pt>
                <c:pt idx="366">
                  <c:v>1367.941770267578</c:v>
                </c:pt>
                <c:pt idx="367">
                  <c:v>1304.971686604913</c:v>
                </c:pt>
                <c:pt idx="368">
                  <c:v>1273.6023376912651</c:v>
                </c:pt>
                <c:pt idx="369">
                  <c:v>1232.8418112012905</c:v>
                </c:pt>
                <c:pt idx="370">
                  <c:v>1356.7069979642281</c:v>
                </c:pt>
                <c:pt idx="371">
                  <c:v>1286.1924239732036</c:v>
                </c:pt>
                <c:pt idx="372">
                  <c:v>1278.1547478253185</c:v>
                </c:pt>
                <c:pt idx="373">
                  <c:v>1168.7334195501267</c:v>
                </c:pt>
                <c:pt idx="374">
                  <c:v>1282.9600520267747</c:v>
                </c:pt>
                <c:pt idx="375">
                  <c:v>1251.8544021572191</c:v>
                </c:pt>
                <c:pt idx="376">
                  <c:v>1390.9774309777169</c:v>
                </c:pt>
                <c:pt idx="377">
                  <c:v>1383.8525968526963</c:v>
                </c:pt>
                <c:pt idx="378">
                  <c:v>1433.3632591764176</c:v>
                </c:pt>
                <c:pt idx="379">
                  <c:v>1185.6876511112969</c:v>
                </c:pt>
                <c:pt idx="380">
                  <c:v>1325.7110826414439</c:v>
                </c:pt>
                <c:pt idx="381">
                  <c:v>1271.9578969957199</c:v>
                </c:pt>
                <c:pt idx="382">
                  <c:v>1281.9601333452722</c:v>
                </c:pt>
                <c:pt idx="383">
                  <c:v>1365.3433005251379</c:v>
                </c:pt>
                <c:pt idx="384">
                  <c:v>1161.0301798090022</c:v>
                </c:pt>
                <c:pt idx="385">
                  <c:v>1284.1086830871077</c:v>
                </c:pt>
                <c:pt idx="386">
                  <c:v>1338.3953637844211</c:v>
                </c:pt>
                <c:pt idx="387">
                  <c:v>1302.479024581568</c:v>
                </c:pt>
                <c:pt idx="388">
                  <c:v>1302.6204794128439</c:v>
                </c:pt>
                <c:pt idx="389">
                  <c:v>1297.5789332362697</c:v>
                </c:pt>
                <c:pt idx="390">
                  <c:v>1325.7768714063693</c:v>
                </c:pt>
                <c:pt idx="391">
                  <c:v>1107.5093499558129</c:v>
                </c:pt>
                <c:pt idx="392">
                  <c:v>1280.1771929459226</c:v>
                </c:pt>
                <c:pt idx="393">
                  <c:v>1285.6781180001544</c:v>
                </c:pt>
                <c:pt idx="394">
                  <c:v>1404.4064394677075</c:v>
                </c:pt>
                <c:pt idx="395">
                  <c:v>1320.8249718424397</c:v>
                </c:pt>
                <c:pt idx="396">
                  <c:v>1362.8672611035568</c:v>
                </c:pt>
                <c:pt idx="397">
                  <c:v>1255.7554732462345</c:v>
                </c:pt>
                <c:pt idx="398">
                  <c:v>1368.9727959442673</c:v>
                </c:pt>
                <c:pt idx="399">
                  <c:v>1294.0696979790373</c:v>
                </c:pt>
                <c:pt idx="400">
                  <c:v>1302.4165678827233</c:v>
                </c:pt>
                <c:pt idx="401">
                  <c:v>1374.5118383397385</c:v>
                </c:pt>
                <c:pt idx="402">
                  <c:v>1241.3532876467077</c:v>
                </c:pt>
                <c:pt idx="403">
                  <c:v>1325.5508445274638</c:v>
                </c:pt>
                <c:pt idx="404">
                  <c:v>1357.2143687153236</c:v>
                </c:pt>
                <c:pt idx="405">
                  <c:v>1268.358080697936</c:v>
                </c:pt>
                <c:pt idx="406">
                  <c:v>1363.8242103442515</c:v>
                </c:pt>
                <c:pt idx="407">
                  <c:v>1183.25475598045</c:v>
                </c:pt>
                <c:pt idx="408">
                  <c:v>1299.3675523273901</c:v>
                </c:pt>
                <c:pt idx="409">
                  <c:v>1231.2133852287984</c:v>
                </c:pt>
                <c:pt idx="410">
                  <c:v>1353.8590101391594</c:v>
                </c:pt>
                <c:pt idx="411">
                  <c:v>1223.5470445331255</c:v>
                </c:pt>
                <c:pt idx="412">
                  <c:v>1335.4842258721703</c:v>
                </c:pt>
                <c:pt idx="413">
                  <c:v>1295.8189201692733</c:v>
                </c:pt>
                <c:pt idx="414">
                  <c:v>1331.4525383988207</c:v>
                </c:pt>
                <c:pt idx="415">
                  <c:v>1328.0082841834578</c:v>
                </c:pt>
                <c:pt idx="416">
                  <c:v>1297.5472853840913</c:v>
                </c:pt>
                <c:pt idx="417">
                  <c:v>1337.8418832200871</c:v>
                </c:pt>
                <c:pt idx="418">
                  <c:v>1312.2086578236124</c:v>
                </c:pt>
                <c:pt idx="419">
                  <c:v>1380.7121210186579</c:v>
                </c:pt>
                <c:pt idx="420">
                  <c:v>1286.5370709780793</c:v>
                </c:pt>
                <c:pt idx="421">
                  <c:v>1322.828526761351</c:v>
                </c:pt>
                <c:pt idx="422">
                  <c:v>1358.7254726966885</c:v>
                </c:pt>
                <c:pt idx="423">
                  <c:v>1379.0007637255671</c:v>
                </c:pt>
                <c:pt idx="424">
                  <c:v>1364.5933455129498</c:v>
                </c:pt>
                <c:pt idx="425">
                  <c:v>1364.4330392696068</c:v>
                </c:pt>
                <c:pt idx="426">
                  <c:v>1336.2243689919392</c:v>
                </c:pt>
                <c:pt idx="427">
                  <c:v>1347.3523788267562</c:v>
                </c:pt>
                <c:pt idx="428">
                  <c:v>1309.7582335988575</c:v>
                </c:pt>
                <c:pt idx="429">
                  <c:v>1297.8763723972356</c:v>
                </c:pt>
                <c:pt idx="430">
                  <c:v>1228.5261484916261</c:v>
                </c:pt>
                <c:pt idx="431">
                  <c:v>1334.8419289338842</c:v>
                </c:pt>
                <c:pt idx="432">
                  <c:v>1266.359607287287</c:v>
                </c:pt>
                <c:pt idx="433">
                  <c:v>1271.0471784520948</c:v>
                </c:pt>
                <c:pt idx="434">
                  <c:v>1357.3023062148154</c:v>
                </c:pt>
                <c:pt idx="435">
                  <c:v>1280.807277836092</c:v>
                </c:pt>
                <c:pt idx="436">
                  <c:v>1366.6453593174911</c:v>
                </c:pt>
                <c:pt idx="437">
                  <c:v>1299.4858314284463</c:v>
                </c:pt>
                <c:pt idx="438">
                  <c:v>1091.4733679803637</c:v>
                </c:pt>
                <c:pt idx="439">
                  <c:v>1276.3672689661942</c:v>
                </c:pt>
                <c:pt idx="440">
                  <c:v>1359.019614428227</c:v>
                </c:pt>
                <c:pt idx="441">
                  <c:v>1378.4064812488346</c:v>
                </c:pt>
                <c:pt idx="442">
                  <c:v>1388.6803455277268</c:v>
                </c:pt>
                <c:pt idx="443">
                  <c:v>1363.805397112</c:v>
                </c:pt>
                <c:pt idx="444">
                  <c:v>1354.1628154731263</c:v>
                </c:pt>
                <c:pt idx="445">
                  <c:v>1281.4219236263568</c:v>
                </c:pt>
                <c:pt idx="446">
                  <c:v>1261.889461384116</c:v>
                </c:pt>
                <c:pt idx="447">
                  <c:v>1207.0592320130927</c:v>
                </c:pt>
                <c:pt idx="448">
                  <c:v>1346.6334233050452</c:v>
                </c:pt>
                <c:pt idx="449">
                  <c:v>1248.8057755392558</c:v>
                </c:pt>
                <c:pt idx="450">
                  <c:v>1295.9637048505874</c:v>
                </c:pt>
                <c:pt idx="451">
                  <c:v>1282.9741562008105</c:v>
                </c:pt>
                <c:pt idx="452">
                  <c:v>1350.5699677888922</c:v>
                </c:pt>
                <c:pt idx="453">
                  <c:v>1313.4684780873024</c:v>
                </c:pt>
                <c:pt idx="454">
                  <c:v>1342.0692918722839</c:v>
                </c:pt>
                <c:pt idx="455">
                  <c:v>1285.2431920643296</c:v>
                </c:pt>
                <c:pt idx="456">
                  <c:v>1276.5670628446092</c:v>
                </c:pt>
                <c:pt idx="457">
                  <c:v>1412.0081143266725</c:v>
                </c:pt>
                <c:pt idx="458">
                  <c:v>1348.3254698453886</c:v>
                </c:pt>
                <c:pt idx="459">
                  <c:v>1344.9159520317726</c:v>
                </c:pt>
                <c:pt idx="460">
                  <c:v>1313.5245366749994</c:v>
                </c:pt>
                <c:pt idx="461">
                  <c:v>1356.5829397376231</c:v>
                </c:pt>
                <c:pt idx="462">
                  <c:v>1318.0517058993701</c:v>
                </c:pt>
                <c:pt idx="463">
                  <c:v>1236.1454100894764</c:v>
                </c:pt>
                <c:pt idx="464">
                  <c:v>1295.8198710955601</c:v>
                </c:pt>
                <c:pt idx="465">
                  <c:v>1286.6704895288642</c:v>
                </c:pt>
                <c:pt idx="466">
                  <c:v>1368.3152162851602</c:v>
                </c:pt>
                <c:pt idx="467">
                  <c:v>1266.7076301382642</c:v>
                </c:pt>
                <c:pt idx="468">
                  <c:v>1242.9860690387688</c:v>
                </c:pt>
                <c:pt idx="469">
                  <c:v>1279.7426299728295</c:v>
                </c:pt>
                <c:pt idx="470">
                  <c:v>1244.5787589428398</c:v>
                </c:pt>
                <c:pt idx="471">
                  <c:v>1224.9152532893352</c:v>
                </c:pt>
                <c:pt idx="472">
                  <c:v>1400.5961971290808</c:v>
                </c:pt>
                <c:pt idx="473">
                  <c:v>1288.584513541884</c:v>
                </c:pt>
                <c:pt idx="474">
                  <c:v>1303.4160597070806</c:v>
                </c:pt>
                <c:pt idx="475">
                  <c:v>1329.5536175852483</c:v>
                </c:pt>
                <c:pt idx="476">
                  <c:v>1352.1490722501051</c:v>
                </c:pt>
                <c:pt idx="477">
                  <c:v>1396.3927497989739</c:v>
                </c:pt>
                <c:pt idx="478">
                  <c:v>1420.0860430958073</c:v>
                </c:pt>
                <c:pt idx="479">
                  <c:v>1394.4390606248664</c:v>
                </c:pt>
                <c:pt idx="480">
                  <c:v>1395.0223782250966</c:v>
                </c:pt>
                <c:pt idx="481">
                  <c:v>1419.9958988387507</c:v>
                </c:pt>
                <c:pt idx="482">
                  <c:v>1288.6943435340443</c:v>
                </c:pt>
                <c:pt idx="483">
                  <c:v>1330.2070584068342</c:v>
                </c:pt>
                <c:pt idx="484">
                  <c:v>1120.081498130548</c:v>
                </c:pt>
                <c:pt idx="485">
                  <c:v>1288.7908456521902</c:v>
                </c:pt>
                <c:pt idx="486">
                  <c:v>1397.3641319654962</c:v>
                </c:pt>
                <c:pt idx="487">
                  <c:v>1296.2270756878274</c:v>
                </c:pt>
                <c:pt idx="488">
                  <c:v>1322.3320942144833</c:v>
                </c:pt>
                <c:pt idx="489">
                  <c:v>1366.8848616047549</c:v>
                </c:pt>
                <c:pt idx="490">
                  <c:v>1244.8980530209108</c:v>
                </c:pt>
                <c:pt idx="491">
                  <c:v>1318.8621016965083</c:v>
                </c:pt>
                <c:pt idx="492">
                  <c:v>1308.8479784057067</c:v>
                </c:pt>
                <c:pt idx="493">
                  <c:v>1307.368269967697</c:v>
                </c:pt>
                <c:pt idx="494">
                  <c:v>1309.6616916188077</c:v>
                </c:pt>
                <c:pt idx="495">
                  <c:v>1296.6663472795567</c:v>
                </c:pt>
                <c:pt idx="496">
                  <c:v>1355.4400878502793</c:v>
                </c:pt>
                <c:pt idx="497">
                  <c:v>1274.8933037469778</c:v>
                </c:pt>
                <c:pt idx="498">
                  <c:v>1401.4359956122501</c:v>
                </c:pt>
                <c:pt idx="499">
                  <c:v>1284.8852649919968</c:v>
                </c:pt>
                <c:pt idx="500">
                  <c:v>1396.8914741007095</c:v>
                </c:pt>
                <c:pt idx="501">
                  <c:v>1344.9946506258098</c:v>
                </c:pt>
                <c:pt idx="502">
                  <c:v>1325.1454885860196</c:v>
                </c:pt>
                <c:pt idx="503">
                  <c:v>1310.6699673210301</c:v>
                </c:pt>
                <c:pt idx="504">
                  <c:v>1351.290519568942</c:v>
                </c:pt>
                <c:pt idx="505">
                  <c:v>1305.8828406322552</c:v>
                </c:pt>
                <c:pt idx="506">
                  <c:v>1326.1903298936004</c:v>
                </c:pt>
                <c:pt idx="507">
                  <c:v>1317.4311277569252</c:v>
                </c:pt>
                <c:pt idx="508">
                  <c:v>1354.3321220989756</c:v>
                </c:pt>
                <c:pt idx="509">
                  <c:v>1299.1546111618709</c:v>
                </c:pt>
                <c:pt idx="510">
                  <c:v>1354.6738374095003</c:v>
                </c:pt>
                <c:pt idx="511">
                  <c:v>1344.5319325067401</c:v>
                </c:pt>
                <c:pt idx="512">
                  <c:v>1319.5903449991786</c:v>
                </c:pt>
                <c:pt idx="513">
                  <c:v>1174.5316579680134</c:v>
                </c:pt>
                <c:pt idx="514">
                  <c:v>1273.5549420376931</c:v>
                </c:pt>
                <c:pt idx="515">
                  <c:v>1294.347624160941</c:v>
                </c:pt>
                <c:pt idx="516">
                  <c:v>1250.6335104772461</c:v>
                </c:pt>
                <c:pt idx="517">
                  <c:v>1282.6522965539298</c:v>
                </c:pt>
                <c:pt idx="518">
                  <c:v>1321.4950703035206</c:v>
                </c:pt>
                <c:pt idx="519">
                  <c:v>1377.2965421796118</c:v>
                </c:pt>
                <c:pt idx="520">
                  <c:v>1335.7606695076672</c:v>
                </c:pt>
                <c:pt idx="521">
                  <c:v>1349.7774662108359</c:v>
                </c:pt>
                <c:pt idx="522">
                  <c:v>1394.3540280774814</c:v>
                </c:pt>
                <c:pt idx="523">
                  <c:v>1251.6030966053404</c:v>
                </c:pt>
                <c:pt idx="524">
                  <c:v>1151.4847634352107</c:v>
                </c:pt>
                <c:pt idx="525">
                  <c:v>1311.1120458003402</c:v>
                </c:pt>
                <c:pt idx="526">
                  <c:v>1326.9456246680786</c:v>
                </c:pt>
                <c:pt idx="527">
                  <c:v>1306.7278388998873</c:v>
                </c:pt>
                <c:pt idx="528">
                  <c:v>1373.7683635737023</c:v>
                </c:pt>
                <c:pt idx="529">
                  <c:v>1205.1184097951636</c:v>
                </c:pt>
                <c:pt idx="530">
                  <c:v>1327.1377729125124</c:v>
                </c:pt>
                <c:pt idx="531">
                  <c:v>1377.5725766196811</c:v>
                </c:pt>
                <c:pt idx="532">
                  <c:v>1311.6019934106951</c:v>
                </c:pt>
              </c:numCache>
            </c:numRef>
          </c:yVal>
          <c:smooth val="0"/>
        </c:ser>
        <c:dLbls>
          <c:showLegendKey val="0"/>
          <c:showVal val="0"/>
          <c:showCatName val="0"/>
          <c:showSerName val="0"/>
          <c:showPercent val="0"/>
          <c:showBubbleSize val="0"/>
        </c:dLbls>
        <c:axId val="536376056"/>
        <c:axId val="536376448"/>
      </c:scatterChart>
      <c:valAx>
        <c:axId val="536376056"/>
        <c:scaling>
          <c:orientation val="minMax"/>
        </c:scaling>
        <c:delete val="0"/>
        <c:axPos val="b"/>
        <c:title>
          <c:tx>
            <c:rich>
              <a:bodyPr/>
              <a:lstStyle/>
              <a:p>
                <a:pPr>
                  <a:defRPr/>
                </a:pPr>
                <a:r>
                  <a:rPr lang="en-US"/>
                  <a:t>District#</a:t>
                </a:r>
              </a:p>
            </c:rich>
          </c:tx>
          <c:layout/>
          <c:overlay val="0"/>
        </c:title>
        <c:numFmt formatCode="General" sourceLinked="1"/>
        <c:majorTickMark val="out"/>
        <c:minorTickMark val="none"/>
        <c:tickLblPos val="nextTo"/>
        <c:crossAx val="536376448"/>
        <c:crosses val="autoZero"/>
        <c:crossBetween val="midCat"/>
      </c:valAx>
      <c:valAx>
        <c:axId val="536376448"/>
        <c:scaling>
          <c:orientation val="minMax"/>
        </c:scaling>
        <c:delete val="0"/>
        <c:axPos val="l"/>
        <c:title>
          <c:tx>
            <c:rich>
              <a:bodyPr/>
              <a:lstStyle/>
              <a:p>
                <a:pPr>
                  <a:defRPr/>
                </a:pPr>
                <a:r>
                  <a:rPr lang="en-US"/>
                  <a:t>PSSA_SCALED_SCORES_MATH_DISTRICT_Gr11</a:t>
                </a:r>
              </a:p>
            </c:rich>
          </c:tx>
          <c:layout/>
          <c:overlay val="0"/>
        </c:title>
        <c:numFmt formatCode="General" sourceLinked="1"/>
        <c:majorTickMark val="out"/>
        <c:minorTickMark val="none"/>
        <c:tickLblPos val="nextTo"/>
        <c:crossAx val="536376056"/>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PctFreeLunch Line Fit  Plot</a:t>
            </a:r>
          </a:p>
        </c:rich>
      </c:tx>
      <c:layout/>
      <c:overlay val="0"/>
    </c:title>
    <c:autoTitleDeleted val="0"/>
    <c:plotArea>
      <c:layout/>
      <c:scatterChart>
        <c:scatterStyle val="lineMarker"/>
        <c:varyColors val="0"/>
        <c:ser>
          <c:idx val="0"/>
          <c:order val="0"/>
          <c:tx>
            <c:v>PSSA_SCALED_SCORES_MATH_DISTRICT_Gr11</c:v>
          </c:tx>
          <c:spPr>
            <a:ln w="28575">
              <a:noFill/>
            </a:ln>
          </c:spPr>
          <c:xVal>
            <c:numRef>
              <c:f>schooldistricts!$D$4:$D$536</c:f>
              <c:numCache>
                <c:formatCode>0%</c:formatCode>
                <c:ptCount val="533"/>
                <c:pt idx="0">
                  <c:v>8.7999999999999995E-2</c:v>
                </c:pt>
                <c:pt idx="1">
                  <c:v>0.11</c:v>
                </c:pt>
                <c:pt idx="2">
                  <c:v>0.55000000000000004</c:v>
                </c:pt>
                <c:pt idx="3">
                  <c:v>0.753</c:v>
                </c:pt>
                <c:pt idx="4">
                  <c:v>0.23200000000000001</c:v>
                </c:pt>
                <c:pt idx="5">
                  <c:v>0.45800000000000002</c:v>
                </c:pt>
                <c:pt idx="6">
                  <c:v>0.59499999999999997</c:v>
                </c:pt>
                <c:pt idx="7">
                  <c:v>0.48</c:v>
                </c:pt>
                <c:pt idx="8">
                  <c:v>0.26800000000000002</c:v>
                </c:pt>
                <c:pt idx="9">
                  <c:v>0.113</c:v>
                </c:pt>
                <c:pt idx="10">
                  <c:v>0.154</c:v>
                </c:pt>
                <c:pt idx="11">
                  <c:v>0.42799999999999999</c:v>
                </c:pt>
                <c:pt idx="12">
                  <c:v>0.32600000000000001</c:v>
                </c:pt>
                <c:pt idx="13">
                  <c:v>0.33300000000000002</c:v>
                </c:pt>
                <c:pt idx="14">
                  <c:v>0.34100000000000003</c:v>
                </c:pt>
                <c:pt idx="15">
                  <c:v>0.29899999999999999</c:v>
                </c:pt>
                <c:pt idx="16">
                  <c:v>8.4000000000000005E-2</c:v>
                </c:pt>
                <c:pt idx="17">
                  <c:v>9.5000000000000001E-2</c:v>
                </c:pt>
                <c:pt idx="18">
                  <c:v>0.36899999999999999</c:v>
                </c:pt>
                <c:pt idx="19">
                  <c:v>0.15</c:v>
                </c:pt>
                <c:pt idx="20">
                  <c:v>0.22</c:v>
                </c:pt>
                <c:pt idx="21">
                  <c:v>6.2E-2</c:v>
                </c:pt>
                <c:pt idx="22">
                  <c:v>0.28399999999999997</c:v>
                </c:pt>
                <c:pt idx="23">
                  <c:v>0.247</c:v>
                </c:pt>
                <c:pt idx="24">
                  <c:v>0.251</c:v>
                </c:pt>
                <c:pt idx="25">
                  <c:v>0.218</c:v>
                </c:pt>
                <c:pt idx="26">
                  <c:v>0.23400000000000001</c:v>
                </c:pt>
                <c:pt idx="27">
                  <c:v>0.33100000000000002</c:v>
                </c:pt>
                <c:pt idx="28">
                  <c:v>0.17499999999999999</c:v>
                </c:pt>
                <c:pt idx="29">
                  <c:v>0.36</c:v>
                </c:pt>
                <c:pt idx="30">
                  <c:v>0.16500000000000001</c:v>
                </c:pt>
                <c:pt idx="31">
                  <c:v>0.36199999999999999</c:v>
                </c:pt>
                <c:pt idx="32">
                  <c:v>5.5E-2</c:v>
                </c:pt>
                <c:pt idx="33">
                  <c:v>0.32800000000000001</c:v>
                </c:pt>
                <c:pt idx="34">
                  <c:v>0.439</c:v>
                </c:pt>
                <c:pt idx="35">
                  <c:v>0.48399999999999999</c:v>
                </c:pt>
                <c:pt idx="36">
                  <c:v>0.16200000000000001</c:v>
                </c:pt>
                <c:pt idx="37">
                  <c:v>0.128</c:v>
                </c:pt>
                <c:pt idx="38">
                  <c:v>0.5</c:v>
                </c:pt>
                <c:pt idx="39">
                  <c:v>0.41299999999999998</c:v>
                </c:pt>
                <c:pt idx="40">
                  <c:v>0.36399999999999999</c:v>
                </c:pt>
                <c:pt idx="41">
                  <c:v>0.126</c:v>
                </c:pt>
                <c:pt idx="42">
                  <c:v>0.27700000000000002</c:v>
                </c:pt>
                <c:pt idx="43">
                  <c:v>9.0999999999999998E-2</c:v>
                </c:pt>
                <c:pt idx="44">
                  <c:v>0.33800000000000002</c:v>
                </c:pt>
                <c:pt idx="45">
                  <c:v>0.08</c:v>
                </c:pt>
                <c:pt idx="46">
                  <c:v>0.17599999999999999</c:v>
                </c:pt>
                <c:pt idx="47">
                  <c:v>0.56399999999999995</c:v>
                </c:pt>
                <c:pt idx="48">
                  <c:v>0.309</c:v>
                </c:pt>
                <c:pt idx="49">
                  <c:v>0.38200000000000001</c:v>
                </c:pt>
                <c:pt idx="50">
                  <c:v>0.41</c:v>
                </c:pt>
                <c:pt idx="51">
                  <c:v>0.60199999999999998</c:v>
                </c:pt>
                <c:pt idx="52">
                  <c:v>0.154</c:v>
                </c:pt>
                <c:pt idx="53">
                  <c:v>0.253</c:v>
                </c:pt>
                <c:pt idx="54">
                  <c:v>0.153</c:v>
                </c:pt>
                <c:pt idx="55">
                  <c:v>0.22900000000000001</c:v>
                </c:pt>
                <c:pt idx="56">
                  <c:v>0.30299999999999999</c:v>
                </c:pt>
                <c:pt idx="57">
                  <c:v>0.32</c:v>
                </c:pt>
                <c:pt idx="58">
                  <c:v>0.378</c:v>
                </c:pt>
                <c:pt idx="59">
                  <c:v>2.9000000000000001E-2</c:v>
                </c:pt>
                <c:pt idx="60">
                  <c:v>0.18099999999999999</c:v>
                </c:pt>
                <c:pt idx="61">
                  <c:v>0.443</c:v>
                </c:pt>
                <c:pt idx="62">
                  <c:v>0.28299999999999997</c:v>
                </c:pt>
                <c:pt idx="63">
                  <c:v>0.48</c:v>
                </c:pt>
                <c:pt idx="64">
                  <c:v>0.8</c:v>
                </c:pt>
                <c:pt idx="65">
                  <c:v>0.17100000000000001</c:v>
                </c:pt>
                <c:pt idx="66">
                  <c:v>0.222</c:v>
                </c:pt>
                <c:pt idx="67">
                  <c:v>0.41099999999999998</c:v>
                </c:pt>
                <c:pt idx="68">
                  <c:v>0.19400000000000001</c:v>
                </c:pt>
                <c:pt idx="69">
                  <c:v>0.153</c:v>
                </c:pt>
                <c:pt idx="70">
                  <c:v>8.3000000000000004E-2</c:v>
                </c:pt>
                <c:pt idx="71">
                  <c:v>3.5000000000000003E-2</c:v>
                </c:pt>
                <c:pt idx="72">
                  <c:v>0.84</c:v>
                </c:pt>
                <c:pt idx="73">
                  <c:v>2.5000000000000001E-2</c:v>
                </c:pt>
                <c:pt idx="74">
                  <c:v>0.32200000000000001</c:v>
                </c:pt>
                <c:pt idx="75">
                  <c:v>0.184</c:v>
                </c:pt>
                <c:pt idx="76">
                  <c:v>0.17499999999999999</c:v>
                </c:pt>
                <c:pt idx="77">
                  <c:v>0.40300000000000002</c:v>
                </c:pt>
                <c:pt idx="78">
                  <c:v>0.42</c:v>
                </c:pt>
                <c:pt idx="79">
                  <c:v>0.129</c:v>
                </c:pt>
                <c:pt idx="80">
                  <c:v>0.223</c:v>
                </c:pt>
                <c:pt idx="81">
                  <c:v>0.34899999999999998</c:v>
                </c:pt>
                <c:pt idx="82">
                  <c:v>0.19400000000000001</c:v>
                </c:pt>
                <c:pt idx="83">
                  <c:v>0.24099999999999999</c:v>
                </c:pt>
                <c:pt idx="84">
                  <c:v>6.6000000000000003E-2</c:v>
                </c:pt>
                <c:pt idx="85">
                  <c:v>0.81599999999999995</c:v>
                </c:pt>
                <c:pt idx="86">
                  <c:v>0.39700000000000002</c:v>
                </c:pt>
                <c:pt idx="87">
                  <c:v>0.28799999999999998</c:v>
                </c:pt>
                <c:pt idx="88">
                  <c:v>0.876</c:v>
                </c:pt>
                <c:pt idx="89">
                  <c:v>0.26</c:v>
                </c:pt>
                <c:pt idx="90">
                  <c:v>0.28399999999999997</c:v>
                </c:pt>
                <c:pt idx="91">
                  <c:v>0.49399999999999999</c:v>
                </c:pt>
                <c:pt idx="92">
                  <c:v>0.54100000000000004</c:v>
                </c:pt>
                <c:pt idx="93">
                  <c:v>0.314</c:v>
                </c:pt>
                <c:pt idx="94">
                  <c:v>0.13</c:v>
                </c:pt>
                <c:pt idx="95">
                  <c:v>0.13300000000000001</c:v>
                </c:pt>
                <c:pt idx="96">
                  <c:v>0.29199999999999998</c:v>
                </c:pt>
                <c:pt idx="97">
                  <c:v>0.17</c:v>
                </c:pt>
                <c:pt idx="98">
                  <c:v>0.22</c:v>
                </c:pt>
                <c:pt idx="99">
                  <c:v>0.8</c:v>
                </c:pt>
                <c:pt idx="100">
                  <c:v>0.314</c:v>
                </c:pt>
                <c:pt idx="101">
                  <c:v>0.46400000000000002</c:v>
                </c:pt>
                <c:pt idx="102">
                  <c:v>0.151</c:v>
                </c:pt>
                <c:pt idx="103">
                  <c:v>0.218</c:v>
                </c:pt>
                <c:pt idx="104">
                  <c:v>0.38200000000000001</c:v>
                </c:pt>
                <c:pt idx="105">
                  <c:v>0.53500000000000003</c:v>
                </c:pt>
                <c:pt idx="106">
                  <c:v>0.14000000000000001</c:v>
                </c:pt>
                <c:pt idx="107">
                  <c:v>0.54500000000000004</c:v>
                </c:pt>
                <c:pt idx="108">
                  <c:v>0.14299999999999999</c:v>
                </c:pt>
                <c:pt idx="109">
                  <c:v>0.44900000000000001</c:v>
                </c:pt>
                <c:pt idx="110">
                  <c:v>0.216</c:v>
                </c:pt>
                <c:pt idx="111">
                  <c:v>1.2E-2</c:v>
                </c:pt>
                <c:pt idx="112">
                  <c:v>0.35199999999999998</c:v>
                </c:pt>
                <c:pt idx="113">
                  <c:v>0.27700000000000002</c:v>
                </c:pt>
                <c:pt idx="114">
                  <c:v>0.14299999999999999</c:v>
                </c:pt>
                <c:pt idx="115">
                  <c:v>0.05</c:v>
                </c:pt>
                <c:pt idx="116">
                  <c:v>0.36099999999999999</c:v>
                </c:pt>
                <c:pt idx="117">
                  <c:v>0.112</c:v>
                </c:pt>
                <c:pt idx="118">
                  <c:v>8.7999999999999995E-2</c:v>
                </c:pt>
                <c:pt idx="119">
                  <c:v>0.127</c:v>
                </c:pt>
                <c:pt idx="120">
                  <c:v>0.23799999999999999</c:v>
                </c:pt>
                <c:pt idx="121">
                  <c:v>0.16300000000000001</c:v>
                </c:pt>
                <c:pt idx="122">
                  <c:v>0.14799999999999999</c:v>
                </c:pt>
                <c:pt idx="123">
                  <c:v>0.15</c:v>
                </c:pt>
                <c:pt idx="124">
                  <c:v>0.75</c:v>
                </c:pt>
                <c:pt idx="125">
                  <c:v>0.17399999999999999</c:v>
                </c:pt>
                <c:pt idx="126">
                  <c:v>0.38300000000000001</c:v>
                </c:pt>
                <c:pt idx="127">
                  <c:v>6.8000000000000005E-2</c:v>
                </c:pt>
                <c:pt idx="128">
                  <c:v>0.16</c:v>
                </c:pt>
                <c:pt idx="129">
                  <c:v>0.13</c:v>
                </c:pt>
                <c:pt idx="130">
                  <c:v>2.9000000000000001E-2</c:v>
                </c:pt>
                <c:pt idx="131">
                  <c:v>0.41199999999999998</c:v>
                </c:pt>
                <c:pt idx="132">
                  <c:v>0.20799999999999999</c:v>
                </c:pt>
                <c:pt idx="133">
                  <c:v>0.874</c:v>
                </c:pt>
                <c:pt idx="134">
                  <c:v>0.372</c:v>
                </c:pt>
                <c:pt idx="135">
                  <c:v>0.25800000000000001</c:v>
                </c:pt>
                <c:pt idx="136">
                  <c:v>6.3E-2</c:v>
                </c:pt>
                <c:pt idx="137">
                  <c:v>0.151</c:v>
                </c:pt>
                <c:pt idx="138">
                  <c:v>0.17699999999999999</c:v>
                </c:pt>
                <c:pt idx="139">
                  <c:v>0.17399999999999999</c:v>
                </c:pt>
                <c:pt idx="140">
                  <c:v>0.122</c:v>
                </c:pt>
                <c:pt idx="141">
                  <c:v>0.13800000000000001</c:v>
                </c:pt>
                <c:pt idx="142">
                  <c:v>0.20799999999999999</c:v>
                </c:pt>
                <c:pt idx="143">
                  <c:v>0.20100000000000001</c:v>
                </c:pt>
                <c:pt idx="144">
                  <c:v>8.6999999999999994E-2</c:v>
                </c:pt>
                <c:pt idx="145">
                  <c:v>0.23</c:v>
                </c:pt>
                <c:pt idx="146">
                  <c:v>0.34399999999999997</c:v>
                </c:pt>
                <c:pt idx="147">
                  <c:v>0.187</c:v>
                </c:pt>
                <c:pt idx="148">
                  <c:v>0.68200000000000005</c:v>
                </c:pt>
                <c:pt idx="149">
                  <c:v>0.436</c:v>
                </c:pt>
                <c:pt idx="150">
                  <c:v>0.12</c:v>
                </c:pt>
                <c:pt idx="151">
                  <c:v>0.129</c:v>
                </c:pt>
                <c:pt idx="152">
                  <c:v>0.11799999999999999</c:v>
                </c:pt>
                <c:pt idx="153">
                  <c:v>0.26200000000000001</c:v>
                </c:pt>
                <c:pt idx="154">
                  <c:v>0.82</c:v>
                </c:pt>
                <c:pt idx="155">
                  <c:v>0.48599999999999999</c:v>
                </c:pt>
                <c:pt idx="156">
                  <c:v>0.107</c:v>
                </c:pt>
                <c:pt idx="157">
                  <c:v>0.307</c:v>
                </c:pt>
                <c:pt idx="158">
                  <c:v>0.4</c:v>
                </c:pt>
                <c:pt idx="159">
                  <c:v>0.33600000000000002</c:v>
                </c:pt>
                <c:pt idx="160">
                  <c:v>0.35799999999999998</c:v>
                </c:pt>
                <c:pt idx="161">
                  <c:v>0.27</c:v>
                </c:pt>
                <c:pt idx="162">
                  <c:v>0.26200000000000001</c:v>
                </c:pt>
                <c:pt idx="163">
                  <c:v>9.0999999999999998E-2</c:v>
                </c:pt>
                <c:pt idx="164">
                  <c:v>0.31900000000000001</c:v>
                </c:pt>
                <c:pt idx="165">
                  <c:v>5.2999999999999999E-2</c:v>
                </c:pt>
                <c:pt idx="166">
                  <c:v>0.55000000000000004</c:v>
                </c:pt>
                <c:pt idx="167">
                  <c:v>0.29899999999999999</c:v>
                </c:pt>
                <c:pt idx="168">
                  <c:v>0.29099999999999998</c:v>
                </c:pt>
                <c:pt idx="169">
                  <c:v>0.20300000000000001</c:v>
                </c:pt>
                <c:pt idx="170">
                  <c:v>0.55600000000000005</c:v>
                </c:pt>
                <c:pt idx="171">
                  <c:v>1.2999999999999999E-2</c:v>
                </c:pt>
                <c:pt idx="172">
                  <c:v>0.222</c:v>
                </c:pt>
                <c:pt idx="173">
                  <c:v>0.189</c:v>
                </c:pt>
                <c:pt idx="174">
                  <c:v>0.27400000000000002</c:v>
                </c:pt>
                <c:pt idx="175">
                  <c:v>0.35899999999999999</c:v>
                </c:pt>
                <c:pt idx="176">
                  <c:v>0.53100000000000003</c:v>
                </c:pt>
                <c:pt idx="177">
                  <c:v>7.9000000000000001E-2</c:v>
                </c:pt>
                <c:pt idx="178">
                  <c:v>6.7000000000000004E-2</c:v>
                </c:pt>
                <c:pt idx="179">
                  <c:v>0.54</c:v>
                </c:pt>
                <c:pt idx="180">
                  <c:v>0.73499999999999999</c:v>
                </c:pt>
                <c:pt idx="181">
                  <c:v>0.19700000000000001</c:v>
                </c:pt>
                <c:pt idx="182">
                  <c:v>0.40600000000000003</c:v>
                </c:pt>
                <c:pt idx="183">
                  <c:v>0.10299999999999999</c:v>
                </c:pt>
                <c:pt idx="184">
                  <c:v>0.315</c:v>
                </c:pt>
                <c:pt idx="185">
                  <c:v>0.28999999999999998</c:v>
                </c:pt>
                <c:pt idx="186">
                  <c:v>0.191</c:v>
                </c:pt>
                <c:pt idx="187">
                  <c:v>0.30399999999999999</c:v>
                </c:pt>
                <c:pt idx="188">
                  <c:v>0.187</c:v>
                </c:pt>
                <c:pt idx="189">
                  <c:v>9.9000000000000005E-2</c:v>
                </c:pt>
                <c:pt idx="190">
                  <c:v>6.4000000000000001E-2</c:v>
                </c:pt>
                <c:pt idx="191">
                  <c:v>0.36799999999999999</c:v>
                </c:pt>
                <c:pt idx="192">
                  <c:v>0.16300000000000001</c:v>
                </c:pt>
                <c:pt idx="193">
                  <c:v>0.17299999999999999</c:v>
                </c:pt>
                <c:pt idx="194">
                  <c:v>0.54700000000000004</c:v>
                </c:pt>
                <c:pt idx="195">
                  <c:v>0.77400000000000002</c:v>
                </c:pt>
                <c:pt idx="196">
                  <c:v>3.5999999999999997E-2</c:v>
                </c:pt>
                <c:pt idx="197">
                  <c:v>2.8000000000000001E-2</c:v>
                </c:pt>
                <c:pt idx="198">
                  <c:v>0.41699999999999998</c:v>
                </c:pt>
                <c:pt idx="199">
                  <c:v>0.126</c:v>
                </c:pt>
                <c:pt idx="200">
                  <c:v>0.14599999999999999</c:v>
                </c:pt>
                <c:pt idx="201">
                  <c:v>0.23300000000000001</c:v>
                </c:pt>
                <c:pt idx="202">
                  <c:v>0.42699999999999999</c:v>
                </c:pt>
                <c:pt idx="203">
                  <c:v>0.22700000000000001</c:v>
                </c:pt>
                <c:pt idx="204">
                  <c:v>0.46400000000000002</c:v>
                </c:pt>
                <c:pt idx="205">
                  <c:v>0.13500000000000001</c:v>
                </c:pt>
                <c:pt idx="206">
                  <c:v>0.33</c:v>
                </c:pt>
                <c:pt idx="207">
                  <c:v>0.9</c:v>
                </c:pt>
                <c:pt idx="208">
                  <c:v>0.193</c:v>
                </c:pt>
                <c:pt idx="209">
                  <c:v>0.16800000000000001</c:v>
                </c:pt>
                <c:pt idx="210">
                  <c:v>0.27700000000000002</c:v>
                </c:pt>
                <c:pt idx="211">
                  <c:v>0.32700000000000001</c:v>
                </c:pt>
                <c:pt idx="212">
                  <c:v>0.48799999999999999</c:v>
                </c:pt>
                <c:pt idx="213">
                  <c:v>0.51</c:v>
                </c:pt>
                <c:pt idx="214">
                  <c:v>0.30199999999999999</c:v>
                </c:pt>
                <c:pt idx="215">
                  <c:v>6.8000000000000005E-2</c:v>
                </c:pt>
                <c:pt idx="216">
                  <c:v>0.27500000000000002</c:v>
                </c:pt>
                <c:pt idx="217">
                  <c:v>0.28399999999999997</c:v>
                </c:pt>
                <c:pt idx="218">
                  <c:v>0.308</c:v>
                </c:pt>
                <c:pt idx="219">
                  <c:v>0.25600000000000001</c:v>
                </c:pt>
                <c:pt idx="220">
                  <c:v>0.34499999999999997</c:v>
                </c:pt>
                <c:pt idx="221">
                  <c:v>0.22600000000000001</c:v>
                </c:pt>
                <c:pt idx="222">
                  <c:v>0.27600000000000002</c:v>
                </c:pt>
                <c:pt idx="223">
                  <c:v>0.27</c:v>
                </c:pt>
                <c:pt idx="224">
                  <c:v>0.35599999999999998</c:v>
                </c:pt>
                <c:pt idx="225">
                  <c:v>0.40899999999999997</c:v>
                </c:pt>
                <c:pt idx="226">
                  <c:v>0.74</c:v>
                </c:pt>
                <c:pt idx="227">
                  <c:v>0.222</c:v>
                </c:pt>
                <c:pt idx="228">
                  <c:v>0.3</c:v>
                </c:pt>
                <c:pt idx="229">
                  <c:v>0.111</c:v>
                </c:pt>
                <c:pt idx="230">
                  <c:v>0.99</c:v>
                </c:pt>
                <c:pt idx="231">
                  <c:v>0.32300000000000001</c:v>
                </c:pt>
                <c:pt idx="232">
                  <c:v>0.186</c:v>
                </c:pt>
                <c:pt idx="233">
                  <c:v>0.215</c:v>
                </c:pt>
                <c:pt idx="234">
                  <c:v>0.26700000000000002</c:v>
                </c:pt>
                <c:pt idx="235">
                  <c:v>7.0000000000000007E-2</c:v>
                </c:pt>
                <c:pt idx="236">
                  <c:v>0.629</c:v>
                </c:pt>
                <c:pt idx="237">
                  <c:v>0.16900000000000001</c:v>
                </c:pt>
                <c:pt idx="238">
                  <c:v>0.41899999999999998</c:v>
                </c:pt>
                <c:pt idx="239">
                  <c:v>0.42399999999999999</c:v>
                </c:pt>
                <c:pt idx="240">
                  <c:v>0.48499999999999999</c:v>
                </c:pt>
                <c:pt idx="241">
                  <c:v>0.32200000000000001</c:v>
                </c:pt>
                <c:pt idx="242">
                  <c:v>0.14499999999999999</c:v>
                </c:pt>
                <c:pt idx="243">
                  <c:v>0.20699999999999999</c:v>
                </c:pt>
                <c:pt idx="244">
                  <c:v>0.18</c:v>
                </c:pt>
                <c:pt idx="245">
                  <c:v>0.124</c:v>
                </c:pt>
                <c:pt idx="246">
                  <c:v>0.28100000000000003</c:v>
                </c:pt>
                <c:pt idx="247">
                  <c:v>0.28199999999999997</c:v>
                </c:pt>
                <c:pt idx="248">
                  <c:v>0.16400000000000001</c:v>
                </c:pt>
                <c:pt idx="249">
                  <c:v>0.123</c:v>
                </c:pt>
                <c:pt idx="250">
                  <c:v>4.3999999999999997E-2</c:v>
                </c:pt>
                <c:pt idx="251">
                  <c:v>0.01</c:v>
                </c:pt>
                <c:pt idx="252">
                  <c:v>0.21</c:v>
                </c:pt>
                <c:pt idx="253">
                  <c:v>0.52800000000000002</c:v>
                </c:pt>
                <c:pt idx="254">
                  <c:v>0.157</c:v>
                </c:pt>
                <c:pt idx="255">
                  <c:v>8.5999999999999993E-2</c:v>
                </c:pt>
                <c:pt idx="256">
                  <c:v>0.374</c:v>
                </c:pt>
                <c:pt idx="257">
                  <c:v>3.9E-2</c:v>
                </c:pt>
                <c:pt idx="258">
                  <c:v>8.8999999999999996E-2</c:v>
                </c:pt>
                <c:pt idx="259">
                  <c:v>0.4</c:v>
                </c:pt>
                <c:pt idx="260">
                  <c:v>0.77</c:v>
                </c:pt>
                <c:pt idx="261">
                  <c:v>0.311</c:v>
                </c:pt>
                <c:pt idx="262">
                  <c:v>0.56899999999999995</c:v>
                </c:pt>
                <c:pt idx="263">
                  <c:v>0.115</c:v>
                </c:pt>
                <c:pt idx="264">
                  <c:v>0.245</c:v>
                </c:pt>
                <c:pt idx="265">
                  <c:v>2.7E-2</c:v>
                </c:pt>
                <c:pt idx="266">
                  <c:v>0.36699999999999999</c:v>
                </c:pt>
                <c:pt idx="267">
                  <c:v>0.307</c:v>
                </c:pt>
                <c:pt idx="268">
                  <c:v>0.216</c:v>
                </c:pt>
                <c:pt idx="269">
                  <c:v>0.30499999999999999</c:v>
                </c:pt>
                <c:pt idx="270">
                  <c:v>0.32600000000000001</c:v>
                </c:pt>
                <c:pt idx="271">
                  <c:v>0.22700000000000001</c:v>
                </c:pt>
                <c:pt idx="272">
                  <c:v>0.20899999999999999</c:v>
                </c:pt>
                <c:pt idx="273">
                  <c:v>0.13700000000000001</c:v>
                </c:pt>
                <c:pt idx="274">
                  <c:v>0.29799999999999999</c:v>
                </c:pt>
                <c:pt idx="275">
                  <c:v>0.34</c:v>
                </c:pt>
                <c:pt idx="276">
                  <c:v>0.34399999999999997</c:v>
                </c:pt>
                <c:pt idx="277">
                  <c:v>0.249</c:v>
                </c:pt>
                <c:pt idx="278">
                  <c:v>0.33800000000000002</c:v>
                </c:pt>
                <c:pt idx="279">
                  <c:v>0.55700000000000005</c:v>
                </c:pt>
                <c:pt idx="280">
                  <c:v>0.29499999999999998</c:v>
                </c:pt>
                <c:pt idx="281">
                  <c:v>0.26100000000000001</c:v>
                </c:pt>
                <c:pt idx="282">
                  <c:v>5.8000000000000003E-2</c:v>
                </c:pt>
                <c:pt idx="283">
                  <c:v>0.13100000000000001</c:v>
                </c:pt>
                <c:pt idx="284">
                  <c:v>0.28199999999999997</c:v>
                </c:pt>
                <c:pt idx="285">
                  <c:v>8.4000000000000005E-2</c:v>
                </c:pt>
                <c:pt idx="286">
                  <c:v>0.375</c:v>
                </c:pt>
                <c:pt idx="287">
                  <c:v>0.35199999999999998</c:v>
                </c:pt>
                <c:pt idx="288">
                  <c:v>0.44400000000000001</c:v>
                </c:pt>
                <c:pt idx="289">
                  <c:v>0.27100000000000002</c:v>
                </c:pt>
                <c:pt idx="290">
                  <c:v>0.438</c:v>
                </c:pt>
                <c:pt idx="291">
                  <c:v>0.28999999999999998</c:v>
                </c:pt>
                <c:pt idx="292">
                  <c:v>2.4E-2</c:v>
                </c:pt>
                <c:pt idx="293">
                  <c:v>0.13900000000000001</c:v>
                </c:pt>
                <c:pt idx="294">
                  <c:v>0.94</c:v>
                </c:pt>
                <c:pt idx="295">
                  <c:v>0.23499999999999999</c:v>
                </c:pt>
                <c:pt idx="296">
                  <c:v>5.7000000000000002E-2</c:v>
                </c:pt>
                <c:pt idx="297">
                  <c:v>8.4000000000000005E-2</c:v>
                </c:pt>
                <c:pt idx="298">
                  <c:v>6.5000000000000002E-2</c:v>
                </c:pt>
                <c:pt idx="299">
                  <c:v>0.45500000000000002</c:v>
                </c:pt>
                <c:pt idx="300">
                  <c:v>0.56399999999999995</c:v>
                </c:pt>
                <c:pt idx="301">
                  <c:v>7.0000000000000001E-3</c:v>
                </c:pt>
                <c:pt idx="302">
                  <c:v>0.51100000000000001</c:v>
                </c:pt>
                <c:pt idx="303">
                  <c:v>0.312</c:v>
                </c:pt>
                <c:pt idx="304">
                  <c:v>0.51200000000000001</c:v>
                </c:pt>
                <c:pt idx="305">
                  <c:v>2.1999999999999999E-2</c:v>
                </c:pt>
                <c:pt idx="306">
                  <c:v>0.32100000000000001</c:v>
                </c:pt>
                <c:pt idx="307">
                  <c:v>0.317</c:v>
                </c:pt>
                <c:pt idx="308">
                  <c:v>0.123</c:v>
                </c:pt>
                <c:pt idx="309">
                  <c:v>8.5999999999999993E-2</c:v>
                </c:pt>
                <c:pt idx="310">
                  <c:v>0.115</c:v>
                </c:pt>
                <c:pt idx="311">
                  <c:v>0.24099999999999999</c:v>
                </c:pt>
                <c:pt idx="312">
                  <c:v>0.371</c:v>
                </c:pt>
                <c:pt idx="313">
                  <c:v>0.46400000000000002</c:v>
                </c:pt>
                <c:pt idx="314">
                  <c:v>8.8999999999999996E-2</c:v>
                </c:pt>
                <c:pt idx="315">
                  <c:v>0.3</c:v>
                </c:pt>
                <c:pt idx="316">
                  <c:v>0.38</c:v>
                </c:pt>
                <c:pt idx="317">
                  <c:v>0.251</c:v>
                </c:pt>
                <c:pt idx="318">
                  <c:v>0.34100000000000003</c:v>
                </c:pt>
                <c:pt idx="319">
                  <c:v>0.503</c:v>
                </c:pt>
                <c:pt idx="320">
                  <c:v>0.13900000000000001</c:v>
                </c:pt>
                <c:pt idx="321">
                  <c:v>0.23200000000000001</c:v>
                </c:pt>
                <c:pt idx="322">
                  <c:v>0.41599999999999998</c:v>
                </c:pt>
                <c:pt idx="323">
                  <c:v>0.40699999999999997</c:v>
                </c:pt>
                <c:pt idx="324">
                  <c:v>7.0999999999999994E-2</c:v>
                </c:pt>
                <c:pt idx="325">
                  <c:v>0.33300000000000002</c:v>
                </c:pt>
                <c:pt idx="326">
                  <c:v>0.61699999999999999</c:v>
                </c:pt>
                <c:pt idx="327">
                  <c:v>0.33400000000000002</c:v>
                </c:pt>
                <c:pt idx="328">
                  <c:v>0.31900000000000001</c:v>
                </c:pt>
                <c:pt idx="329">
                  <c:v>5.8000000000000003E-2</c:v>
                </c:pt>
                <c:pt idx="330">
                  <c:v>0.185</c:v>
                </c:pt>
                <c:pt idx="331">
                  <c:v>0.14499999999999999</c:v>
                </c:pt>
                <c:pt idx="332">
                  <c:v>0.41599999999999998</c:v>
                </c:pt>
                <c:pt idx="333">
                  <c:v>0.20399999999999999</c:v>
                </c:pt>
                <c:pt idx="334">
                  <c:v>2.8000000000000001E-2</c:v>
                </c:pt>
                <c:pt idx="335">
                  <c:v>0.34200000000000003</c:v>
                </c:pt>
                <c:pt idx="336">
                  <c:v>0.48099999999999998</c:v>
                </c:pt>
                <c:pt idx="337">
                  <c:v>8.6999999999999994E-2</c:v>
                </c:pt>
                <c:pt idx="338">
                  <c:v>0.26100000000000001</c:v>
                </c:pt>
                <c:pt idx="339">
                  <c:v>6.3E-2</c:v>
                </c:pt>
                <c:pt idx="340">
                  <c:v>0.19900000000000001</c:v>
                </c:pt>
                <c:pt idx="341">
                  <c:v>7.8E-2</c:v>
                </c:pt>
                <c:pt idx="342">
                  <c:v>0.42399999999999999</c:v>
                </c:pt>
                <c:pt idx="343">
                  <c:v>5.0999999999999997E-2</c:v>
                </c:pt>
                <c:pt idx="344">
                  <c:v>0.14000000000000001</c:v>
                </c:pt>
                <c:pt idx="345">
                  <c:v>0.42399999999999999</c:v>
                </c:pt>
                <c:pt idx="346">
                  <c:v>0.38500000000000001</c:v>
                </c:pt>
                <c:pt idx="347">
                  <c:v>0.121</c:v>
                </c:pt>
                <c:pt idx="348">
                  <c:v>0.27300000000000002</c:v>
                </c:pt>
                <c:pt idx="349">
                  <c:v>0.10100000000000001</c:v>
                </c:pt>
                <c:pt idx="350">
                  <c:v>9.1999999999999998E-2</c:v>
                </c:pt>
                <c:pt idx="351">
                  <c:v>0.41399999999999998</c:v>
                </c:pt>
                <c:pt idx="352">
                  <c:v>0.19500000000000001</c:v>
                </c:pt>
                <c:pt idx="353">
                  <c:v>8.5999999999999993E-2</c:v>
                </c:pt>
                <c:pt idx="354">
                  <c:v>7.6999999999999999E-2</c:v>
                </c:pt>
                <c:pt idx="355">
                  <c:v>0.17199999999999999</c:v>
                </c:pt>
                <c:pt idx="356">
                  <c:v>0.114</c:v>
                </c:pt>
                <c:pt idx="357">
                  <c:v>0.03</c:v>
                </c:pt>
                <c:pt idx="358">
                  <c:v>0.71599999999999997</c:v>
                </c:pt>
                <c:pt idx="359">
                  <c:v>0.313</c:v>
                </c:pt>
                <c:pt idx="360">
                  <c:v>0.153</c:v>
                </c:pt>
                <c:pt idx="361">
                  <c:v>0.21</c:v>
                </c:pt>
                <c:pt idx="362">
                  <c:v>3.1E-2</c:v>
                </c:pt>
                <c:pt idx="363">
                  <c:v>0.60299999999999998</c:v>
                </c:pt>
                <c:pt idx="364">
                  <c:v>0.375</c:v>
                </c:pt>
                <c:pt idx="365">
                  <c:v>0.11700000000000001</c:v>
                </c:pt>
                <c:pt idx="366">
                  <c:v>9.0999999999999998E-2</c:v>
                </c:pt>
                <c:pt idx="367">
                  <c:v>0.26100000000000001</c:v>
                </c:pt>
                <c:pt idx="368">
                  <c:v>0.36</c:v>
                </c:pt>
                <c:pt idx="369">
                  <c:v>0.54400000000000004</c:v>
                </c:pt>
                <c:pt idx="370">
                  <c:v>0.151</c:v>
                </c:pt>
                <c:pt idx="371">
                  <c:v>0.432</c:v>
                </c:pt>
                <c:pt idx="372">
                  <c:v>0.39800000000000002</c:v>
                </c:pt>
                <c:pt idx="373">
                  <c:v>0.65900000000000003</c:v>
                </c:pt>
                <c:pt idx="374">
                  <c:v>0.375</c:v>
                </c:pt>
                <c:pt idx="375">
                  <c:v>0.52300000000000002</c:v>
                </c:pt>
                <c:pt idx="376">
                  <c:v>8.1000000000000003E-2</c:v>
                </c:pt>
                <c:pt idx="377">
                  <c:v>0.14899999999999999</c:v>
                </c:pt>
                <c:pt idx="378">
                  <c:v>2.1000000000000001E-2</c:v>
                </c:pt>
                <c:pt idx="379">
                  <c:v>0.69</c:v>
                </c:pt>
                <c:pt idx="380">
                  <c:v>0.156</c:v>
                </c:pt>
                <c:pt idx="381">
                  <c:v>0.35699999999999998</c:v>
                </c:pt>
                <c:pt idx="382">
                  <c:v>0.376</c:v>
                </c:pt>
                <c:pt idx="383">
                  <c:v>0.113</c:v>
                </c:pt>
                <c:pt idx="384">
                  <c:v>0.73</c:v>
                </c:pt>
                <c:pt idx="385">
                  <c:v>0.379</c:v>
                </c:pt>
                <c:pt idx="386">
                  <c:v>0.21199999999999999</c:v>
                </c:pt>
                <c:pt idx="387">
                  <c:v>0.30299999999999999</c:v>
                </c:pt>
                <c:pt idx="388">
                  <c:v>0.29899999999999999</c:v>
                </c:pt>
                <c:pt idx="389">
                  <c:v>0.28199999999999997</c:v>
                </c:pt>
                <c:pt idx="390">
                  <c:v>0.25600000000000001</c:v>
                </c:pt>
                <c:pt idx="391">
                  <c:v>0.93</c:v>
                </c:pt>
                <c:pt idx="392">
                  <c:v>0.379</c:v>
                </c:pt>
                <c:pt idx="393">
                  <c:v>0.379</c:v>
                </c:pt>
                <c:pt idx="394">
                  <c:v>4.3999999999999997E-2</c:v>
                </c:pt>
                <c:pt idx="395">
                  <c:v>0.24</c:v>
                </c:pt>
                <c:pt idx="396">
                  <c:v>0.104</c:v>
                </c:pt>
                <c:pt idx="397">
                  <c:v>0.39800000000000002</c:v>
                </c:pt>
                <c:pt idx="398">
                  <c:v>7.2999999999999995E-2</c:v>
                </c:pt>
                <c:pt idx="399">
                  <c:v>0.33200000000000002</c:v>
                </c:pt>
                <c:pt idx="400">
                  <c:v>0.27600000000000002</c:v>
                </c:pt>
                <c:pt idx="401">
                  <c:v>0.11600000000000001</c:v>
                </c:pt>
                <c:pt idx="402">
                  <c:v>0.58899999999999997</c:v>
                </c:pt>
                <c:pt idx="403">
                  <c:v>0.23799999999999999</c:v>
                </c:pt>
                <c:pt idx="404">
                  <c:v>8.2000000000000003E-2</c:v>
                </c:pt>
                <c:pt idx="405">
                  <c:v>0.48</c:v>
                </c:pt>
                <c:pt idx="406">
                  <c:v>0.13900000000000001</c:v>
                </c:pt>
                <c:pt idx="407">
                  <c:v>0.65</c:v>
                </c:pt>
                <c:pt idx="408">
                  <c:v>0.23499999999999999</c:v>
                </c:pt>
                <c:pt idx="409">
                  <c:v>0.56200000000000006</c:v>
                </c:pt>
                <c:pt idx="410">
                  <c:v>0.109</c:v>
                </c:pt>
                <c:pt idx="411">
                  <c:v>0.51700000000000002</c:v>
                </c:pt>
                <c:pt idx="412">
                  <c:v>0.19400000000000001</c:v>
                </c:pt>
                <c:pt idx="413">
                  <c:v>0.36899999999999999</c:v>
                </c:pt>
                <c:pt idx="414">
                  <c:v>0.187</c:v>
                </c:pt>
                <c:pt idx="415">
                  <c:v>0.23</c:v>
                </c:pt>
                <c:pt idx="416">
                  <c:v>0.307</c:v>
                </c:pt>
                <c:pt idx="417">
                  <c:v>0.14099999999999999</c:v>
                </c:pt>
                <c:pt idx="418">
                  <c:v>0.29799999999999999</c:v>
                </c:pt>
                <c:pt idx="419">
                  <c:v>6.7000000000000004E-2</c:v>
                </c:pt>
                <c:pt idx="420">
                  <c:v>0.374</c:v>
                </c:pt>
                <c:pt idx="421">
                  <c:v>0.19600000000000001</c:v>
                </c:pt>
                <c:pt idx="422">
                  <c:v>8.8999999999999996E-2</c:v>
                </c:pt>
                <c:pt idx="423">
                  <c:v>7.5999999999999998E-2</c:v>
                </c:pt>
                <c:pt idx="424">
                  <c:v>6.4000000000000001E-2</c:v>
                </c:pt>
                <c:pt idx="425">
                  <c:v>0.11600000000000001</c:v>
                </c:pt>
                <c:pt idx="426">
                  <c:v>0.25900000000000001</c:v>
                </c:pt>
                <c:pt idx="427">
                  <c:v>0.114</c:v>
                </c:pt>
                <c:pt idx="428">
                  <c:v>0.224</c:v>
                </c:pt>
                <c:pt idx="429">
                  <c:v>0.41099999999999998</c:v>
                </c:pt>
                <c:pt idx="430">
                  <c:v>0.56399999999999995</c:v>
                </c:pt>
                <c:pt idx="431">
                  <c:v>0.15</c:v>
                </c:pt>
                <c:pt idx="432">
                  <c:v>0.35299999999999998</c:v>
                </c:pt>
                <c:pt idx="433">
                  <c:v>0.312</c:v>
                </c:pt>
                <c:pt idx="434">
                  <c:v>7.4999999999999997E-2</c:v>
                </c:pt>
                <c:pt idx="435">
                  <c:v>0.38600000000000001</c:v>
                </c:pt>
                <c:pt idx="436">
                  <c:v>8.2000000000000003E-2</c:v>
                </c:pt>
                <c:pt idx="437">
                  <c:v>0.35199999999999998</c:v>
                </c:pt>
                <c:pt idx="438">
                  <c:v>0.999</c:v>
                </c:pt>
                <c:pt idx="439">
                  <c:v>0.33600000000000002</c:v>
                </c:pt>
                <c:pt idx="440">
                  <c:v>0.112</c:v>
                </c:pt>
                <c:pt idx="441">
                  <c:v>4.2999999999999997E-2</c:v>
                </c:pt>
                <c:pt idx="442">
                  <c:v>4.8000000000000001E-2</c:v>
                </c:pt>
                <c:pt idx="443">
                  <c:v>7.0000000000000007E-2</c:v>
                </c:pt>
                <c:pt idx="444">
                  <c:v>0.14699999999999999</c:v>
                </c:pt>
                <c:pt idx="445">
                  <c:v>0.41199999999999998</c:v>
                </c:pt>
                <c:pt idx="446">
                  <c:v>0.45800000000000002</c:v>
                </c:pt>
                <c:pt idx="447">
                  <c:v>0.71799999999999997</c:v>
                </c:pt>
                <c:pt idx="448">
                  <c:v>0.13200000000000001</c:v>
                </c:pt>
                <c:pt idx="449">
                  <c:v>0.38</c:v>
                </c:pt>
                <c:pt idx="450">
                  <c:v>0.33500000000000002</c:v>
                </c:pt>
                <c:pt idx="451">
                  <c:v>0.42099999999999999</c:v>
                </c:pt>
                <c:pt idx="452">
                  <c:v>0.158</c:v>
                </c:pt>
                <c:pt idx="453">
                  <c:v>0.2</c:v>
                </c:pt>
                <c:pt idx="454">
                  <c:v>0.17799999999999999</c:v>
                </c:pt>
                <c:pt idx="455">
                  <c:v>0.373</c:v>
                </c:pt>
                <c:pt idx="456">
                  <c:v>0.39200000000000002</c:v>
                </c:pt>
                <c:pt idx="457">
                  <c:v>2.5999999999999999E-2</c:v>
                </c:pt>
                <c:pt idx="458">
                  <c:v>0.186</c:v>
                </c:pt>
                <c:pt idx="459">
                  <c:v>0.14799999999999999</c:v>
                </c:pt>
                <c:pt idx="460">
                  <c:v>0.32300000000000001</c:v>
                </c:pt>
                <c:pt idx="461">
                  <c:v>0.14299999999999999</c:v>
                </c:pt>
                <c:pt idx="462">
                  <c:v>0.28699999999999998</c:v>
                </c:pt>
                <c:pt idx="463">
                  <c:v>0.435</c:v>
                </c:pt>
                <c:pt idx="464">
                  <c:v>0.33600000000000002</c:v>
                </c:pt>
                <c:pt idx="465">
                  <c:v>0.39300000000000002</c:v>
                </c:pt>
                <c:pt idx="466">
                  <c:v>0.108</c:v>
                </c:pt>
                <c:pt idx="467">
                  <c:v>0.35599999999999998</c:v>
                </c:pt>
                <c:pt idx="468">
                  <c:v>0.503</c:v>
                </c:pt>
                <c:pt idx="469">
                  <c:v>0.39100000000000001</c:v>
                </c:pt>
                <c:pt idx="470">
                  <c:v>0.46899999999999997</c:v>
                </c:pt>
                <c:pt idx="471">
                  <c:v>0.56599999999999995</c:v>
                </c:pt>
                <c:pt idx="472">
                  <c:v>1.6E-2</c:v>
                </c:pt>
                <c:pt idx="473">
                  <c:v>0.40500000000000003</c:v>
                </c:pt>
                <c:pt idx="474">
                  <c:v>0.245</c:v>
                </c:pt>
                <c:pt idx="475">
                  <c:v>0.251</c:v>
                </c:pt>
                <c:pt idx="476">
                  <c:v>0.14399999999999999</c:v>
                </c:pt>
                <c:pt idx="477">
                  <c:v>5.3999999999999999E-2</c:v>
                </c:pt>
                <c:pt idx="478">
                  <c:v>0.111</c:v>
                </c:pt>
                <c:pt idx="479">
                  <c:v>0.09</c:v>
                </c:pt>
                <c:pt idx="480">
                  <c:v>0.115</c:v>
                </c:pt>
                <c:pt idx="481">
                  <c:v>1.6E-2</c:v>
                </c:pt>
                <c:pt idx="482">
                  <c:v>0.315</c:v>
                </c:pt>
                <c:pt idx="483">
                  <c:v>0.17199999999999999</c:v>
                </c:pt>
                <c:pt idx="484">
                  <c:v>0.87</c:v>
                </c:pt>
                <c:pt idx="485">
                  <c:v>0.35</c:v>
                </c:pt>
                <c:pt idx="486">
                  <c:v>5.0999999999999997E-2</c:v>
                </c:pt>
                <c:pt idx="487">
                  <c:v>0.247</c:v>
                </c:pt>
                <c:pt idx="488">
                  <c:v>0.19700000000000001</c:v>
                </c:pt>
                <c:pt idx="489">
                  <c:v>9.4E-2</c:v>
                </c:pt>
                <c:pt idx="490">
                  <c:v>0.51</c:v>
                </c:pt>
                <c:pt idx="491">
                  <c:v>0.23400000000000001</c:v>
                </c:pt>
                <c:pt idx="492">
                  <c:v>0.33</c:v>
                </c:pt>
                <c:pt idx="493">
                  <c:v>0.251</c:v>
                </c:pt>
                <c:pt idx="494">
                  <c:v>0.27700000000000002</c:v>
                </c:pt>
                <c:pt idx="495">
                  <c:v>0.31</c:v>
                </c:pt>
                <c:pt idx="496">
                  <c:v>0.161</c:v>
                </c:pt>
                <c:pt idx="497">
                  <c:v>0.39</c:v>
                </c:pt>
                <c:pt idx="498">
                  <c:v>7.0000000000000007E-2</c:v>
                </c:pt>
                <c:pt idx="499">
                  <c:v>0.42499999999999999</c:v>
                </c:pt>
                <c:pt idx="500">
                  <c:v>7.5999999999999998E-2</c:v>
                </c:pt>
                <c:pt idx="501">
                  <c:v>0.19600000000000001</c:v>
                </c:pt>
                <c:pt idx="502">
                  <c:v>0.25900000000000001</c:v>
                </c:pt>
                <c:pt idx="503">
                  <c:v>0.20599999999999999</c:v>
                </c:pt>
                <c:pt idx="504">
                  <c:v>0.12</c:v>
                </c:pt>
                <c:pt idx="505">
                  <c:v>0.32700000000000001</c:v>
                </c:pt>
                <c:pt idx="506">
                  <c:v>0.191</c:v>
                </c:pt>
                <c:pt idx="507">
                  <c:v>0.21199999999999999</c:v>
                </c:pt>
                <c:pt idx="508">
                  <c:v>0.14599999999999999</c:v>
                </c:pt>
                <c:pt idx="509">
                  <c:v>0.377</c:v>
                </c:pt>
                <c:pt idx="510">
                  <c:v>0.13600000000000001</c:v>
                </c:pt>
                <c:pt idx="511">
                  <c:v>0.18099999999999999</c:v>
                </c:pt>
                <c:pt idx="512">
                  <c:v>0.31</c:v>
                </c:pt>
                <c:pt idx="513">
                  <c:v>0.81899999999999995</c:v>
                </c:pt>
                <c:pt idx="514">
                  <c:v>0.45900000000000002</c:v>
                </c:pt>
                <c:pt idx="515">
                  <c:v>0.313</c:v>
                </c:pt>
                <c:pt idx="516">
                  <c:v>0.432</c:v>
                </c:pt>
                <c:pt idx="517">
                  <c:v>0.45400000000000001</c:v>
                </c:pt>
                <c:pt idx="518">
                  <c:v>0.221</c:v>
                </c:pt>
                <c:pt idx="519">
                  <c:v>0.105</c:v>
                </c:pt>
                <c:pt idx="520">
                  <c:v>0.14199999999999999</c:v>
                </c:pt>
                <c:pt idx="521">
                  <c:v>0.11799999999999999</c:v>
                </c:pt>
                <c:pt idx="522">
                  <c:v>8.8999999999999996E-2</c:v>
                </c:pt>
                <c:pt idx="523">
                  <c:v>0.54400000000000004</c:v>
                </c:pt>
                <c:pt idx="524">
                  <c:v>0.75</c:v>
                </c:pt>
                <c:pt idx="525">
                  <c:v>0.30099999999999999</c:v>
                </c:pt>
                <c:pt idx="526">
                  <c:v>0.25900000000000001</c:v>
                </c:pt>
                <c:pt idx="527">
                  <c:v>0.34799999999999998</c:v>
                </c:pt>
                <c:pt idx="528">
                  <c:v>0.10100000000000001</c:v>
                </c:pt>
                <c:pt idx="529">
                  <c:v>0.73</c:v>
                </c:pt>
                <c:pt idx="530">
                  <c:v>0.188</c:v>
                </c:pt>
                <c:pt idx="531">
                  <c:v>7.9000000000000001E-2</c:v>
                </c:pt>
                <c:pt idx="532">
                  <c:v>0.27100000000000002</c:v>
                </c:pt>
              </c:numCache>
            </c:numRef>
          </c:xVal>
          <c:yVal>
            <c:numRef>
              <c:f>schooldistricts!$G$4:$G$536</c:f>
              <c:numCache>
                <c:formatCode>General</c:formatCode>
                <c:ptCount val="533"/>
                <c:pt idx="0">
                  <c:v>1410</c:v>
                </c:pt>
                <c:pt idx="1">
                  <c:v>1360</c:v>
                </c:pt>
                <c:pt idx="2">
                  <c:v>1220</c:v>
                </c:pt>
                <c:pt idx="3">
                  <c:v>1140</c:v>
                </c:pt>
                <c:pt idx="4">
                  <c:v>1330</c:v>
                </c:pt>
                <c:pt idx="5">
                  <c:v>1230</c:v>
                </c:pt>
                <c:pt idx="6">
                  <c:v>1220</c:v>
                </c:pt>
                <c:pt idx="7">
                  <c:v>1310</c:v>
                </c:pt>
                <c:pt idx="8">
                  <c:v>1270</c:v>
                </c:pt>
                <c:pt idx="9">
                  <c:v>1430</c:v>
                </c:pt>
                <c:pt idx="10">
                  <c:v>1360</c:v>
                </c:pt>
                <c:pt idx="11">
                  <c:v>1310</c:v>
                </c:pt>
                <c:pt idx="12">
                  <c:v>1290</c:v>
                </c:pt>
                <c:pt idx="13">
                  <c:v>1280</c:v>
                </c:pt>
                <c:pt idx="14">
                  <c:v>1150</c:v>
                </c:pt>
                <c:pt idx="15">
                  <c:v>1330</c:v>
                </c:pt>
                <c:pt idx="16">
                  <c:v>1370</c:v>
                </c:pt>
                <c:pt idx="17">
                  <c:v>1330</c:v>
                </c:pt>
                <c:pt idx="18">
                  <c:v>1250</c:v>
                </c:pt>
                <c:pt idx="19">
                  <c:v>1390</c:v>
                </c:pt>
                <c:pt idx="20">
                  <c:v>1270</c:v>
                </c:pt>
                <c:pt idx="21">
                  <c:v>1410</c:v>
                </c:pt>
                <c:pt idx="22">
                  <c:v>1340</c:v>
                </c:pt>
                <c:pt idx="23">
                  <c:v>1320</c:v>
                </c:pt>
                <c:pt idx="24">
                  <c:v>1320</c:v>
                </c:pt>
                <c:pt idx="25">
                  <c:v>1350</c:v>
                </c:pt>
                <c:pt idx="26">
                  <c:v>1250</c:v>
                </c:pt>
                <c:pt idx="27">
                  <c:v>1280</c:v>
                </c:pt>
                <c:pt idx="28">
                  <c:v>1330</c:v>
                </c:pt>
                <c:pt idx="29">
                  <c:v>1310</c:v>
                </c:pt>
                <c:pt idx="30">
                  <c:v>1380</c:v>
                </c:pt>
                <c:pt idx="31">
                  <c:v>1290</c:v>
                </c:pt>
                <c:pt idx="32">
                  <c:v>1420</c:v>
                </c:pt>
                <c:pt idx="33">
                  <c:v>1300</c:v>
                </c:pt>
                <c:pt idx="34">
                  <c:v>1290</c:v>
                </c:pt>
                <c:pt idx="35">
                  <c:v>1200</c:v>
                </c:pt>
                <c:pt idx="36">
                  <c:v>1300</c:v>
                </c:pt>
                <c:pt idx="37">
                  <c:v>1340</c:v>
                </c:pt>
                <c:pt idx="38">
                  <c:v>1370</c:v>
                </c:pt>
                <c:pt idx="39">
                  <c:v>1360</c:v>
                </c:pt>
                <c:pt idx="40">
                  <c:v>1370</c:v>
                </c:pt>
                <c:pt idx="41">
                  <c:v>1390</c:v>
                </c:pt>
                <c:pt idx="42">
                  <c:v>1310</c:v>
                </c:pt>
                <c:pt idx="43">
                  <c:v>1340</c:v>
                </c:pt>
                <c:pt idx="44">
                  <c:v>1270</c:v>
                </c:pt>
                <c:pt idx="45">
                  <c:v>1340</c:v>
                </c:pt>
                <c:pt idx="46">
                  <c:v>1290</c:v>
                </c:pt>
                <c:pt idx="47">
                  <c:v>1210</c:v>
                </c:pt>
                <c:pt idx="48">
                  <c:v>1230</c:v>
                </c:pt>
                <c:pt idx="49">
                  <c:v>1280</c:v>
                </c:pt>
                <c:pt idx="50">
                  <c:v>1280</c:v>
                </c:pt>
                <c:pt idx="51">
                  <c:v>1260</c:v>
                </c:pt>
                <c:pt idx="52">
                  <c:v>1160</c:v>
                </c:pt>
                <c:pt idx="53">
                  <c:v>1290</c:v>
                </c:pt>
                <c:pt idx="54">
                  <c:v>1330</c:v>
                </c:pt>
                <c:pt idx="55">
                  <c:v>1360</c:v>
                </c:pt>
                <c:pt idx="56">
                  <c:v>1280</c:v>
                </c:pt>
                <c:pt idx="57">
                  <c:v>1260</c:v>
                </c:pt>
                <c:pt idx="58">
                  <c:v>1230</c:v>
                </c:pt>
                <c:pt idx="59">
                  <c:v>1430</c:v>
                </c:pt>
                <c:pt idx="60">
                  <c:v>1340</c:v>
                </c:pt>
                <c:pt idx="61">
                  <c:v>1200</c:v>
                </c:pt>
                <c:pt idx="62">
                  <c:v>1140</c:v>
                </c:pt>
                <c:pt idx="63">
                  <c:v>1240</c:v>
                </c:pt>
                <c:pt idx="64">
                  <c:v>1050</c:v>
                </c:pt>
                <c:pt idx="65">
                  <c:v>1360</c:v>
                </c:pt>
                <c:pt idx="66">
                  <c:v>1330</c:v>
                </c:pt>
                <c:pt idx="67">
                  <c:v>1270</c:v>
                </c:pt>
                <c:pt idx="68">
                  <c:v>1320</c:v>
                </c:pt>
                <c:pt idx="69">
                  <c:v>1350</c:v>
                </c:pt>
                <c:pt idx="70">
                  <c:v>1420</c:v>
                </c:pt>
                <c:pt idx="71">
                  <c:v>1120</c:v>
                </c:pt>
                <c:pt idx="72">
                  <c:v>1060</c:v>
                </c:pt>
                <c:pt idx="73">
                  <c:v>1440</c:v>
                </c:pt>
                <c:pt idx="74">
                  <c:v>1320</c:v>
                </c:pt>
                <c:pt idx="75">
                  <c:v>1420</c:v>
                </c:pt>
                <c:pt idx="76">
                  <c:v>1330</c:v>
                </c:pt>
                <c:pt idx="77">
                  <c:v>1290</c:v>
                </c:pt>
                <c:pt idx="78">
                  <c:v>1350</c:v>
                </c:pt>
                <c:pt idx="79">
                  <c:v>1380</c:v>
                </c:pt>
                <c:pt idx="80">
                  <c:v>1320</c:v>
                </c:pt>
                <c:pt idx="81">
                  <c:v>1250</c:v>
                </c:pt>
                <c:pt idx="82">
                  <c:v>1350</c:v>
                </c:pt>
                <c:pt idx="83">
                  <c:v>1260</c:v>
                </c:pt>
                <c:pt idx="84">
                  <c:v>1400</c:v>
                </c:pt>
                <c:pt idx="85">
                  <c:v>1100</c:v>
                </c:pt>
                <c:pt idx="86">
                  <c:v>1290</c:v>
                </c:pt>
                <c:pt idx="87">
                  <c:v>1270</c:v>
                </c:pt>
                <c:pt idx="88">
                  <c:v>1140</c:v>
                </c:pt>
                <c:pt idx="89">
                  <c:v>1340</c:v>
                </c:pt>
                <c:pt idx="90">
                  <c:v>1310</c:v>
                </c:pt>
                <c:pt idx="91">
                  <c:v>1370</c:v>
                </c:pt>
                <c:pt idx="92">
                  <c:v>1270</c:v>
                </c:pt>
                <c:pt idx="93">
                  <c:v>1270</c:v>
                </c:pt>
                <c:pt idx="94">
                  <c:v>1350</c:v>
                </c:pt>
                <c:pt idx="95">
                  <c:v>1350</c:v>
                </c:pt>
                <c:pt idx="96">
                  <c:v>1180</c:v>
                </c:pt>
                <c:pt idx="97">
                  <c:v>1200</c:v>
                </c:pt>
                <c:pt idx="98">
                  <c:v>1320</c:v>
                </c:pt>
                <c:pt idx="99">
                  <c:v>1050</c:v>
                </c:pt>
                <c:pt idx="100">
                  <c:v>1380</c:v>
                </c:pt>
                <c:pt idx="101">
                  <c:v>1290</c:v>
                </c:pt>
                <c:pt idx="102">
                  <c:v>1370</c:v>
                </c:pt>
                <c:pt idx="103">
                  <c:v>1320</c:v>
                </c:pt>
                <c:pt idx="104">
                  <c:v>1290</c:v>
                </c:pt>
                <c:pt idx="105">
                  <c:v>1240</c:v>
                </c:pt>
                <c:pt idx="106">
                  <c:v>1300</c:v>
                </c:pt>
                <c:pt idx="107">
                  <c:v>1200</c:v>
                </c:pt>
                <c:pt idx="108">
                  <c:v>1410</c:v>
                </c:pt>
                <c:pt idx="109">
                  <c:v>1280</c:v>
                </c:pt>
                <c:pt idx="110">
                  <c:v>1280</c:v>
                </c:pt>
                <c:pt idx="111">
                  <c:v>1470</c:v>
                </c:pt>
                <c:pt idx="112">
                  <c:v>1310</c:v>
                </c:pt>
                <c:pt idx="113">
                  <c:v>1340</c:v>
                </c:pt>
                <c:pt idx="114">
                  <c:v>1340</c:v>
                </c:pt>
                <c:pt idx="115">
                  <c:v>1430</c:v>
                </c:pt>
                <c:pt idx="116">
                  <c:v>1230</c:v>
                </c:pt>
                <c:pt idx="117">
                  <c:v>1350</c:v>
                </c:pt>
                <c:pt idx="118">
                  <c:v>1350</c:v>
                </c:pt>
                <c:pt idx="119">
                  <c:v>1340</c:v>
                </c:pt>
                <c:pt idx="120">
                  <c:v>1400</c:v>
                </c:pt>
                <c:pt idx="121">
                  <c:v>1170</c:v>
                </c:pt>
                <c:pt idx="122">
                  <c:v>1290</c:v>
                </c:pt>
                <c:pt idx="123">
                  <c:v>1300</c:v>
                </c:pt>
                <c:pt idx="124">
                  <c:v>1080</c:v>
                </c:pt>
                <c:pt idx="125">
                  <c:v>1330</c:v>
                </c:pt>
                <c:pt idx="126">
                  <c:v>1350</c:v>
                </c:pt>
                <c:pt idx="127">
                  <c:v>1450</c:v>
                </c:pt>
                <c:pt idx="128">
                  <c:v>1320</c:v>
                </c:pt>
                <c:pt idx="129">
                  <c:v>1380</c:v>
                </c:pt>
                <c:pt idx="130">
                  <c:v>1380</c:v>
                </c:pt>
                <c:pt idx="131">
                  <c:v>1320</c:v>
                </c:pt>
                <c:pt idx="132">
                  <c:v>1300</c:v>
                </c:pt>
                <c:pt idx="133">
                  <c:v>1090</c:v>
                </c:pt>
                <c:pt idx="134">
                  <c:v>1240</c:v>
                </c:pt>
                <c:pt idx="135">
                  <c:v>1330</c:v>
                </c:pt>
                <c:pt idx="136">
                  <c:v>1420</c:v>
                </c:pt>
                <c:pt idx="137">
                  <c:v>1330</c:v>
                </c:pt>
                <c:pt idx="138">
                  <c:v>1240</c:v>
                </c:pt>
                <c:pt idx="139">
                  <c:v>1360</c:v>
                </c:pt>
                <c:pt idx="140">
                  <c:v>1320</c:v>
                </c:pt>
                <c:pt idx="141">
                  <c:v>1300</c:v>
                </c:pt>
                <c:pt idx="142">
                  <c:v>1280</c:v>
                </c:pt>
                <c:pt idx="143">
                  <c:v>1270</c:v>
                </c:pt>
                <c:pt idx="144">
                  <c:v>1370</c:v>
                </c:pt>
                <c:pt idx="145">
                  <c:v>1220</c:v>
                </c:pt>
                <c:pt idx="146">
                  <c:v>1360</c:v>
                </c:pt>
                <c:pt idx="147">
                  <c:v>1430</c:v>
                </c:pt>
                <c:pt idx="148">
                  <c:v>1250</c:v>
                </c:pt>
                <c:pt idx="149">
                  <c:v>1330</c:v>
                </c:pt>
                <c:pt idx="150">
                  <c:v>1350</c:v>
                </c:pt>
                <c:pt idx="151">
                  <c:v>1260</c:v>
                </c:pt>
                <c:pt idx="152">
                  <c:v>1440</c:v>
                </c:pt>
                <c:pt idx="153">
                  <c:v>1220</c:v>
                </c:pt>
                <c:pt idx="154">
                  <c:v>1190</c:v>
                </c:pt>
                <c:pt idx="155">
                  <c:v>1170</c:v>
                </c:pt>
                <c:pt idx="156">
                  <c:v>1290</c:v>
                </c:pt>
                <c:pt idx="157">
                  <c:v>1310</c:v>
                </c:pt>
                <c:pt idx="158">
                  <c:v>1320</c:v>
                </c:pt>
                <c:pt idx="159">
                  <c:v>1330</c:v>
                </c:pt>
                <c:pt idx="160">
                  <c:v>1310</c:v>
                </c:pt>
                <c:pt idx="161">
                  <c:v>1250</c:v>
                </c:pt>
                <c:pt idx="162">
                  <c:v>1310</c:v>
                </c:pt>
                <c:pt idx="163">
                  <c:v>1430</c:v>
                </c:pt>
                <c:pt idx="164">
                  <c:v>1230</c:v>
                </c:pt>
                <c:pt idx="165">
                  <c:v>1480</c:v>
                </c:pt>
                <c:pt idx="166">
                  <c:v>1140</c:v>
                </c:pt>
                <c:pt idx="167">
                  <c:v>1380</c:v>
                </c:pt>
                <c:pt idx="168">
                  <c:v>1320</c:v>
                </c:pt>
                <c:pt idx="169">
                  <c:v>1380</c:v>
                </c:pt>
                <c:pt idx="170">
                  <c:v>1220</c:v>
                </c:pt>
                <c:pt idx="171">
                  <c:v>1400</c:v>
                </c:pt>
                <c:pt idx="172">
                  <c:v>1280</c:v>
                </c:pt>
                <c:pt idx="173">
                  <c:v>1400</c:v>
                </c:pt>
                <c:pt idx="174">
                  <c:v>1350</c:v>
                </c:pt>
                <c:pt idx="175">
                  <c:v>1370</c:v>
                </c:pt>
                <c:pt idx="176">
                  <c:v>1250</c:v>
                </c:pt>
                <c:pt idx="177">
                  <c:v>1390</c:v>
                </c:pt>
                <c:pt idx="178">
                  <c:v>1400</c:v>
                </c:pt>
                <c:pt idx="179">
                  <c:v>1080</c:v>
                </c:pt>
                <c:pt idx="180">
                  <c:v>1230</c:v>
                </c:pt>
                <c:pt idx="181">
                  <c:v>1390</c:v>
                </c:pt>
                <c:pt idx="182">
                  <c:v>1240</c:v>
                </c:pt>
                <c:pt idx="183">
                  <c:v>1350</c:v>
                </c:pt>
                <c:pt idx="184">
                  <c:v>1400</c:v>
                </c:pt>
                <c:pt idx="185">
                  <c:v>1320</c:v>
                </c:pt>
                <c:pt idx="186">
                  <c:v>1280</c:v>
                </c:pt>
                <c:pt idx="187">
                  <c:v>1350</c:v>
                </c:pt>
                <c:pt idx="188">
                  <c:v>1350</c:v>
                </c:pt>
                <c:pt idx="189">
                  <c:v>1320</c:v>
                </c:pt>
                <c:pt idx="190">
                  <c:v>1460</c:v>
                </c:pt>
                <c:pt idx="191">
                  <c:v>1210</c:v>
                </c:pt>
                <c:pt idx="192">
                  <c:v>1320</c:v>
                </c:pt>
                <c:pt idx="193">
                  <c:v>1360</c:v>
                </c:pt>
                <c:pt idx="194">
                  <c:v>1250</c:v>
                </c:pt>
                <c:pt idx="195">
                  <c:v>1080</c:v>
                </c:pt>
                <c:pt idx="196">
                  <c:v>1370</c:v>
                </c:pt>
                <c:pt idx="197">
                  <c:v>1430</c:v>
                </c:pt>
                <c:pt idx="198">
                  <c:v>1270</c:v>
                </c:pt>
                <c:pt idx="199">
                  <c:v>1440</c:v>
                </c:pt>
                <c:pt idx="200">
                  <c:v>1410</c:v>
                </c:pt>
                <c:pt idx="201">
                  <c:v>1310</c:v>
                </c:pt>
                <c:pt idx="202">
                  <c:v>1360</c:v>
                </c:pt>
                <c:pt idx="203">
                  <c:v>1360</c:v>
                </c:pt>
                <c:pt idx="204">
                  <c:v>1330</c:v>
                </c:pt>
                <c:pt idx="205">
                  <c:v>1320</c:v>
                </c:pt>
                <c:pt idx="206">
                  <c:v>1350</c:v>
                </c:pt>
                <c:pt idx="207">
                  <c:v>1110</c:v>
                </c:pt>
                <c:pt idx="208">
                  <c:v>1400</c:v>
                </c:pt>
                <c:pt idx="209">
                  <c:v>1280</c:v>
                </c:pt>
                <c:pt idx="210">
                  <c:v>1270</c:v>
                </c:pt>
                <c:pt idx="211">
                  <c:v>1390</c:v>
                </c:pt>
                <c:pt idx="212">
                  <c:v>1310</c:v>
                </c:pt>
                <c:pt idx="213">
                  <c:v>1130</c:v>
                </c:pt>
                <c:pt idx="214">
                  <c:v>1220</c:v>
                </c:pt>
                <c:pt idx="215">
                  <c:v>1440</c:v>
                </c:pt>
                <c:pt idx="216">
                  <c:v>1340</c:v>
                </c:pt>
                <c:pt idx="217">
                  <c:v>1350</c:v>
                </c:pt>
                <c:pt idx="218">
                  <c:v>1280</c:v>
                </c:pt>
                <c:pt idx="219">
                  <c:v>1290</c:v>
                </c:pt>
                <c:pt idx="220">
                  <c:v>1250</c:v>
                </c:pt>
                <c:pt idx="221">
                  <c:v>1310</c:v>
                </c:pt>
                <c:pt idx="222">
                  <c:v>1280</c:v>
                </c:pt>
                <c:pt idx="223">
                  <c:v>1350</c:v>
                </c:pt>
                <c:pt idx="224">
                  <c:v>1300</c:v>
                </c:pt>
                <c:pt idx="225">
                  <c:v>1270</c:v>
                </c:pt>
                <c:pt idx="226">
                  <c:v>1060</c:v>
                </c:pt>
                <c:pt idx="227">
                  <c:v>1340</c:v>
                </c:pt>
                <c:pt idx="228">
                  <c:v>1330</c:v>
                </c:pt>
                <c:pt idx="229">
                  <c:v>1390</c:v>
                </c:pt>
                <c:pt idx="230">
                  <c:v>1020</c:v>
                </c:pt>
                <c:pt idx="231">
                  <c:v>1360</c:v>
                </c:pt>
                <c:pt idx="232">
                  <c:v>1250</c:v>
                </c:pt>
                <c:pt idx="233">
                  <c:v>1320</c:v>
                </c:pt>
                <c:pt idx="234">
                  <c:v>1330</c:v>
                </c:pt>
                <c:pt idx="235">
                  <c:v>1370</c:v>
                </c:pt>
                <c:pt idx="236">
                  <c:v>1220</c:v>
                </c:pt>
                <c:pt idx="237">
                  <c:v>1340</c:v>
                </c:pt>
                <c:pt idx="238">
                  <c:v>1300</c:v>
                </c:pt>
                <c:pt idx="239">
                  <c:v>1110</c:v>
                </c:pt>
                <c:pt idx="240">
                  <c:v>1250</c:v>
                </c:pt>
                <c:pt idx="241">
                  <c:v>1270</c:v>
                </c:pt>
                <c:pt idx="242">
                  <c:v>1090</c:v>
                </c:pt>
                <c:pt idx="243">
                  <c:v>1300</c:v>
                </c:pt>
                <c:pt idx="244">
                  <c:v>1170</c:v>
                </c:pt>
                <c:pt idx="245">
                  <c:v>1360</c:v>
                </c:pt>
                <c:pt idx="246">
                  <c:v>1380</c:v>
                </c:pt>
                <c:pt idx="247">
                  <c:v>1280</c:v>
                </c:pt>
                <c:pt idx="248">
                  <c:v>1290</c:v>
                </c:pt>
                <c:pt idx="249">
                  <c:v>1440</c:v>
                </c:pt>
                <c:pt idx="250">
                  <c:v>1510</c:v>
                </c:pt>
                <c:pt idx="251">
                  <c:v>1490</c:v>
                </c:pt>
                <c:pt idx="252">
                  <c:v>1400</c:v>
                </c:pt>
                <c:pt idx="253">
                  <c:v>1300</c:v>
                </c:pt>
                <c:pt idx="254">
                  <c:v>1360</c:v>
                </c:pt>
                <c:pt idx="255">
                  <c:v>1430</c:v>
                </c:pt>
                <c:pt idx="256">
                  <c:v>1230</c:v>
                </c:pt>
                <c:pt idx="257">
                  <c:v>1440</c:v>
                </c:pt>
                <c:pt idx="258">
                  <c:v>1400</c:v>
                </c:pt>
                <c:pt idx="259">
                  <c:v>1240</c:v>
                </c:pt>
                <c:pt idx="260">
                  <c:v>1100</c:v>
                </c:pt>
                <c:pt idx="261">
                  <c:v>1220</c:v>
                </c:pt>
                <c:pt idx="262">
                  <c:v>1280</c:v>
                </c:pt>
                <c:pt idx="263">
                  <c:v>1410</c:v>
                </c:pt>
                <c:pt idx="264">
                  <c:v>1330</c:v>
                </c:pt>
                <c:pt idx="265">
                  <c:v>1440</c:v>
                </c:pt>
                <c:pt idx="266">
                  <c:v>1230</c:v>
                </c:pt>
                <c:pt idx="267">
                  <c:v>1220</c:v>
                </c:pt>
                <c:pt idx="268">
                  <c:v>1260</c:v>
                </c:pt>
                <c:pt idx="269">
                  <c:v>1290</c:v>
                </c:pt>
                <c:pt idx="270">
                  <c:v>1300</c:v>
                </c:pt>
                <c:pt idx="271">
                  <c:v>1320</c:v>
                </c:pt>
                <c:pt idx="272">
                  <c:v>1330</c:v>
                </c:pt>
                <c:pt idx="273">
                  <c:v>1330</c:v>
                </c:pt>
                <c:pt idx="274">
                  <c:v>1310</c:v>
                </c:pt>
                <c:pt idx="275">
                  <c:v>1250</c:v>
                </c:pt>
                <c:pt idx="276">
                  <c:v>1290</c:v>
                </c:pt>
                <c:pt idx="277">
                  <c:v>1300</c:v>
                </c:pt>
                <c:pt idx="278">
                  <c:v>1270</c:v>
                </c:pt>
                <c:pt idx="279">
                  <c:v>1370</c:v>
                </c:pt>
                <c:pt idx="280">
                  <c:v>1260</c:v>
                </c:pt>
                <c:pt idx="281">
                  <c:v>1400</c:v>
                </c:pt>
                <c:pt idx="282">
                  <c:v>1320</c:v>
                </c:pt>
                <c:pt idx="283">
                  <c:v>1370</c:v>
                </c:pt>
                <c:pt idx="284">
                  <c:v>1280</c:v>
                </c:pt>
                <c:pt idx="285">
                  <c:v>1390</c:v>
                </c:pt>
                <c:pt idx="286">
                  <c:v>1190</c:v>
                </c:pt>
                <c:pt idx="287">
                  <c:v>1230</c:v>
                </c:pt>
                <c:pt idx="288">
                  <c:v>1250</c:v>
                </c:pt>
                <c:pt idx="289">
                  <c:v>1350</c:v>
                </c:pt>
                <c:pt idx="290">
                  <c:v>1200</c:v>
                </c:pt>
                <c:pt idx="291">
                  <c:v>1290</c:v>
                </c:pt>
                <c:pt idx="292">
                  <c:v>1520</c:v>
                </c:pt>
                <c:pt idx="293">
                  <c:v>1350</c:v>
                </c:pt>
                <c:pt idx="294">
                  <c:v>1080</c:v>
                </c:pt>
                <c:pt idx="295">
                  <c:v>1340</c:v>
                </c:pt>
                <c:pt idx="296">
                  <c:v>1360</c:v>
                </c:pt>
                <c:pt idx="297">
                  <c:v>1340</c:v>
                </c:pt>
                <c:pt idx="298">
                  <c:v>1430</c:v>
                </c:pt>
                <c:pt idx="299">
                  <c:v>1310</c:v>
                </c:pt>
                <c:pt idx="300">
                  <c:v>1330</c:v>
                </c:pt>
                <c:pt idx="301">
                  <c:v>1470</c:v>
                </c:pt>
                <c:pt idx="302">
                  <c:v>1220</c:v>
                </c:pt>
                <c:pt idx="303">
                  <c:v>1290</c:v>
                </c:pt>
                <c:pt idx="304">
                  <c:v>1250</c:v>
                </c:pt>
                <c:pt idx="305">
                  <c:v>1470</c:v>
                </c:pt>
                <c:pt idx="306">
                  <c:v>1270</c:v>
                </c:pt>
                <c:pt idx="307">
                  <c:v>1350</c:v>
                </c:pt>
                <c:pt idx="308">
                  <c:v>1410</c:v>
                </c:pt>
                <c:pt idx="309">
                  <c:v>1210</c:v>
                </c:pt>
                <c:pt idx="310">
                  <c:v>1380</c:v>
                </c:pt>
                <c:pt idx="311">
                  <c:v>1380</c:v>
                </c:pt>
                <c:pt idx="312">
                  <c:v>1310</c:v>
                </c:pt>
                <c:pt idx="313">
                  <c:v>1260</c:v>
                </c:pt>
                <c:pt idx="314">
                  <c:v>1320</c:v>
                </c:pt>
                <c:pt idx="315">
                  <c:v>1270</c:v>
                </c:pt>
                <c:pt idx="316">
                  <c:v>1030</c:v>
                </c:pt>
                <c:pt idx="317">
                  <c:v>1340</c:v>
                </c:pt>
                <c:pt idx="318">
                  <c:v>1310</c:v>
                </c:pt>
                <c:pt idx="319">
                  <c:v>1290</c:v>
                </c:pt>
                <c:pt idx="320">
                  <c:v>1310</c:v>
                </c:pt>
                <c:pt idx="321">
                  <c:v>1250</c:v>
                </c:pt>
                <c:pt idx="322">
                  <c:v>1290</c:v>
                </c:pt>
                <c:pt idx="323">
                  <c:v>1250</c:v>
                </c:pt>
                <c:pt idx="324">
                  <c:v>1340</c:v>
                </c:pt>
                <c:pt idx="325">
                  <c:v>1340</c:v>
                </c:pt>
                <c:pt idx="326">
                  <c:v>1150</c:v>
                </c:pt>
                <c:pt idx="327">
                  <c:v>1290</c:v>
                </c:pt>
                <c:pt idx="328">
                  <c:v>1320</c:v>
                </c:pt>
                <c:pt idx="329">
                  <c:v>1330</c:v>
                </c:pt>
                <c:pt idx="330">
                  <c:v>1360</c:v>
                </c:pt>
                <c:pt idx="331">
                  <c:v>1330</c:v>
                </c:pt>
                <c:pt idx="332">
                  <c:v>1330</c:v>
                </c:pt>
                <c:pt idx="333">
                  <c:v>1280</c:v>
                </c:pt>
                <c:pt idx="334">
                  <c:v>1370</c:v>
                </c:pt>
                <c:pt idx="335">
                  <c:v>1330</c:v>
                </c:pt>
                <c:pt idx="336">
                  <c:v>1260</c:v>
                </c:pt>
                <c:pt idx="337">
                  <c:v>1380</c:v>
                </c:pt>
                <c:pt idx="338">
                  <c:v>1280</c:v>
                </c:pt>
                <c:pt idx="339">
                  <c:v>1410</c:v>
                </c:pt>
                <c:pt idx="340">
                  <c:v>1360</c:v>
                </c:pt>
                <c:pt idx="341">
                  <c:v>1280</c:v>
                </c:pt>
                <c:pt idx="342">
                  <c:v>1270</c:v>
                </c:pt>
                <c:pt idx="343">
                  <c:v>1400</c:v>
                </c:pt>
                <c:pt idx="344">
                  <c:v>1290</c:v>
                </c:pt>
                <c:pt idx="345">
                  <c:v>1270</c:v>
                </c:pt>
                <c:pt idx="346">
                  <c:v>1200</c:v>
                </c:pt>
                <c:pt idx="347">
                  <c:v>1370</c:v>
                </c:pt>
                <c:pt idx="348">
                  <c:v>1400</c:v>
                </c:pt>
                <c:pt idx="349">
                  <c:v>1330</c:v>
                </c:pt>
                <c:pt idx="350">
                  <c:v>1380</c:v>
                </c:pt>
                <c:pt idx="351">
                  <c:v>1300</c:v>
                </c:pt>
                <c:pt idx="352">
                  <c:v>1310</c:v>
                </c:pt>
                <c:pt idx="353">
                  <c:v>1400</c:v>
                </c:pt>
                <c:pt idx="354">
                  <c:v>1370</c:v>
                </c:pt>
                <c:pt idx="355">
                  <c:v>1340</c:v>
                </c:pt>
                <c:pt idx="356">
                  <c:v>1320</c:v>
                </c:pt>
                <c:pt idx="357">
                  <c:v>1440</c:v>
                </c:pt>
                <c:pt idx="358">
                  <c:v>1180</c:v>
                </c:pt>
                <c:pt idx="359">
                  <c:v>1290</c:v>
                </c:pt>
                <c:pt idx="360">
                  <c:v>1380</c:v>
                </c:pt>
                <c:pt idx="361">
                  <c:v>1270</c:v>
                </c:pt>
                <c:pt idx="362">
                  <c:v>1420</c:v>
                </c:pt>
                <c:pt idx="363">
                  <c:v>1260</c:v>
                </c:pt>
                <c:pt idx="364">
                  <c:v>1330</c:v>
                </c:pt>
                <c:pt idx="365">
                  <c:v>1330</c:v>
                </c:pt>
                <c:pt idx="366">
                  <c:v>1370</c:v>
                </c:pt>
                <c:pt idx="367">
                  <c:v>1260</c:v>
                </c:pt>
                <c:pt idx="368">
                  <c:v>1250</c:v>
                </c:pt>
                <c:pt idx="369">
                  <c:v>1360</c:v>
                </c:pt>
                <c:pt idx="370">
                  <c:v>1370</c:v>
                </c:pt>
                <c:pt idx="371">
                  <c:v>1260</c:v>
                </c:pt>
                <c:pt idx="372">
                  <c:v>1310</c:v>
                </c:pt>
                <c:pt idx="373">
                  <c:v>1210</c:v>
                </c:pt>
                <c:pt idx="374">
                  <c:v>1330</c:v>
                </c:pt>
                <c:pt idx="375">
                  <c:v>1270</c:v>
                </c:pt>
                <c:pt idx="376">
                  <c:v>1420</c:v>
                </c:pt>
                <c:pt idx="377">
                  <c:v>1310</c:v>
                </c:pt>
                <c:pt idx="378">
                  <c:v>1510</c:v>
                </c:pt>
                <c:pt idx="379">
                  <c:v>1160</c:v>
                </c:pt>
                <c:pt idx="380">
                  <c:v>1360</c:v>
                </c:pt>
                <c:pt idx="381">
                  <c:v>1280</c:v>
                </c:pt>
                <c:pt idx="382">
                  <c:v>1300</c:v>
                </c:pt>
                <c:pt idx="383">
                  <c:v>1380</c:v>
                </c:pt>
                <c:pt idx="384">
                  <c:v>1090</c:v>
                </c:pt>
                <c:pt idx="385">
                  <c:v>1330</c:v>
                </c:pt>
                <c:pt idx="386">
                  <c:v>1300</c:v>
                </c:pt>
                <c:pt idx="387">
                  <c:v>1240</c:v>
                </c:pt>
                <c:pt idx="388">
                  <c:v>1340</c:v>
                </c:pt>
                <c:pt idx="389">
                  <c:v>1310</c:v>
                </c:pt>
                <c:pt idx="390">
                  <c:v>1350</c:v>
                </c:pt>
                <c:pt idx="391">
                  <c:v>1230</c:v>
                </c:pt>
                <c:pt idx="392">
                  <c:v>1240</c:v>
                </c:pt>
                <c:pt idx="393">
                  <c:v>1280</c:v>
                </c:pt>
                <c:pt idx="394">
                  <c:v>1420</c:v>
                </c:pt>
                <c:pt idx="395">
                  <c:v>1280</c:v>
                </c:pt>
                <c:pt idx="396">
                  <c:v>1310</c:v>
                </c:pt>
                <c:pt idx="397">
                  <c:v>1270</c:v>
                </c:pt>
                <c:pt idx="398">
                  <c:v>1380</c:v>
                </c:pt>
                <c:pt idx="399">
                  <c:v>1410</c:v>
                </c:pt>
                <c:pt idx="400">
                  <c:v>1310</c:v>
                </c:pt>
                <c:pt idx="401">
                  <c:v>1360</c:v>
                </c:pt>
                <c:pt idx="402">
                  <c:v>1240</c:v>
                </c:pt>
                <c:pt idx="403">
                  <c:v>1320</c:v>
                </c:pt>
                <c:pt idx="404">
                  <c:v>1330</c:v>
                </c:pt>
                <c:pt idx="405">
                  <c:v>1360</c:v>
                </c:pt>
                <c:pt idx="406">
                  <c:v>1350</c:v>
                </c:pt>
                <c:pt idx="407">
                  <c:v>1240</c:v>
                </c:pt>
                <c:pt idx="408">
                  <c:v>1280</c:v>
                </c:pt>
                <c:pt idx="409">
                  <c:v>1280</c:v>
                </c:pt>
                <c:pt idx="410">
                  <c:v>1290</c:v>
                </c:pt>
                <c:pt idx="411">
                  <c:v>1310</c:v>
                </c:pt>
                <c:pt idx="412">
                  <c:v>1300</c:v>
                </c:pt>
                <c:pt idx="413">
                  <c:v>1290</c:v>
                </c:pt>
                <c:pt idx="414">
                  <c:v>1300</c:v>
                </c:pt>
                <c:pt idx="415">
                  <c:v>1340</c:v>
                </c:pt>
                <c:pt idx="416">
                  <c:v>1300</c:v>
                </c:pt>
                <c:pt idx="417">
                  <c:v>1330</c:v>
                </c:pt>
                <c:pt idx="418">
                  <c:v>1310</c:v>
                </c:pt>
                <c:pt idx="419">
                  <c:v>1390</c:v>
                </c:pt>
                <c:pt idx="420">
                  <c:v>1250</c:v>
                </c:pt>
                <c:pt idx="421">
                  <c:v>1320</c:v>
                </c:pt>
                <c:pt idx="422">
                  <c:v>1260</c:v>
                </c:pt>
                <c:pt idx="423">
                  <c:v>1330</c:v>
                </c:pt>
                <c:pt idx="424">
                  <c:v>1340</c:v>
                </c:pt>
                <c:pt idx="425">
                  <c:v>1320</c:v>
                </c:pt>
                <c:pt idx="426">
                  <c:v>1320</c:v>
                </c:pt>
                <c:pt idx="427">
                  <c:v>1330</c:v>
                </c:pt>
                <c:pt idx="428">
                  <c:v>1320</c:v>
                </c:pt>
                <c:pt idx="429">
                  <c:v>1150</c:v>
                </c:pt>
                <c:pt idx="430">
                  <c:v>1180</c:v>
                </c:pt>
                <c:pt idx="431">
                  <c:v>1340</c:v>
                </c:pt>
                <c:pt idx="432">
                  <c:v>1300</c:v>
                </c:pt>
                <c:pt idx="433">
                  <c:v>1250</c:v>
                </c:pt>
                <c:pt idx="434">
                  <c:v>1390</c:v>
                </c:pt>
                <c:pt idx="435">
                  <c:v>1230</c:v>
                </c:pt>
                <c:pt idx="436">
                  <c:v>1310</c:v>
                </c:pt>
                <c:pt idx="437">
                  <c:v>1370</c:v>
                </c:pt>
                <c:pt idx="438">
                  <c:v>1430</c:v>
                </c:pt>
                <c:pt idx="439">
                  <c:v>1300</c:v>
                </c:pt>
                <c:pt idx="440">
                  <c:v>1350</c:v>
                </c:pt>
                <c:pt idx="441">
                  <c:v>1390</c:v>
                </c:pt>
                <c:pt idx="442">
                  <c:v>1390</c:v>
                </c:pt>
                <c:pt idx="443">
                  <c:v>1410</c:v>
                </c:pt>
                <c:pt idx="444">
                  <c:v>1470</c:v>
                </c:pt>
                <c:pt idx="445">
                  <c:v>1280</c:v>
                </c:pt>
                <c:pt idx="446">
                  <c:v>1190</c:v>
                </c:pt>
                <c:pt idx="447">
                  <c:v>1150</c:v>
                </c:pt>
                <c:pt idx="448">
                  <c:v>1290</c:v>
                </c:pt>
                <c:pt idx="449">
                  <c:v>1130</c:v>
                </c:pt>
                <c:pt idx="450">
                  <c:v>1320</c:v>
                </c:pt>
                <c:pt idx="451">
                  <c:v>1250</c:v>
                </c:pt>
                <c:pt idx="452">
                  <c:v>1410</c:v>
                </c:pt>
                <c:pt idx="453">
                  <c:v>1280</c:v>
                </c:pt>
                <c:pt idx="454">
                  <c:v>1340</c:v>
                </c:pt>
                <c:pt idx="455">
                  <c:v>1330</c:v>
                </c:pt>
                <c:pt idx="456">
                  <c:v>1250</c:v>
                </c:pt>
                <c:pt idx="457">
                  <c:v>1520</c:v>
                </c:pt>
                <c:pt idx="458">
                  <c:v>1290</c:v>
                </c:pt>
                <c:pt idx="459">
                  <c:v>1270</c:v>
                </c:pt>
                <c:pt idx="460">
                  <c:v>1270</c:v>
                </c:pt>
                <c:pt idx="461">
                  <c:v>1320</c:v>
                </c:pt>
                <c:pt idx="462">
                  <c:v>1270</c:v>
                </c:pt>
                <c:pt idx="463">
                  <c:v>1160</c:v>
                </c:pt>
                <c:pt idx="464">
                  <c:v>1300</c:v>
                </c:pt>
                <c:pt idx="465">
                  <c:v>1330</c:v>
                </c:pt>
                <c:pt idx="466">
                  <c:v>1320</c:v>
                </c:pt>
                <c:pt idx="467">
                  <c:v>1400</c:v>
                </c:pt>
                <c:pt idx="468">
                  <c:v>1250</c:v>
                </c:pt>
                <c:pt idx="469">
                  <c:v>1290</c:v>
                </c:pt>
                <c:pt idx="470">
                  <c:v>1270</c:v>
                </c:pt>
                <c:pt idx="471">
                  <c:v>1260</c:v>
                </c:pt>
                <c:pt idx="472">
                  <c:v>1470</c:v>
                </c:pt>
                <c:pt idx="473">
                  <c:v>1290</c:v>
                </c:pt>
                <c:pt idx="474">
                  <c:v>1320</c:v>
                </c:pt>
                <c:pt idx="475">
                  <c:v>1300</c:v>
                </c:pt>
                <c:pt idx="476">
                  <c:v>1250</c:v>
                </c:pt>
                <c:pt idx="477">
                  <c:v>1490</c:v>
                </c:pt>
                <c:pt idx="478">
                  <c:v>1360</c:v>
                </c:pt>
                <c:pt idx="479">
                  <c:v>1400</c:v>
                </c:pt>
                <c:pt idx="480">
                  <c:v>1440</c:v>
                </c:pt>
                <c:pt idx="481">
                  <c:v>1550</c:v>
                </c:pt>
                <c:pt idx="482">
                  <c:v>1310</c:v>
                </c:pt>
                <c:pt idx="483">
                  <c:v>1270</c:v>
                </c:pt>
                <c:pt idx="484">
                  <c:v>1010</c:v>
                </c:pt>
                <c:pt idx="485">
                  <c:v>1320</c:v>
                </c:pt>
                <c:pt idx="486">
                  <c:v>1460</c:v>
                </c:pt>
                <c:pt idx="487">
                  <c:v>1320</c:v>
                </c:pt>
                <c:pt idx="488">
                  <c:v>1320</c:v>
                </c:pt>
                <c:pt idx="489">
                  <c:v>1360</c:v>
                </c:pt>
                <c:pt idx="490">
                  <c:v>1260</c:v>
                </c:pt>
                <c:pt idx="491">
                  <c:v>1390</c:v>
                </c:pt>
                <c:pt idx="492">
                  <c:v>1400</c:v>
                </c:pt>
                <c:pt idx="493">
                  <c:v>1270</c:v>
                </c:pt>
                <c:pt idx="494">
                  <c:v>1290</c:v>
                </c:pt>
                <c:pt idx="495">
                  <c:v>1340</c:v>
                </c:pt>
                <c:pt idx="496">
                  <c:v>1360</c:v>
                </c:pt>
                <c:pt idx="497">
                  <c:v>1310</c:v>
                </c:pt>
                <c:pt idx="498">
                  <c:v>1420</c:v>
                </c:pt>
                <c:pt idx="499">
                  <c:v>1240</c:v>
                </c:pt>
                <c:pt idx="500">
                  <c:v>1390</c:v>
                </c:pt>
                <c:pt idx="501">
                  <c:v>1360</c:v>
                </c:pt>
                <c:pt idx="502">
                  <c:v>1270</c:v>
                </c:pt>
                <c:pt idx="503">
                  <c:v>1310</c:v>
                </c:pt>
                <c:pt idx="504">
                  <c:v>1300</c:v>
                </c:pt>
                <c:pt idx="505">
                  <c:v>1110</c:v>
                </c:pt>
                <c:pt idx="506">
                  <c:v>1310</c:v>
                </c:pt>
                <c:pt idx="507">
                  <c:v>1290</c:v>
                </c:pt>
                <c:pt idx="508">
                  <c:v>1160</c:v>
                </c:pt>
                <c:pt idx="509">
                  <c:v>1290</c:v>
                </c:pt>
                <c:pt idx="510">
                  <c:v>1380</c:v>
                </c:pt>
                <c:pt idx="511">
                  <c:v>1340</c:v>
                </c:pt>
                <c:pt idx="512">
                  <c:v>1370</c:v>
                </c:pt>
                <c:pt idx="513">
                  <c:v>1120</c:v>
                </c:pt>
                <c:pt idx="514">
                  <c:v>1150</c:v>
                </c:pt>
                <c:pt idx="515">
                  <c:v>1250</c:v>
                </c:pt>
                <c:pt idx="516">
                  <c:v>1180</c:v>
                </c:pt>
                <c:pt idx="517">
                  <c:v>1310</c:v>
                </c:pt>
                <c:pt idx="518">
                  <c:v>1400</c:v>
                </c:pt>
                <c:pt idx="519">
                  <c:v>1400</c:v>
                </c:pt>
                <c:pt idx="520">
                  <c:v>1270</c:v>
                </c:pt>
                <c:pt idx="521">
                  <c:v>1440</c:v>
                </c:pt>
                <c:pt idx="522">
                  <c:v>1420</c:v>
                </c:pt>
                <c:pt idx="523">
                  <c:v>1260</c:v>
                </c:pt>
                <c:pt idx="524">
                  <c:v>1470</c:v>
                </c:pt>
                <c:pt idx="525">
                  <c:v>1310</c:v>
                </c:pt>
                <c:pt idx="526">
                  <c:v>1350</c:v>
                </c:pt>
                <c:pt idx="527">
                  <c:v>1300</c:v>
                </c:pt>
                <c:pt idx="528">
                  <c:v>1450</c:v>
                </c:pt>
                <c:pt idx="529">
                  <c:v>1180</c:v>
                </c:pt>
                <c:pt idx="530">
                  <c:v>1170</c:v>
                </c:pt>
                <c:pt idx="531">
                  <c:v>1470</c:v>
                </c:pt>
                <c:pt idx="532">
                  <c:v>1280</c:v>
                </c:pt>
              </c:numCache>
            </c:numRef>
          </c:yVal>
          <c:smooth val="0"/>
        </c:ser>
        <c:ser>
          <c:idx val="1"/>
          <c:order val="1"/>
          <c:tx>
            <c:v>Predicted PSSA_SCALED_SCORES_MATH_DISTRICT_Gr11</c:v>
          </c:tx>
          <c:spPr>
            <a:ln w="28575">
              <a:noFill/>
            </a:ln>
          </c:spPr>
          <c:xVal>
            <c:numRef>
              <c:f>schooldistricts!$D$4:$D$536</c:f>
              <c:numCache>
                <c:formatCode>0%</c:formatCode>
                <c:ptCount val="533"/>
                <c:pt idx="0">
                  <c:v>8.7999999999999995E-2</c:v>
                </c:pt>
                <c:pt idx="1">
                  <c:v>0.11</c:v>
                </c:pt>
                <c:pt idx="2">
                  <c:v>0.55000000000000004</c:v>
                </c:pt>
                <c:pt idx="3">
                  <c:v>0.753</c:v>
                </c:pt>
                <c:pt idx="4">
                  <c:v>0.23200000000000001</c:v>
                </c:pt>
                <c:pt idx="5">
                  <c:v>0.45800000000000002</c:v>
                </c:pt>
                <c:pt idx="6">
                  <c:v>0.59499999999999997</c:v>
                </c:pt>
                <c:pt idx="7">
                  <c:v>0.48</c:v>
                </c:pt>
                <c:pt idx="8">
                  <c:v>0.26800000000000002</c:v>
                </c:pt>
                <c:pt idx="9">
                  <c:v>0.113</c:v>
                </c:pt>
                <c:pt idx="10">
                  <c:v>0.154</c:v>
                </c:pt>
                <c:pt idx="11">
                  <c:v>0.42799999999999999</c:v>
                </c:pt>
                <c:pt idx="12">
                  <c:v>0.32600000000000001</c:v>
                </c:pt>
                <c:pt idx="13">
                  <c:v>0.33300000000000002</c:v>
                </c:pt>
                <c:pt idx="14">
                  <c:v>0.34100000000000003</c:v>
                </c:pt>
                <c:pt idx="15">
                  <c:v>0.29899999999999999</c:v>
                </c:pt>
                <c:pt idx="16">
                  <c:v>8.4000000000000005E-2</c:v>
                </c:pt>
                <c:pt idx="17">
                  <c:v>9.5000000000000001E-2</c:v>
                </c:pt>
                <c:pt idx="18">
                  <c:v>0.36899999999999999</c:v>
                </c:pt>
                <c:pt idx="19">
                  <c:v>0.15</c:v>
                </c:pt>
                <c:pt idx="20">
                  <c:v>0.22</c:v>
                </c:pt>
                <c:pt idx="21">
                  <c:v>6.2E-2</c:v>
                </c:pt>
                <c:pt idx="22">
                  <c:v>0.28399999999999997</c:v>
                </c:pt>
                <c:pt idx="23">
                  <c:v>0.247</c:v>
                </c:pt>
                <c:pt idx="24">
                  <c:v>0.251</c:v>
                </c:pt>
                <c:pt idx="25">
                  <c:v>0.218</c:v>
                </c:pt>
                <c:pt idx="26">
                  <c:v>0.23400000000000001</c:v>
                </c:pt>
                <c:pt idx="27">
                  <c:v>0.33100000000000002</c:v>
                </c:pt>
                <c:pt idx="28">
                  <c:v>0.17499999999999999</c:v>
                </c:pt>
                <c:pt idx="29">
                  <c:v>0.36</c:v>
                </c:pt>
                <c:pt idx="30">
                  <c:v>0.16500000000000001</c:v>
                </c:pt>
                <c:pt idx="31">
                  <c:v>0.36199999999999999</c:v>
                </c:pt>
                <c:pt idx="32">
                  <c:v>5.5E-2</c:v>
                </c:pt>
                <c:pt idx="33">
                  <c:v>0.32800000000000001</c:v>
                </c:pt>
                <c:pt idx="34">
                  <c:v>0.439</c:v>
                </c:pt>
                <c:pt idx="35">
                  <c:v>0.48399999999999999</c:v>
                </c:pt>
                <c:pt idx="36">
                  <c:v>0.16200000000000001</c:v>
                </c:pt>
                <c:pt idx="37">
                  <c:v>0.128</c:v>
                </c:pt>
                <c:pt idx="38">
                  <c:v>0.5</c:v>
                </c:pt>
                <c:pt idx="39">
                  <c:v>0.41299999999999998</c:v>
                </c:pt>
                <c:pt idx="40">
                  <c:v>0.36399999999999999</c:v>
                </c:pt>
                <c:pt idx="41">
                  <c:v>0.126</c:v>
                </c:pt>
                <c:pt idx="42">
                  <c:v>0.27700000000000002</c:v>
                </c:pt>
                <c:pt idx="43">
                  <c:v>9.0999999999999998E-2</c:v>
                </c:pt>
                <c:pt idx="44">
                  <c:v>0.33800000000000002</c:v>
                </c:pt>
                <c:pt idx="45">
                  <c:v>0.08</c:v>
                </c:pt>
                <c:pt idx="46">
                  <c:v>0.17599999999999999</c:v>
                </c:pt>
                <c:pt idx="47">
                  <c:v>0.56399999999999995</c:v>
                </c:pt>
                <c:pt idx="48">
                  <c:v>0.309</c:v>
                </c:pt>
                <c:pt idx="49">
                  <c:v>0.38200000000000001</c:v>
                </c:pt>
                <c:pt idx="50">
                  <c:v>0.41</c:v>
                </c:pt>
                <c:pt idx="51">
                  <c:v>0.60199999999999998</c:v>
                </c:pt>
                <c:pt idx="52">
                  <c:v>0.154</c:v>
                </c:pt>
                <c:pt idx="53">
                  <c:v>0.253</c:v>
                </c:pt>
                <c:pt idx="54">
                  <c:v>0.153</c:v>
                </c:pt>
                <c:pt idx="55">
                  <c:v>0.22900000000000001</c:v>
                </c:pt>
                <c:pt idx="56">
                  <c:v>0.30299999999999999</c:v>
                </c:pt>
                <c:pt idx="57">
                  <c:v>0.32</c:v>
                </c:pt>
                <c:pt idx="58">
                  <c:v>0.378</c:v>
                </c:pt>
                <c:pt idx="59">
                  <c:v>2.9000000000000001E-2</c:v>
                </c:pt>
                <c:pt idx="60">
                  <c:v>0.18099999999999999</c:v>
                </c:pt>
                <c:pt idx="61">
                  <c:v>0.443</c:v>
                </c:pt>
                <c:pt idx="62">
                  <c:v>0.28299999999999997</c:v>
                </c:pt>
                <c:pt idx="63">
                  <c:v>0.48</c:v>
                </c:pt>
                <c:pt idx="64">
                  <c:v>0.8</c:v>
                </c:pt>
                <c:pt idx="65">
                  <c:v>0.17100000000000001</c:v>
                </c:pt>
                <c:pt idx="66">
                  <c:v>0.222</c:v>
                </c:pt>
                <c:pt idx="67">
                  <c:v>0.41099999999999998</c:v>
                </c:pt>
                <c:pt idx="68">
                  <c:v>0.19400000000000001</c:v>
                </c:pt>
                <c:pt idx="69">
                  <c:v>0.153</c:v>
                </c:pt>
                <c:pt idx="70">
                  <c:v>8.3000000000000004E-2</c:v>
                </c:pt>
                <c:pt idx="71">
                  <c:v>3.5000000000000003E-2</c:v>
                </c:pt>
                <c:pt idx="72">
                  <c:v>0.84</c:v>
                </c:pt>
                <c:pt idx="73">
                  <c:v>2.5000000000000001E-2</c:v>
                </c:pt>
                <c:pt idx="74">
                  <c:v>0.32200000000000001</c:v>
                </c:pt>
                <c:pt idx="75">
                  <c:v>0.184</c:v>
                </c:pt>
                <c:pt idx="76">
                  <c:v>0.17499999999999999</c:v>
                </c:pt>
                <c:pt idx="77">
                  <c:v>0.40300000000000002</c:v>
                </c:pt>
                <c:pt idx="78">
                  <c:v>0.42</c:v>
                </c:pt>
                <c:pt idx="79">
                  <c:v>0.129</c:v>
                </c:pt>
                <c:pt idx="80">
                  <c:v>0.223</c:v>
                </c:pt>
                <c:pt idx="81">
                  <c:v>0.34899999999999998</c:v>
                </c:pt>
                <c:pt idx="82">
                  <c:v>0.19400000000000001</c:v>
                </c:pt>
                <c:pt idx="83">
                  <c:v>0.24099999999999999</c:v>
                </c:pt>
                <c:pt idx="84">
                  <c:v>6.6000000000000003E-2</c:v>
                </c:pt>
                <c:pt idx="85">
                  <c:v>0.81599999999999995</c:v>
                </c:pt>
                <c:pt idx="86">
                  <c:v>0.39700000000000002</c:v>
                </c:pt>
                <c:pt idx="87">
                  <c:v>0.28799999999999998</c:v>
                </c:pt>
                <c:pt idx="88">
                  <c:v>0.876</c:v>
                </c:pt>
                <c:pt idx="89">
                  <c:v>0.26</c:v>
                </c:pt>
                <c:pt idx="90">
                  <c:v>0.28399999999999997</c:v>
                </c:pt>
                <c:pt idx="91">
                  <c:v>0.49399999999999999</c:v>
                </c:pt>
                <c:pt idx="92">
                  <c:v>0.54100000000000004</c:v>
                </c:pt>
                <c:pt idx="93">
                  <c:v>0.314</c:v>
                </c:pt>
                <c:pt idx="94">
                  <c:v>0.13</c:v>
                </c:pt>
                <c:pt idx="95">
                  <c:v>0.13300000000000001</c:v>
                </c:pt>
                <c:pt idx="96">
                  <c:v>0.29199999999999998</c:v>
                </c:pt>
                <c:pt idx="97">
                  <c:v>0.17</c:v>
                </c:pt>
                <c:pt idx="98">
                  <c:v>0.22</c:v>
                </c:pt>
                <c:pt idx="99">
                  <c:v>0.8</c:v>
                </c:pt>
                <c:pt idx="100">
                  <c:v>0.314</c:v>
                </c:pt>
                <c:pt idx="101">
                  <c:v>0.46400000000000002</c:v>
                </c:pt>
                <c:pt idx="102">
                  <c:v>0.151</c:v>
                </c:pt>
                <c:pt idx="103">
                  <c:v>0.218</c:v>
                </c:pt>
                <c:pt idx="104">
                  <c:v>0.38200000000000001</c:v>
                </c:pt>
                <c:pt idx="105">
                  <c:v>0.53500000000000003</c:v>
                </c:pt>
                <c:pt idx="106">
                  <c:v>0.14000000000000001</c:v>
                </c:pt>
                <c:pt idx="107">
                  <c:v>0.54500000000000004</c:v>
                </c:pt>
                <c:pt idx="108">
                  <c:v>0.14299999999999999</c:v>
                </c:pt>
                <c:pt idx="109">
                  <c:v>0.44900000000000001</c:v>
                </c:pt>
                <c:pt idx="110">
                  <c:v>0.216</c:v>
                </c:pt>
                <c:pt idx="111">
                  <c:v>1.2E-2</c:v>
                </c:pt>
                <c:pt idx="112">
                  <c:v>0.35199999999999998</c:v>
                </c:pt>
                <c:pt idx="113">
                  <c:v>0.27700000000000002</c:v>
                </c:pt>
                <c:pt idx="114">
                  <c:v>0.14299999999999999</c:v>
                </c:pt>
                <c:pt idx="115">
                  <c:v>0.05</c:v>
                </c:pt>
                <c:pt idx="116">
                  <c:v>0.36099999999999999</c:v>
                </c:pt>
                <c:pt idx="117">
                  <c:v>0.112</c:v>
                </c:pt>
                <c:pt idx="118">
                  <c:v>8.7999999999999995E-2</c:v>
                </c:pt>
                <c:pt idx="119">
                  <c:v>0.127</c:v>
                </c:pt>
                <c:pt idx="120">
                  <c:v>0.23799999999999999</c:v>
                </c:pt>
                <c:pt idx="121">
                  <c:v>0.16300000000000001</c:v>
                </c:pt>
                <c:pt idx="122">
                  <c:v>0.14799999999999999</c:v>
                </c:pt>
                <c:pt idx="123">
                  <c:v>0.15</c:v>
                </c:pt>
                <c:pt idx="124">
                  <c:v>0.75</c:v>
                </c:pt>
                <c:pt idx="125">
                  <c:v>0.17399999999999999</c:v>
                </c:pt>
                <c:pt idx="126">
                  <c:v>0.38300000000000001</c:v>
                </c:pt>
                <c:pt idx="127">
                  <c:v>6.8000000000000005E-2</c:v>
                </c:pt>
                <c:pt idx="128">
                  <c:v>0.16</c:v>
                </c:pt>
                <c:pt idx="129">
                  <c:v>0.13</c:v>
                </c:pt>
                <c:pt idx="130">
                  <c:v>2.9000000000000001E-2</c:v>
                </c:pt>
                <c:pt idx="131">
                  <c:v>0.41199999999999998</c:v>
                </c:pt>
                <c:pt idx="132">
                  <c:v>0.20799999999999999</c:v>
                </c:pt>
                <c:pt idx="133">
                  <c:v>0.874</c:v>
                </c:pt>
                <c:pt idx="134">
                  <c:v>0.372</c:v>
                </c:pt>
                <c:pt idx="135">
                  <c:v>0.25800000000000001</c:v>
                </c:pt>
                <c:pt idx="136">
                  <c:v>6.3E-2</c:v>
                </c:pt>
                <c:pt idx="137">
                  <c:v>0.151</c:v>
                </c:pt>
                <c:pt idx="138">
                  <c:v>0.17699999999999999</c:v>
                </c:pt>
                <c:pt idx="139">
                  <c:v>0.17399999999999999</c:v>
                </c:pt>
                <c:pt idx="140">
                  <c:v>0.122</c:v>
                </c:pt>
                <c:pt idx="141">
                  <c:v>0.13800000000000001</c:v>
                </c:pt>
                <c:pt idx="142">
                  <c:v>0.20799999999999999</c:v>
                </c:pt>
                <c:pt idx="143">
                  <c:v>0.20100000000000001</c:v>
                </c:pt>
                <c:pt idx="144">
                  <c:v>8.6999999999999994E-2</c:v>
                </c:pt>
                <c:pt idx="145">
                  <c:v>0.23</c:v>
                </c:pt>
                <c:pt idx="146">
                  <c:v>0.34399999999999997</c:v>
                </c:pt>
                <c:pt idx="147">
                  <c:v>0.187</c:v>
                </c:pt>
                <c:pt idx="148">
                  <c:v>0.68200000000000005</c:v>
                </c:pt>
                <c:pt idx="149">
                  <c:v>0.436</c:v>
                </c:pt>
                <c:pt idx="150">
                  <c:v>0.12</c:v>
                </c:pt>
                <c:pt idx="151">
                  <c:v>0.129</c:v>
                </c:pt>
                <c:pt idx="152">
                  <c:v>0.11799999999999999</c:v>
                </c:pt>
                <c:pt idx="153">
                  <c:v>0.26200000000000001</c:v>
                </c:pt>
                <c:pt idx="154">
                  <c:v>0.82</c:v>
                </c:pt>
                <c:pt idx="155">
                  <c:v>0.48599999999999999</c:v>
                </c:pt>
                <c:pt idx="156">
                  <c:v>0.107</c:v>
                </c:pt>
                <c:pt idx="157">
                  <c:v>0.307</c:v>
                </c:pt>
                <c:pt idx="158">
                  <c:v>0.4</c:v>
                </c:pt>
                <c:pt idx="159">
                  <c:v>0.33600000000000002</c:v>
                </c:pt>
                <c:pt idx="160">
                  <c:v>0.35799999999999998</c:v>
                </c:pt>
                <c:pt idx="161">
                  <c:v>0.27</c:v>
                </c:pt>
                <c:pt idx="162">
                  <c:v>0.26200000000000001</c:v>
                </c:pt>
                <c:pt idx="163">
                  <c:v>9.0999999999999998E-2</c:v>
                </c:pt>
                <c:pt idx="164">
                  <c:v>0.31900000000000001</c:v>
                </c:pt>
                <c:pt idx="165">
                  <c:v>5.2999999999999999E-2</c:v>
                </c:pt>
                <c:pt idx="166">
                  <c:v>0.55000000000000004</c:v>
                </c:pt>
                <c:pt idx="167">
                  <c:v>0.29899999999999999</c:v>
                </c:pt>
                <c:pt idx="168">
                  <c:v>0.29099999999999998</c:v>
                </c:pt>
                <c:pt idx="169">
                  <c:v>0.20300000000000001</c:v>
                </c:pt>
                <c:pt idx="170">
                  <c:v>0.55600000000000005</c:v>
                </c:pt>
                <c:pt idx="171">
                  <c:v>1.2999999999999999E-2</c:v>
                </c:pt>
                <c:pt idx="172">
                  <c:v>0.222</c:v>
                </c:pt>
                <c:pt idx="173">
                  <c:v>0.189</c:v>
                </c:pt>
                <c:pt idx="174">
                  <c:v>0.27400000000000002</c:v>
                </c:pt>
                <c:pt idx="175">
                  <c:v>0.35899999999999999</c:v>
                </c:pt>
                <c:pt idx="176">
                  <c:v>0.53100000000000003</c:v>
                </c:pt>
                <c:pt idx="177">
                  <c:v>7.9000000000000001E-2</c:v>
                </c:pt>
                <c:pt idx="178">
                  <c:v>6.7000000000000004E-2</c:v>
                </c:pt>
                <c:pt idx="179">
                  <c:v>0.54</c:v>
                </c:pt>
                <c:pt idx="180">
                  <c:v>0.73499999999999999</c:v>
                </c:pt>
                <c:pt idx="181">
                  <c:v>0.19700000000000001</c:v>
                </c:pt>
                <c:pt idx="182">
                  <c:v>0.40600000000000003</c:v>
                </c:pt>
                <c:pt idx="183">
                  <c:v>0.10299999999999999</c:v>
                </c:pt>
                <c:pt idx="184">
                  <c:v>0.315</c:v>
                </c:pt>
                <c:pt idx="185">
                  <c:v>0.28999999999999998</c:v>
                </c:pt>
                <c:pt idx="186">
                  <c:v>0.191</c:v>
                </c:pt>
                <c:pt idx="187">
                  <c:v>0.30399999999999999</c:v>
                </c:pt>
                <c:pt idx="188">
                  <c:v>0.187</c:v>
                </c:pt>
                <c:pt idx="189">
                  <c:v>9.9000000000000005E-2</c:v>
                </c:pt>
                <c:pt idx="190">
                  <c:v>6.4000000000000001E-2</c:v>
                </c:pt>
                <c:pt idx="191">
                  <c:v>0.36799999999999999</c:v>
                </c:pt>
                <c:pt idx="192">
                  <c:v>0.16300000000000001</c:v>
                </c:pt>
                <c:pt idx="193">
                  <c:v>0.17299999999999999</c:v>
                </c:pt>
                <c:pt idx="194">
                  <c:v>0.54700000000000004</c:v>
                </c:pt>
                <c:pt idx="195">
                  <c:v>0.77400000000000002</c:v>
                </c:pt>
                <c:pt idx="196">
                  <c:v>3.5999999999999997E-2</c:v>
                </c:pt>
                <c:pt idx="197">
                  <c:v>2.8000000000000001E-2</c:v>
                </c:pt>
                <c:pt idx="198">
                  <c:v>0.41699999999999998</c:v>
                </c:pt>
                <c:pt idx="199">
                  <c:v>0.126</c:v>
                </c:pt>
                <c:pt idx="200">
                  <c:v>0.14599999999999999</c:v>
                </c:pt>
                <c:pt idx="201">
                  <c:v>0.23300000000000001</c:v>
                </c:pt>
                <c:pt idx="202">
                  <c:v>0.42699999999999999</c:v>
                </c:pt>
                <c:pt idx="203">
                  <c:v>0.22700000000000001</c:v>
                </c:pt>
                <c:pt idx="204">
                  <c:v>0.46400000000000002</c:v>
                </c:pt>
                <c:pt idx="205">
                  <c:v>0.13500000000000001</c:v>
                </c:pt>
                <c:pt idx="206">
                  <c:v>0.33</c:v>
                </c:pt>
                <c:pt idx="207">
                  <c:v>0.9</c:v>
                </c:pt>
                <c:pt idx="208">
                  <c:v>0.193</c:v>
                </c:pt>
                <c:pt idx="209">
                  <c:v>0.16800000000000001</c:v>
                </c:pt>
                <c:pt idx="210">
                  <c:v>0.27700000000000002</c:v>
                </c:pt>
                <c:pt idx="211">
                  <c:v>0.32700000000000001</c:v>
                </c:pt>
                <c:pt idx="212">
                  <c:v>0.48799999999999999</c:v>
                </c:pt>
                <c:pt idx="213">
                  <c:v>0.51</c:v>
                </c:pt>
                <c:pt idx="214">
                  <c:v>0.30199999999999999</c:v>
                </c:pt>
                <c:pt idx="215">
                  <c:v>6.8000000000000005E-2</c:v>
                </c:pt>
                <c:pt idx="216">
                  <c:v>0.27500000000000002</c:v>
                </c:pt>
                <c:pt idx="217">
                  <c:v>0.28399999999999997</c:v>
                </c:pt>
                <c:pt idx="218">
                  <c:v>0.308</c:v>
                </c:pt>
                <c:pt idx="219">
                  <c:v>0.25600000000000001</c:v>
                </c:pt>
                <c:pt idx="220">
                  <c:v>0.34499999999999997</c:v>
                </c:pt>
                <c:pt idx="221">
                  <c:v>0.22600000000000001</c:v>
                </c:pt>
                <c:pt idx="222">
                  <c:v>0.27600000000000002</c:v>
                </c:pt>
                <c:pt idx="223">
                  <c:v>0.27</c:v>
                </c:pt>
                <c:pt idx="224">
                  <c:v>0.35599999999999998</c:v>
                </c:pt>
                <c:pt idx="225">
                  <c:v>0.40899999999999997</c:v>
                </c:pt>
                <c:pt idx="226">
                  <c:v>0.74</c:v>
                </c:pt>
                <c:pt idx="227">
                  <c:v>0.222</c:v>
                </c:pt>
                <c:pt idx="228">
                  <c:v>0.3</c:v>
                </c:pt>
                <c:pt idx="229">
                  <c:v>0.111</c:v>
                </c:pt>
                <c:pt idx="230">
                  <c:v>0.99</c:v>
                </c:pt>
                <c:pt idx="231">
                  <c:v>0.32300000000000001</c:v>
                </c:pt>
                <c:pt idx="232">
                  <c:v>0.186</c:v>
                </c:pt>
                <c:pt idx="233">
                  <c:v>0.215</c:v>
                </c:pt>
                <c:pt idx="234">
                  <c:v>0.26700000000000002</c:v>
                </c:pt>
                <c:pt idx="235">
                  <c:v>7.0000000000000007E-2</c:v>
                </c:pt>
                <c:pt idx="236">
                  <c:v>0.629</c:v>
                </c:pt>
                <c:pt idx="237">
                  <c:v>0.16900000000000001</c:v>
                </c:pt>
                <c:pt idx="238">
                  <c:v>0.41899999999999998</c:v>
                </c:pt>
                <c:pt idx="239">
                  <c:v>0.42399999999999999</c:v>
                </c:pt>
                <c:pt idx="240">
                  <c:v>0.48499999999999999</c:v>
                </c:pt>
                <c:pt idx="241">
                  <c:v>0.32200000000000001</c:v>
                </c:pt>
                <c:pt idx="242">
                  <c:v>0.14499999999999999</c:v>
                </c:pt>
                <c:pt idx="243">
                  <c:v>0.20699999999999999</c:v>
                </c:pt>
                <c:pt idx="244">
                  <c:v>0.18</c:v>
                </c:pt>
                <c:pt idx="245">
                  <c:v>0.124</c:v>
                </c:pt>
                <c:pt idx="246">
                  <c:v>0.28100000000000003</c:v>
                </c:pt>
                <c:pt idx="247">
                  <c:v>0.28199999999999997</c:v>
                </c:pt>
                <c:pt idx="248">
                  <c:v>0.16400000000000001</c:v>
                </c:pt>
                <c:pt idx="249">
                  <c:v>0.123</c:v>
                </c:pt>
                <c:pt idx="250">
                  <c:v>4.3999999999999997E-2</c:v>
                </c:pt>
                <c:pt idx="251">
                  <c:v>0.01</c:v>
                </c:pt>
                <c:pt idx="252">
                  <c:v>0.21</c:v>
                </c:pt>
                <c:pt idx="253">
                  <c:v>0.52800000000000002</c:v>
                </c:pt>
                <c:pt idx="254">
                  <c:v>0.157</c:v>
                </c:pt>
                <c:pt idx="255">
                  <c:v>8.5999999999999993E-2</c:v>
                </c:pt>
                <c:pt idx="256">
                  <c:v>0.374</c:v>
                </c:pt>
                <c:pt idx="257">
                  <c:v>3.9E-2</c:v>
                </c:pt>
                <c:pt idx="258">
                  <c:v>8.8999999999999996E-2</c:v>
                </c:pt>
                <c:pt idx="259">
                  <c:v>0.4</c:v>
                </c:pt>
                <c:pt idx="260">
                  <c:v>0.77</c:v>
                </c:pt>
                <c:pt idx="261">
                  <c:v>0.311</c:v>
                </c:pt>
                <c:pt idx="262">
                  <c:v>0.56899999999999995</c:v>
                </c:pt>
                <c:pt idx="263">
                  <c:v>0.115</c:v>
                </c:pt>
                <c:pt idx="264">
                  <c:v>0.245</c:v>
                </c:pt>
                <c:pt idx="265">
                  <c:v>2.7E-2</c:v>
                </c:pt>
                <c:pt idx="266">
                  <c:v>0.36699999999999999</c:v>
                </c:pt>
                <c:pt idx="267">
                  <c:v>0.307</c:v>
                </c:pt>
                <c:pt idx="268">
                  <c:v>0.216</c:v>
                </c:pt>
                <c:pt idx="269">
                  <c:v>0.30499999999999999</c:v>
                </c:pt>
                <c:pt idx="270">
                  <c:v>0.32600000000000001</c:v>
                </c:pt>
                <c:pt idx="271">
                  <c:v>0.22700000000000001</c:v>
                </c:pt>
                <c:pt idx="272">
                  <c:v>0.20899999999999999</c:v>
                </c:pt>
                <c:pt idx="273">
                  <c:v>0.13700000000000001</c:v>
                </c:pt>
                <c:pt idx="274">
                  <c:v>0.29799999999999999</c:v>
                </c:pt>
                <c:pt idx="275">
                  <c:v>0.34</c:v>
                </c:pt>
                <c:pt idx="276">
                  <c:v>0.34399999999999997</c:v>
                </c:pt>
                <c:pt idx="277">
                  <c:v>0.249</c:v>
                </c:pt>
                <c:pt idx="278">
                  <c:v>0.33800000000000002</c:v>
                </c:pt>
                <c:pt idx="279">
                  <c:v>0.55700000000000005</c:v>
                </c:pt>
                <c:pt idx="280">
                  <c:v>0.29499999999999998</c:v>
                </c:pt>
                <c:pt idx="281">
                  <c:v>0.26100000000000001</c:v>
                </c:pt>
                <c:pt idx="282">
                  <c:v>5.8000000000000003E-2</c:v>
                </c:pt>
                <c:pt idx="283">
                  <c:v>0.13100000000000001</c:v>
                </c:pt>
                <c:pt idx="284">
                  <c:v>0.28199999999999997</c:v>
                </c:pt>
                <c:pt idx="285">
                  <c:v>8.4000000000000005E-2</c:v>
                </c:pt>
                <c:pt idx="286">
                  <c:v>0.375</c:v>
                </c:pt>
                <c:pt idx="287">
                  <c:v>0.35199999999999998</c:v>
                </c:pt>
                <c:pt idx="288">
                  <c:v>0.44400000000000001</c:v>
                </c:pt>
                <c:pt idx="289">
                  <c:v>0.27100000000000002</c:v>
                </c:pt>
                <c:pt idx="290">
                  <c:v>0.438</c:v>
                </c:pt>
                <c:pt idx="291">
                  <c:v>0.28999999999999998</c:v>
                </c:pt>
                <c:pt idx="292">
                  <c:v>2.4E-2</c:v>
                </c:pt>
                <c:pt idx="293">
                  <c:v>0.13900000000000001</c:v>
                </c:pt>
                <c:pt idx="294">
                  <c:v>0.94</c:v>
                </c:pt>
                <c:pt idx="295">
                  <c:v>0.23499999999999999</c:v>
                </c:pt>
                <c:pt idx="296">
                  <c:v>5.7000000000000002E-2</c:v>
                </c:pt>
                <c:pt idx="297">
                  <c:v>8.4000000000000005E-2</c:v>
                </c:pt>
                <c:pt idx="298">
                  <c:v>6.5000000000000002E-2</c:v>
                </c:pt>
                <c:pt idx="299">
                  <c:v>0.45500000000000002</c:v>
                </c:pt>
                <c:pt idx="300">
                  <c:v>0.56399999999999995</c:v>
                </c:pt>
                <c:pt idx="301">
                  <c:v>7.0000000000000001E-3</c:v>
                </c:pt>
                <c:pt idx="302">
                  <c:v>0.51100000000000001</c:v>
                </c:pt>
                <c:pt idx="303">
                  <c:v>0.312</c:v>
                </c:pt>
                <c:pt idx="304">
                  <c:v>0.51200000000000001</c:v>
                </c:pt>
                <c:pt idx="305">
                  <c:v>2.1999999999999999E-2</c:v>
                </c:pt>
                <c:pt idx="306">
                  <c:v>0.32100000000000001</c:v>
                </c:pt>
                <c:pt idx="307">
                  <c:v>0.317</c:v>
                </c:pt>
                <c:pt idx="308">
                  <c:v>0.123</c:v>
                </c:pt>
                <c:pt idx="309">
                  <c:v>8.5999999999999993E-2</c:v>
                </c:pt>
                <c:pt idx="310">
                  <c:v>0.115</c:v>
                </c:pt>
                <c:pt idx="311">
                  <c:v>0.24099999999999999</c:v>
                </c:pt>
                <c:pt idx="312">
                  <c:v>0.371</c:v>
                </c:pt>
                <c:pt idx="313">
                  <c:v>0.46400000000000002</c:v>
                </c:pt>
                <c:pt idx="314">
                  <c:v>8.8999999999999996E-2</c:v>
                </c:pt>
                <c:pt idx="315">
                  <c:v>0.3</c:v>
                </c:pt>
                <c:pt idx="316">
                  <c:v>0.38</c:v>
                </c:pt>
                <c:pt idx="317">
                  <c:v>0.251</c:v>
                </c:pt>
                <c:pt idx="318">
                  <c:v>0.34100000000000003</c:v>
                </c:pt>
                <c:pt idx="319">
                  <c:v>0.503</c:v>
                </c:pt>
                <c:pt idx="320">
                  <c:v>0.13900000000000001</c:v>
                </c:pt>
                <c:pt idx="321">
                  <c:v>0.23200000000000001</c:v>
                </c:pt>
                <c:pt idx="322">
                  <c:v>0.41599999999999998</c:v>
                </c:pt>
                <c:pt idx="323">
                  <c:v>0.40699999999999997</c:v>
                </c:pt>
                <c:pt idx="324">
                  <c:v>7.0999999999999994E-2</c:v>
                </c:pt>
                <c:pt idx="325">
                  <c:v>0.33300000000000002</c:v>
                </c:pt>
                <c:pt idx="326">
                  <c:v>0.61699999999999999</c:v>
                </c:pt>
                <c:pt idx="327">
                  <c:v>0.33400000000000002</c:v>
                </c:pt>
                <c:pt idx="328">
                  <c:v>0.31900000000000001</c:v>
                </c:pt>
                <c:pt idx="329">
                  <c:v>5.8000000000000003E-2</c:v>
                </c:pt>
                <c:pt idx="330">
                  <c:v>0.185</c:v>
                </c:pt>
                <c:pt idx="331">
                  <c:v>0.14499999999999999</c:v>
                </c:pt>
                <c:pt idx="332">
                  <c:v>0.41599999999999998</c:v>
                </c:pt>
                <c:pt idx="333">
                  <c:v>0.20399999999999999</c:v>
                </c:pt>
                <c:pt idx="334">
                  <c:v>2.8000000000000001E-2</c:v>
                </c:pt>
                <c:pt idx="335">
                  <c:v>0.34200000000000003</c:v>
                </c:pt>
                <c:pt idx="336">
                  <c:v>0.48099999999999998</c:v>
                </c:pt>
                <c:pt idx="337">
                  <c:v>8.6999999999999994E-2</c:v>
                </c:pt>
                <c:pt idx="338">
                  <c:v>0.26100000000000001</c:v>
                </c:pt>
                <c:pt idx="339">
                  <c:v>6.3E-2</c:v>
                </c:pt>
                <c:pt idx="340">
                  <c:v>0.19900000000000001</c:v>
                </c:pt>
                <c:pt idx="341">
                  <c:v>7.8E-2</c:v>
                </c:pt>
                <c:pt idx="342">
                  <c:v>0.42399999999999999</c:v>
                </c:pt>
                <c:pt idx="343">
                  <c:v>5.0999999999999997E-2</c:v>
                </c:pt>
                <c:pt idx="344">
                  <c:v>0.14000000000000001</c:v>
                </c:pt>
                <c:pt idx="345">
                  <c:v>0.42399999999999999</c:v>
                </c:pt>
                <c:pt idx="346">
                  <c:v>0.38500000000000001</c:v>
                </c:pt>
                <c:pt idx="347">
                  <c:v>0.121</c:v>
                </c:pt>
                <c:pt idx="348">
                  <c:v>0.27300000000000002</c:v>
                </c:pt>
                <c:pt idx="349">
                  <c:v>0.10100000000000001</c:v>
                </c:pt>
                <c:pt idx="350">
                  <c:v>9.1999999999999998E-2</c:v>
                </c:pt>
                <c:pt idx="351">
                  <c:v>0.41399999999999998</c:v>
                </c:pt>
                <c:pt idx="352">
                  <c:v>0.19500000000000001</c:v>
                </c:pt>
                <c:pt idx="353">
                  <c:v>8.5999999999999993E-2</c:v>
                </c:pt>
                <c:pt idx="354">
                  <c:v>7.6999999999999999E-2</c:v>
                </c:pt>
                <c:pt idx="355">
                  <c:v>0.17199999999999999</c:v>
                </c:pt>
                <c:pt idx="356">
                  <c:v>0.114</c:v>
                </c:pt>
                <c:pt idx="357">
                  <c:v>0.03</c:v>
                </c:pt>
                <c:pt idx="358">
                  <c:v>0.71599999999999997</c:v>
                </c:pt>
                <c:pt idx="359">
                  <c:v>0.313</c:v>
                </c:pt>
                <c:pt idx="360">
                  <c:v>0.153</c:v>
                </c:pt>
                <c:pt idx="361">
                  <c:v>0.21</c:v>
                </c:pt>
                <c:pt idx="362">
                  <c:v>3.1E-2</c:v>
                </c:pt>
                <c:pt idx="363">
                  <c:v>0.60299999999999998</c:v>
                </c:pt>
                <c:pt idx="364">
                  <c:v>0.375</c:v>
                </c:pt>
                <c:pt idx="365">
                  <c:v>0.11700000000000001</c:v>
                </c:pt>
                <c:pt idx="366">
                  <c:v>9.0999999999999998E-2</c:v>
                </c:pt>
                <c:pt idx="367">
                  <c:v>0.26100000000000001</c:v>
                </c:pt>
                <c:pt idx="368">
                  <c:v>0.36</c:v>
                </c:pt>
                <c:pt idx="369">
                  <c:v>0.54400000000000004</c:v>
                </c:pt>
                <c:pt idx="370">
                  <c:v>0.151</c:v>
                </c:pt>
                <c:pt idx="371">
                  <c:v>0.432</c:v>
                </c:pt>
                <c:pt idx="372">
                  <c:v>0.39800000000000002</c:v>
                </c:pt>
                <c:pt idx="373">
                  <c:v>0.65900000000000003</c:v>
                </c:pt>
                <c:pt idx="374">
                  <c:v>0.375</c:v>
                </c:pt>
                <c:pt idx="375">
                  <c:v>0.52300000000000002</c:v>
                </c:pt>
                <c:pt idx="376">
                  <c:v>8.1000000000000003E-2</c:v>
                </c:pt>
                <c:pt idx="377">
                  <c:v>0.14899999999999999</c:v>
                </c:pt>
                <c:pt idx="378">
                  <c:v>2.1000000000000001E-2</c:v>
                </c:pt>
                <c:pt idx="379">
                  <c:v>0.69</c:v>
                </c:pt>
                <c:pt idx="380">
                  <c:v>0.156</c:v>
                </c:pt>
                <c:pt idx="381">
                  <c:v>0.35699999999999998</c:v>
                </c:pt>
                <c:pt idx="382">
                  <c:v>0.376</c:v>
                </c:pt>
                <c:pt idx="383">
                  <c:v>0.113</c:v>
                </c:pt>
                <c:pt idx="384">
                  <c:v>0.73</c:v>
                </c:pt>
                <c:pt idx="385">
                  <c:v>0.379</c:v>
                </c:pt>
                <c:pt idx="386">
                  <c:v>0.21199999999999999</c:v>
                </c:pt>
                <c:pt idx="387">
                  <c:v>0.30299999999999999</c:v>
                </c:pt>
                <c:pt idx="388">
                  <c:v>0.29899999999999999</c:v>
                </c:pt>
                <c:pt idx="389">
                  <c:v>0.28199999999999997</c:v>
                </c:pt>
                <c:pt idx="390">
                  <c:v>0.25600000000000001</c:v>
                </c:pt>
                <c:pt idx="391">
                  <c:v>0.93</c:v>
                </c:pt>
                <c:pt idx="392">
                  <c:v>0.379</c:v>
                </c:pt>
                <c:pt idx="393">
                  <c:v>0.379</c:v>
                </c:pt>
                <c:pt idx="394">
                  <c:v>4.3999999999999997E-2</c:v>
                </c:pt>
                <c:pt idx="395">
                  <c:v>0.24</c:v>
                </c:pt>
                <c:pt idx="396">
                  <c:v>0.104</c:v>
                </c:pt>
                <c:pt idx="397">
                  <c:v>0.39800000000000002</c:v>
                </c:pt>
                <c:pt idx="398">
                  <c:v>7.2999999999999995E-2</c:v>
                </c:pt>
                <c:pt idx="399">
                  <c:v>0.33200000000000002</c:v>
                </c:pt>
                <c:pt idx="400">
                  <c:v>0.27600000000000002</c:v>
                </c:pt>
                <c:pt idx="401">
                  <c:v>0.11600000000000001</c:v>
                </c:pt>
                <c:pt idx="402">
                  <c:v>0.58899999999999997</c:v>
                </c:pt>
                <c:pt idx="403">
                  <c:v>0.23799999999999999</c:v>
                </c:pt>
                <c:pt idx="404">
                  <c:v>8.2000000000000003E-2</c:v>
                </c:pt>
                <c:pt idx="405">
                  <c:v>0.48</c:v>
                </c:pt>
                <c:pt idx="406">
                  <c:v>0.13900000000000001</c:v>
                </c:pt>
                <c:pt idx="407">
                  <c:v>0.65</c:v>
                </c:pt>
                <c:pt idx="408">
                  <c:v>0.23499999999999999</c:v>
                </c:pt>
                <c:pt idx="409">
                  <c:v>0.56200000000000006</c:v>
                </c:pt>
                <c:pt idx="410">
                  <c:v>0.109</c:v>
                </c:pt>
                <c:pt idx="411">
                  <c:v>0.51700000000000002</c:v>
                </c:pt>
                <c:pt idx="412">
                  <c:v>0.19400000000000001</c:v>
                </c:pt>
                <c:pt idx="413">
                  <c:v>0.36899999999999999</c:v>
                </c:pt>
                <c:pt idx="414">
                  <c:v>0.187</c:v>
                </c:pt>
                <c:pt idx="415">
                  <c:v>0.23</c:v>
                </c:pt>
                <c:pt idx="416">
                  <c:v>0.307</c:v>
                </c:pt>
                <c:pt idx="417">
                  <c:v>0.14099999999999999</c:v>
                </c:pt>
                <c:pt idx="418">
                  <c:v>0.29799999999999999</c:v>
                </c:pt>
                <c:pt idx="419">
                  <c:v>6.7000000000000004E-2</c:v>
                </c:pt>
                <c:pt idx="420">
                  <c:v>0.374</c:v>
                </c:pt>
                <c:pt idx="421">
                  <c:v>0.19600000000000001</c:v>
                </c:pt>
                <c:pt idx="422">
                  <c:v>8.8999999999999996E-2</c:v>
                </c:pt>
                <c:pt idx="423">
                  <c:v>7.5999999999999998E-2</c:v>
                </c:pt>
                <c:pt idx="424">
                  <c:v>6.4000000000000001E-2</c:v>
                </c:pt>
                <c:pt idx="425">
                  <c:v>0.11600000000000001</c:v>
                </c:pt>
                <c:pt idx="426">
                  <c:v>0.25900000000000001</c:v>
                </c:pt>
                <c:pt idx="427">
                  <c:v>0.114</c:v>
                </c:pt>
                <c:pt idx="428">
                  <c:v>0.224</c:v>
                </c:pt>
                <c:pt idx="429">
                  <c:v>0.41099999999999998</c:v>
                </c:pt>
                <c:pt idx="430">
                  <c:v>0.56399999999999995</c:v>
                </c:pt>
                <c:pt idx="431">
                  <c:v>0.15</c:v>
                </c:pt>
                <c:pt idx="432">
                  <c:v>0.35299999999999998</c:v>
                </c:pt>
                <c:pt idx="433">
                  <c:v>0.312</c:v>
                </c:pt>
                <c:pt idx="434">
                  <c:v>7.4999999999999997E-2</c:v>
                </c:pt>
                <c:pt idx="435">
                  <c:v>0.38600000000000001</c:v>
                </c:pt>
                <c:pt idx="436">
                  <c:v>8.2000000000000003E-2</c:v>
                </c:pt>
                <c:pt idx="437">
                  <c:v>0.35199999999999998</c:v>
                </c:pt>
                <c:pt idx="438">
                  <c:v>0.999</c:v>
                </c:pt>
                <c:pt idx="439">
                  <c:v>0.33600000000000002</c:v>
                </c:pt>
                <c:pt idx="440">
                  <c:v>0.112</c:v>
                </c:pt>
                <c:pt idx="441">
                  <c:v>4.2999999999999997E-2</c:v>
                </c:pt>
                <c:pt idx="442">
                  <c:v>4.8000000000000001E-2</c:v>
                </c:pt>
                <c:pt idx="443">
                  <c:v>7.0000000000000007E-2</c:v>
                </c:pt>
                <c:pt idx="444">
                  <c:v>0.14699999999999999</c:v>
                </c:pt>
                <c:pt idx="445">
                  <c:v>0.41199999999999998</c:v>
                </c:pt>
                <c:pt idx="446">
                  <c:v>0.45800000000000002</c:v>
                </c:pt>
                <c:pt idx="447">
                  <c:v>0.71799999999999997</c:v>
                </c:pt>
                <c:pt idx="448">
                  <c:v>0.13200000000000001</c:v>
                </c:pt>
                <c:pt idx="449">
                  <c:v>0.38</c:v>
                </c:pt>
                <c:pt idx="450">
                  <c:v>0.33500000000000002</c:v>
                </c:pt>
                <c:pt idx="451">
                  <c:v>0.42099999999999999</c:v>
                </c:pt>
                <c:pt idx="452">
                  <c:v>0.158</c:v>
                </c:pt>
                <c:pt idx="453">
                  <c:v>0.2</c:v>
                </c:pt>
                <c:pt idx="454">
                  <c:v>0.17799999999999999</c:v>
                </c:pt>
                <c:pt idx="455">
                  <c:v>0.373</c:v>
                </c:pt>
                <c:pt idx="456">
                  <c:v>0.39200000000000002</c:v>
                </c:pt>
                <c:pt idx="457">
                  <c:v>2.5999999999999999E-2</c:v>
                </c:pt>
                <c:pt idx="458">
                  <c:v>0.186</c:v>
                </c:pt>
                <c:pt idx="459">
                  <c:v>0.14799999999999999</c:v>
                </c:pt>
                <c:pt idx="460">
                  <c:v>0.32300000000000001</c:v>
                </c:pt>
                <c:pt idx="461">
                  <c:v>0.14299999999999999</c:v>
                </c:pt>
                <c:pt idx="462">
                  <c:v>0.28699999999999998</c:v>
                </c:pt>
                <c:pt idx="463">
                  <c:v>0.435</c:v>
                </c:pt>
                <c:pt idx="464">
                  <c:v>0.33600000000000002</c:v>
                </c:pt>
                <c:pt idx="465">
                  <c:v>0.39300000000000002</c:v>
                </c:pt>
                <c:pt idx="466">
                  <c:v>0.108</c:v>
                </c:pt>
                <c:pt idx="467">
                  <c:v>0.35599999999999998</c:v>
                </c:pt>
                <c:pt idx="468">
                  <c:v>0.503</c:v>
                </c:pt>
                <c:pt idx="469">
                  <c:v>0.39100000000000001</c:v>
                </c:pt>
                <c:pt idx="470">
                  <c:v>0.46899999999999997</c:v>
                </c:pt>
                <c:pt idx="471">
                  <c:v>0.56599999999999995</c:v>
                </c:pt>
                <c:pt idx="472">
                  <c:v>1.6E-2</c:v>
                </c:pt>
                <c:pt idx="473">
                  <c:v>0.40500000000000003</c:v>
                </c:pt>
                <c:pt idx="474">
                  <c:v>0.245</c:v>
                </c:pt>
                <c:pt idx="475">
                  <c:v>0.251</c:v>
                </c:pt>
                <c:pt idx="476">
                  <c:v>0.14399999999999999</c:v>
                </c:pt>
                <c:pt idx="477">
                  <c:v>5.3999999999999999E-2</c:v>
                </c:pt>
                <c:pt idx="478">
                  <c:v>0.111</c:v>
                </c:pt>
                <c:pt idx="479">
                  <c:v>0.09</c:v>
                </c:pt>
                <c:pt idx="480">
                  <c:v>0.115</c:v>
                </c:pt>
                <c:pt idx="481">
                  <c:v>1.6E-2</c:v>
                </c:pt>
                <c:pt idx="482">
                  <c:v>0.315</c:v>
                </c:pt>
                <c:pt idx="483">
                  <c:v>0.17199999999999999</c:v>
                </c:pt>
                <c:pt idx="484">
                  <c:v>0.87</c:v>
                </c:pt>
                <c:pt idx="485">
                  <c:v>0.35</c:v>
                </c:pt>
                <c:pt idx="486">
                  <c:v>5.0999999999999997E-2</c:v>
                </c:pt>
                <c:pt idx="487">
                  <c:v>0.247</c:v>
                </c:pt>
                <c:pt idx="488">
                  <c:v>0.19700000000000001</c:v>
                </c:pt>
                <c:pt idx="489">
                  <c:v>9.4E-2</c:v>
                </c:pt>
                <c:pt idx="490">
                  <c:v>0.51</c:v>
                </c:pt>
                <c:pt idx="491">
                  <c:v>0.23400000000000001</c:v>
                </c:pt>
                <c:pt idx="492">
                  <c:v>0.33</c:v>
                </c:pt>
                <c:pt idx="493">
                  <c:v>0.251</c:v>
                </c:pt>
                <c:pt idx="494">
                  <c:v>0.27700000000000002</c:v>
                </c:pt>
                <c:pt idx="495">
                  <c:v>0.31</c:v>
                </c:pt>
                <c:pt idx="496">
                  <c:v>0.161</c:v>
                </c:pt>
                <c:pt idx="497">
                  <c:v>0.39</c:v>
                </c:pt>
                <c:pt idx="498">
                  <c:v>7.0000000000000007E-2</c:v>
                </c:pt>
                <c:pt idx="499">
                  <c:v>0.42499999999999999</c:v>
                </c:pt>
                <c:pt idx="500">
                  <c:v>7.5999999999999998E-2</c:v>
                </c:pt>
                <c:pt idx="501">
                  <c:v>0.19600000000000001</c:v>
                </c:pt>
                <c:pt idx="502">
                  <c:v>0.25900000000000001</c:v>
                </c:pt>
                <c:pt idx="503">
                  <c:v>0.20599999999999999</c:v>
                </c:pt>
                <c:pt idx="504">
                  <c:v>0.12</c:v>
                </c:pt>
                <c:pt idx="505">
                  <c:v>0.32700000000000001</c:v>
                </c:pt>
                <c:pt idx="506">
                  <c:v>0.191</c:v>
                </c:pt>
                <c:pt idx="507">
                  <c:v>0.21199999999999999</c:v>
                </c:pt>
                <c:pt idx="508">
                  <c:v>0.14599999999999999</c:v>
                </c:pt>
                <c:pt idx="509">
                  <c:v>0.377</c:v>
                </c:pt>
                <c:pt idx="510">
                  <c:v>0.13600000000000001</c:v>
                </c:pt>
                <c:pt idx="511">
                  <c:v>0.18099999999999999</c:v>
                </c:pt>
                <c:pt idx="512">
                  <c:v>0.31</c:v>
                </c:pt>
                <c:pt idx="513">
                  <c:v>0.81899999999999995</c:v>
                </c:pt>
                <c:pt idx="514">
                  <c:v>0.45900000000000002</c:v>
                </c:pt>
                <c:pt idx="515">
                  <c:v>0.313</c:v>
                </c:pt>
                <c:pt idx="516">
                  <c:v>0.432</c:v>
                </c:pt>
                <c:pt idx="517">
                  <c:v>0.45400000000000001</c:v>
                </c:pt>
                <c:pt idx="518">
                  <c:v>0.221</c:v>
                </c:pt>
                <c:pt idx="519">
                  <c:v>0.105</c:v>
                </c:pt>
                <c:pt idx="520">
                  <c:v>0.14199999999999999</c:v>
                </c:pt>
                <c:pt idx="521">
                  <c:v>0.11799999999999999</c:v>
                </c:pt>
                <c:pt idx="522">
                  <c:v>8.8999999999999996E-2</c:v>
                </c:pt>
                <c:pt idx="523">
                  <c:v>0.54400000000000004</c:v>
                </c:pt>
                <c:pt idx="524">
                  <c:v>0.75</c:v>
                </c:pt>
                <c:pt idx="525">
                  <c:v>0.30099999999999999</c:v>
                </c:pt>
                <c:pt idx="526">
                  <c:v>0.25900000000000001</c:v>
                </c:pt>
                <c:pt idx="527">
                  <c:v>0.34799999999999998</c:v>
                </c:pt>
                <c:pt idx="528">
                  <c:v>0.10100000000000001</c:v>
                </c:pt>
                <c:pt idx="529">
                  <c:v>0.73</c:v>
                </c:pt>
                <c:pt idx="530">
                  <c:v>0.188</c:v>
                </c:pt>
                <c:pt idx="531">
                  <c:v>7.9000000000000001E-2</c:v>
                </c:pt>
                <c:pt idx="532">
                  <c:v>0.27100000000000002</c:v>
                </c:pt>
              </c:numCache>
            </c:numRef>
          </c:xVal>
          <c:yVal>
            <c:numRef>
              <c:f>'6varOutput'!$B$30:$B$562</c:f>
              <c:numCache>
                <c:formatCode>General</c:formatCode>
                <c:ptCount val="533"/>
                <c:pt idx="0">
                  <c:v>1372.2370760347574</c:v>
                </c:pt>
                <c:pt idx="1">
                  <c:v>1355.7508824916595</c:v>
                </c:pt>
                <c:pt idx="2">
                  <c:v>1216.2702285208475</c:v>
                </c:pt>
                <c:pt idx="3">
                  <c:v>1177.2893072693651</c:v>
                </c:pt>
                <c:pt idx="4">
                  <c:v>1331.9177485355615</c:v>
                </c:pt>
                <c:pt idx="5">
                  <c:v>1242.6613229919544</c:v>
                </c:pt>
                <c:pt idx="6">
                  <c:v>1218.9794821002306</c:v>
                </c:pt>
                <c:pt idx="7">
                  <c:v>1245.3757704328632</c:v>
                </c:pt>
                <c:pt idx="8">
                  <c:v>1318.3481298351655</c:v>
                </c:pt>
                <c:pt idx="9">
                  <c:v>1348.2140844854159</c:v>
                </c:pt>
                <c:pt idx="10">
                  <c:v>1332.2340503508599</c:v>
                </c:pt>
                <c:pt idx="11">
                  <c:v>1277.2358447805764</c:v>
                </c:pt>
                <c:pt idx="12">
                  <c:v>1304.2440565422107</c:v>
                </c:pt>
                <c:pt idx="13">
                  <c:v>1300.7322054562069</c:v>
                </c:pt>
                <c:pt idx="14">
                  <c:v>1276.6729064380356</c:v>
                </c:pt>
                <c:pt idx="15">
                  <c:v>1297.8408796652168</c:v>
                </c:pt>
                <c:pt idx="16">
                  <c:v>1351.4638276512101</c:v>
                </c:pt>
                <c:pt idx="17">
                  <c:v>1354.5894825651144</c:v>
                </c:pt>
                <c:pt idx="18">
                  <c:v>1271.7285824701521</c:v>
                </c:pt>
                <c:pt idx="19">
                  <c:v>1348.4865706301275</c:v>
                </c:pt>
                <c:pt idx="20">
                  <c:v>1309.4861865970777</c:v>
                </c:pt>
                <c:pt idx="21">
                  <c:v>1358.3425872633532</c:v>
                </c:pt>
                <c:pt idx="22">
                  <c:v>1290.2892804161215</c:v>
                </c:pt>
                <c:pt idx="23">
                  <c:v>1293.3219327971899</c:v>
                </c:pt>
                <c:pt idx="24">
                  <c:v>1310.7695512864404</c:v>
                </c:pt>
                <c:pt idx="25">
                  <c:v>1310.5642756248767</c:v>
                </c:pt>
                <c:pt idx="26">
                  <c:v>1351.6515034813547</c:v>
                </c:pt>
                <c:pt idx="27">
                  <c:v>1268.539883585672</c:v>
                </c:pt>
                <c:pt idx="28">
                  <c:v>1329.6705160760371</c:v>
                </c:pt>
                <c:pt idx="29">
                  <c:v>1285.5610702073257</c:v>
                </c:pt>
                <c:pt idx="30">
                  <c:v>1327.3441964411845</c:v>
                </c:pt>
                <c:pt idx="31">
                  <c:v>1271.3527755378468</c:v>
                </c:pt>
                <c:pt idx="32">
                  <c:v>1373.8486572924937</c:v>
                </c:pt>
                <c:pt idx="33">
                  <c:v>1292.9119253322863</c:v>
                </c:pt>
                <c:pt idx="34">
                  <c:v>1257.9660164689383</c:v>
                </c:pt>
                <c:pt idx="35">
                  <c:v>1252.1918958757028</c:v>
                </c:pt>
                <c:pt idx="36">
                  <c:v>1323.998896452563</c:v>
                </c:pt>
                <c:pt idx="37">
                  <c:v>1353.7867390384124</c:v>
                </c:pt>
                <c:pt idx="38">
                  <c:v>1235.6486673376944</c:v>
                </c:pt>
                <c:pt idx="39">
                  <c:v>1262.8167965064067</c:v>
                </c:pt>
                <c:pt idx="40">
                  <c:v>1275.0131101322784</c:v>
                </c:pt>
                <c:pt idx="41">
                  <c:v>1339.7266462714535</c:v>
                </c:pt>
                <c:pt idx="42">
                  <c:v>1297.0549922421837</c:v>
                </c:pt>
                <c:pt idx="43">
                  <c:v>1367.9538555088379</c:v>
                </c:pt>
                <c:pt idx="44">
                  <c:v>1285.5749351155291</c:v>
                </c:pt>
                <c:pt idx="45">
                  <c:v>1372.8472752190883</c:v>
                </c:pt>
                <c:pt idx="46">
                  <c:v>1326.6367021755566</c:v>
                </c:pt>
                <c:pt idx="47">
                  <c:v>1258.4402793531099</c:v>
                </c:pt>
                <c:pt idx="48">
                  <c:v>1323.7086197529159</c:v>
                </c:pt>
                <c:pt idx="49">
                  <c:v>1281.4799032860706</c:v>
                </c:pt>
                <c:pt idx="50">
                  <c:v>1257.774312624824</c:v>
                </c:pt>
                <c:pt idx="51">
                  <c:v>1217.5556596064339</c:v>
                </c:pt>
                <c:pt idx="52">
                  <c:v>1344.0903079641801</c:v>
                </c:pt>
                <c:pt idx="53">
                  <c:v>1292.7208907986574</c:v>
                </c:pt>
                <c:pt idx="54">
                  <c:v>1328.7350313199074</c:v>
                </c:pt>
                <c:pt idx="55">
                  <c:v>1324.6512390093656</c:v>
                </c:pt>
                <c:pt idx="56">
                  <c:v>1279.5508890125088</c:v>
                </c:pt>
                <c:pt idx="57">
                  <c:v>1291.034137384431</c:v>
                </c:pt>
                <c:pt idx="58">
                  <c:v>1268.287391241663</c:v>
                </c:pt>
                <c:pt idx="59">
                  <c:v>1372.4201374250777</c:v>
                </c:pt>
                <c:pt idx="60">
                  <c:v>1340.2910304012375</c:v>
                </c:pt>
                <c:pt idx="61">
                  <c:v>1267.5628321699353</c:v>
                </c:pt>
                <c:pt idx="62">
                  <c:v>1290.6328507942808</c:v>
                </c:pt>
                <c:pt idx="63">
                  <c:v>1252.6382979727371</c:v>
                </c:pt>
                <c:pt idx="64">
                  <c:v>1141.3656746186541</c:v>
                </c:pt>
                <c:pt idx="65">
                  <c:v>1321.0259237955049</c:v>
                </c:pt>
                <c:pt idx="66">
                  <c:v>1347.1512374688805</c:v>
                </c:pt>
                <c:pt idx="67">
                  <c:v>1252.1826765204389</c:v>
                </c:pt>
                <c:pt idx="68">
                  <c:v>1345.4330010406009</c:v>
                </c:pt>
                <c:pt idx="69">
                  <c:v>1362.4706546798147</c:v>
                </c:pt>
                <c:pt idx="70">
                  <c:v>1370.4203729387141</c:v>
                </c:pt>
                <c:pt idx="71">
                  <c:v>1373.5650063442354</c:v>
                </c:pt>
                <c:pt idx="72">
                  <c:v>1112.4692423843826</c:v>
                </c:pt>
                <c:pt idx="73">
                  <c:v>1393.5452935218527</c:v>
                </c:pt>
                <c:pt idx="74">
                  <c:v>1292.2850583247352</c:v>
                </c:pt>
                <c:pt idx="75">
                  <c:v>1326.7235766618555</c:v>
                </c:pt>
                <c:pt idx="76">
                  <c:v>1336.3518611615807</c:v>
                </c:pt>
                <c:pt idx="77">
                  <c:v>1271.6357300488546</c:v>
                </c:pt>
                <c:pt idx="78">
                  <c:v>1275.9527852138658</c:v>
                </c:pt>
                <c:pt idx="79">
                  <c:v>1338.794308839208</c:v>
                </c:pt>
                <c:pt idx="80">
                  <c:v>1311.3262872859352</c:v>
                </c:pt>
                <c:pt idx="81">
                  <c:v>1270.5411003317427</c:v>
                </c:pt>
                <c:pt idx="82">
                  <c:v>1325.5636330432776</c:v>
                </c:pt>
                <c:pt idx="83">
                  <c:v>1311.1962579216938</c:v>
                </c:pt>
                <c:pt idx="84">
                  <c:v>1405.8896789772848</c:v>
                </c:pt>
                <c:pt idx="85">
                  <c:v>1174.6511376945032</c:v>
                </c:pt>
                <c:pt idx="86">
                  <c:v>1252.6766769957685</c:v>
                </c:pt>
                <c:pt idx="87">
                  <c:v>1328.5317420137383</c:v>
                </c:pt>
                <c:pt idx="88">
                  <c:v>1142.4421837220525</c:v>
                </c:pt>
                <c:pt idx="89">
                  <c:v>1306.5357729957357</c:v>
                </c:pt>
                <c:pt idx="90">
                  <c:v>1295.5384238398544</c:v>
                </c:pt>
                <c:pt idx="91">
                  <c:v>1232.449757580184</c:v>
                </c:pt>
                <c:pt idx="92">
                  <c:v>1234.3273414080059</c:v>
                </c:pt>
                <c:pt idx="93">
                  <c:v>1293.7117913740587</c:v>
                </c:pt>
                <c:pt idx="94">
                  <c:v>1335.6622738211393</c:v>
                </c:pt>
                <c:pt idx="95">
                  <c:v>1376.8902005694426</c:v>
                </c:pt>
                <c:pt idx="96">
                  <c:v>1283.7898689939304</c:v>
                </c:pt>
                <c:pt idx="97">
                  <c:v>1337.7736968099425</c:v>
                </c:pt>
                <c:pt idx="98">
                  <c:v>1320.5651823139992</c:v>
                </c:pt>
                <c:pt idx="99">
                  <c:v>1139.8948049271542</c:v>
                </c:pt>
                <c:pt idx="100">
                  <c:v>1292.7350960041456</c:v>
                </c:pt>
                <c:pt idx="101">
                  <c:v>1250.0570580113797</c:v>
                </c:pt>
                <c:pt idx="102">
                  <c:v>1354.3272123251318</c:v>
                </c:pt>
                <c:pt idx="103">
                  <c:v>1317.9658041132486</c:v>
                </c:pt>
                <c:pt idx="104">
                  <c:v>1273.2811824285845</c:v>
                </c:pt>
                <c:pt idx="105">
                  <c:v>1225.135231102141</c:v>
                </c:pt>
                <c:pt idx="106">
                  <c:v>1348.933456747131</c:v>
                </c:pt>
                <c:pt idx="107">
                  <c:v>1241.1502445179487</c:v>
                </c:pt>
                <c:pt idx="108">
                  <c:v>1348.9940008579617</c:v>
                </c:pt>
                <c:pt idx="109">
                  <c:v>1252.1850661799779</c:v>
                </c:pt>
                <c:pt idx="110">
                  <c:v>1308.262709226371</c:v>
                </c:pt>
                <c:pt idx="111">
                  <c:v>1444.3760719321142</c:v>
                </c:pt>
                <c:pt idx="112">
                  <c:v>1277.607847895342</c:v>
                </c:pt>
                <c:pt idx="113">
                  <c:v>1301.2980594608548</c:v>
                </c:pt>
                <c:pt idx="114">
                  <c:v>1348.6066371247803</c:v>
                </c:pt>
                <c:pt idx="115">
                  <c:v>1366.0056305141964</c:v>
                </c:pt>
                <c:pt idx="116">
                  <c:v>1273.2925517518422</c:v>
                </c:pt>
                <c:pt idx="117">
                  <c:v>1350.7108253825641</c:v>
                </c:pt>
                <c:pt idx="118">
                  <c:v>1380.9721337626311</c:v>
                </c:pt>
                <c:pt idx="119">
                  <c:v>1342.2755601067415</c:v>
                </c:pt>
                <c:pt idx="120">
                  <c:v>1306.6709801651987</c:v>
                </c:pt>
                <c:pt idx="121">
                  <c:v>1333.1080633993383</c:v>
                </c:pt>
                <c:pt idx="122">
                  <c:v>1342.31289081724</c:v>
                </c:pt>
                <c:pt idx="123">
                  <c:v>1337.7720049172171</c:v>
                </c:pt>
                <c:pt idx="124">
                  <c:v>1115.5895238761245</c:v>
                </c:pt>
                <c:pt idx="125">
                  <c:v>1335.7280136750724</c:v>
                </c:pt>
                <c:pt idx="126">
                  <c:v>1265.7635864353383</c:v>
                </c:pt>
                <c:pt idx="127">
                  <c:v>1368.5554222782357</c:v>
                </c:pt>
                <c:pt idx="128">
                  <c:v>1341.6591235368965</c:v>
                </c:pt>
                <c:pt idx="129">
                  <c:v>1340.4136976773932</c:v>
                </c:pt>
                <c:pt idx="130">
                  <c:v>1375.2597811013106</c:v>
                </c:pt>
                <c:pt idx="131">
                  <c:v>1266.9774874760546</c:v>
                </c:pt>
                <c:pt idx="132">
                  <c:v>1331.8228865859062</c:v>
                </c:pt>
                <c:pt idx="133">
                  <c:v>1145.9798857795633</c:v>
                </c:pt>
                <c:pt idx="134">
                  <c:v>1280.1385579557514</c:v>
                </c:pt>
                <c:pt idx="135">
                  <c:v>1303.6175802642827</c:v>
                </c:pt>
                <c:pt idx="136">
                  <c:v>1379.9878311364719</c:v>
                </c:pt>
                <c:pt idx="137">
                  <c:v>1341.4390035588654</c:v>
                </c:pt>
                <c:pt idx="138">
                  <c:v>1323.020978059948</c:v>
                </c:pt>
                <c:pt idx="139">
                  <c:v>1336.8574100721785</c:v>
                </c:pt>
                <c:pt idx="140">
                  <c:v>1347.1350779804507</c:v>
                </c:pt>
                <c:pt idx="141">
                  <c:v>1335.1293270650006</c:v>
                </c:pt>
                <c:pt idx="142">
                  <c:v>1327.0796878207334</c:v>
                </c:pt>
                <c:pt idx="143">
                  <c:v>1325.5068664605403</c:v>
                </c:pt>
                <c:pt idx="144">
                  <c:v>1341.1043947555415</c:v>
                </c:pt>
                <c:pt idx="145">
                  <c:v>1304.1146176259194</c:v>
                </c:pt>
                <c:pt idx="146">
                  <c:v>1302.484262765777</c:v>
                </c:pt>
                <c:pt idx="147">
                  <c:v>1326.0261630350515</c:v>
                </c:pt>
                <c:pt idx="148">
                  <c:v>1200.1015716127936</c:v>
                </c:pt>
                <c:pt idx="149">
                  <c:v>1270.4325072674865</c:v>
                </c:pt>
                <c:pt idx="150">
                  <c:v>1352.1339957571251</c:v>
                </c:pt>
                <c:pt idx="151">
                  <c:v>1329.3092541277408</c:v>
                </c:pt>
                <c:pt idx="152">
                  <c:v>1360.2994916406728</c:v>
                </c:pt>
                <c:pt idx="153">
                  <c:v>1282.8610049609836</c:v>
                </c:pt>
                <c:pt idx="154">
                  <c:v>1156.9803291153542</c:v>
                </c:pt>
                <c:pt idx="155">
                  <c:v>1241.3866403437273</c:v>
                </c:pt>
                <c:pt idx="156">
                  <c:v>1344.6038609530558</c:v>
                </c:pt>
                <c:pt idx="157">
                  <c:v>1286.1567956214794</c:v>
                </c:pt>
                <c:pt idx="158">
                  <c:v>1284.0401063757254</c:v>
                </c:pt>
                <c:pt idx="159">
                  <c:v>1282.5760528728272</c:v>
                </c:pt>
                <c:pt idx="160">
                  <c:v>1271.5444010865954</c:v>
                </c:pt>
                <c:pt idx="161">
                  <c:v>1292.3223443658828</c:v>
                </c:pt>
                <c:pt idx="162">
                  <c:v>1302.363319447458</c:v>
                </c:pt>
                <c:pt idx="163">
                  <c:v>1383.3448532319082</c:v>
                </c:pt>
                <c:pt idx="164">
                  <c:v>1285.5416080474479</c:v>
                </c:pt>
                <c:pt idx="165">
                  <c:v>1370.9901714696166</c:v>
                </c:pt>
                <c:pt idx="166">
                  <c:v>1209.2881720518005</c:v>
                </c:pt>
                <c:pt idx="167">
                  <c:v>1304.4143445700249</c:v>
                </c:pt>
                <c:pt idx="168">
                  <c:v>1299.2349675256419</c:v>
                </c:pt>
                <c:pt idx="169">
                  <c:v>1327.7177776114413</c:v>
                </c:pt>
                <c:pt idx="170">
                  <c:v>1238.535966966477</c:v>
                </c:pt>
                <c:pt idx="171">
                  <c:v>1376.0201292661188</c:v>
                </c:pt>
                <c:pt idx="172">
                  <c:v>1358.9536133073598</c:v>
                </c:pt>
                <c:pt idx="173">
                  <c:v>1332.7736031903864</c:v>
                </c:pt>
                <c:pt idx="174">
                  <c:v>1312.9726242074717</c:v>
                </c:pt>
                <c:pt idx="175">
                  <c:v>1291.5048804175317</c:v>
                </c:pt>
                <c:pt idx="176">
                  <c:v>1225.289476120053</c:v>
                </c:pt>
                <c:pt idx="177">
                  <c:v>1380.6219356264924</c:v>
                </c:pt>
                <c:pt idx="178">
                  <c:v>1393.5036045265981</c:v>
                </c:pt>
                <c:pt idx="179">
                  <c:v>1248.1759423939641</c:v>
                </c:pt>
                <c:pt idx="180">
                  <c:v>1197.4833107536249</c:v>
                </c:pt>
                <c:pt idx="181">
                  <c:v>1334.715148199326</c:v>
                </c:pt>
                <c:pt idx="182">
                  <c:v>1292.1108107618231</c:v>
                </c:pt>
                <c:pt idx="183">
                  <c:v>1349.7987479673354</c:v>
                </c:pt>
                <c:pt idx="184">
                  <c:v>1298.5969729945152</c:v>
                </c:pt>
                <c:pt idx="185">
                  <c:v>1291.9649643959276</c:v>
                </c:pt>
                <c:pt idx="186">
                  <c:v>1320.9988999857158</c:v>
                </c:pt>
                <c:pt idx="187">
                  <c:v>1290.7987136784297</c:v>
                </c:pt>
                <c:pt idx="188">
                  <c:v>1323.5643381121813</c:v>
                </c:pt>
                <c:pt idx="189">
                  <c:v>1368.8830268890511</c:v>
                </c:pt>
                <c:pt idx="190">
                  <c:v>1391.8715916758886</c:v>
                </c:pt>
                <c:pt idx="191">
                  <c:v>1299.3892514700642</c:v>
                </c:pt>
                <c:pt idx="192">
                  <c:v>1337.1228233737822</c:v>
                </c:pt>
                <c:pt idx="193">
                  <c:v>1334.3293274710352</c:v>
                </c:pt>
                <c:pt idx="194">
                  <c:v>1225.2214168613893</c:v>
                </c:pt>
                <c:pt idx="195">
                  <c:v>1189.5410626820915</c:v>
                </c:pt>
                <c:pt idx="196">
                  <c:v>1400.3714686427693</c:v>
                </c:pt>
                <c:pt idx="197">
                  <c:v>1396.7032996231701</c:v>
                </c:pt>
                <c:pt idx="198">
                  <c:v>1278.4219288655904</c:v>
                </c:pt>
                <c:pt idx="199">
                  <c:v>1363.5550600262138</c:v>
                </c:pt>
                <c:pt idx="200">
                  <c:v>1366.6146769810643</c:v>
                </c:pt>
                <c:pt idx="201">
                  <c:v>1321.6865365128115</c:v>
                </c:pt>
                <c:pt idx="202">
                  <c:v>1276.6036950670809</c:v>
                </c:pt>
                <c:pt idx="203">
                  <c:v>1325.2745818975923</c:v>
                </c:pt>
                <c:pt idx="204">
                  <c:v>1260.7638687018134</c:v>
                </c:pt>
                <c:pt idx="205">
                  <c:v>1337.3227207572875</c:v>
                </c:pt>
                <c:pt idx="206">
                  <c:v>1276.3867287898513</c:v>
                </c:pt>
                <c:pt idx="207">
                  <c:v>1096.5666194276578</c:v>
                </c:pt>
                <c:pt idx="208">
                  <c:v>1339.460926162202</c:v>
                </c:pt>
                <c:pt idx="209">
                  <c:v>1362.9588251944929</c:v>
                </c:pt>
                <c:pt idx="210">
                  <c:v>1299.5665859014059</c:v>
                </c:pt>
                <c:pt idx="211">
                  <c:v>1289.9249557267547</c:v>
                </c:pt>
                <c:pt idx="212">
                  <c:v>1230.5771398702479</c:v>
                </c:pt>
                <c:pt idx="213">
                  <c:v>1256.8669956350629</c:v>
                </c:pt>
                <c:pt idx="214">
                  <c:v>1290.7593001794949</c:v>
                </c:pt>
                <c:pt idx="215">
                  <c:v>1397.0003288664141</c:v>
                </c:pt>
                <c:pt idx="216">
                  <c:v>1321.0183039901078</c:v>
                </c:pt>
                <c:pt idx="217">
                  <c:v>1291.8942536524578</c:v>
                </c:pt>
                <c:pt idx="218">
                  <c:v>1304.8585793004297</c:v>
                </c:pt>
                <c:pt idx="219">
                  <c:v>1286.3104452142247</c:v>
                </c:pt>
                <c:pt idx="220">
                  <c:v>1267.2109589245676</c:v>
                </c:pt>
                <c:pt idx="221">
                  <c:v>1312.2164507438476</c:v>
                </c:pt>
                <c:pt idx="222">
                  <c:v>1305.8932514598073</c:v>
                </c:pt>
                <c:pt idx="223">
                  <c:v>1310.0035081874025</c:v>
                </c:pt>
                <c:pt idx="224">
                  <c:v>1287.6829214582121</c:v>
                </c:pt>
                <c:pt idx="225">
                  <c:v>1288.5459638212071</c:v>
                </c:pt>
                <c:pt idx="226">
                  <c:v>1149.761590041795</c:v>
                </c:pt>
                <c:pt idx="227">
                  <c:v>1339.17545168839</c:v>
                </c:pt>
                <c:pt idx="228">
                  <c:v>1298.0093836654016</c:v>
                </c:pt>
                <c:pt idx="229">
                  <c:v>1367.4612945380634</c:v>
                </c:pt>
                <c:pt idx="230">
                  <c:v>1094.9558274902026</c:v>
                </c:pt>
                <c:pt idx="231">
                  <c:v>1284.5961377339083</c:v>
                </c:pt>
                <c:pt idx="232">
                  <c:v>1318.7433719504907</c:v>
                </c:pt>
                <c:pt idx="233">
                  <c:v>1323.9170011668252</c:v>
                </c:pt>
                <c:pt idx="234">
                  <c:v>1304.4283667401342</c:v>
                </c:pt>
                <c:pt idx="235">
                  <c:v>1361.713091844334</c:v>
                </c:pt>
                <c:pt idx="236">
                  <c:v>1219.4802957455854</c:v>
                </c:pt>
                <c:pt idx="237">
                  <c:v>1327.7298787714763</c:v>
                </c:pt>
                <c:pt idx="238">
                  <c:v>1279.544727040113</c:v>
                </c:pt>
                <c:pt idx="239">
                  <c:v>1281.6392775671964</c:v>
                </c:pt>
                <c:pt idx="240">
                  <c:v>1245.9698325365628</c:v>
                </c:pt>
                <c:pt idx="241">
                  <c:v>1313.5814407442717</c:v>
                </c:pt>
                <c:pt idx="242">
                  <c:v>1343.0456933734172</c:v>
                </c:pt>
                <c:pt idx="243">
                  <c:v>1339.1307489581254</c:v>
                </c:pt>
                <c:pt idx="244">
                  <c:v>1344.4941578153059</c:v>
                </c:pt>
                <c:pt idx="245">
                  <c:v>1353.1713248913031</c:v>
                </c:pt>
                <c:pt idx="246">
                  <c:v>1316.3687520755752</c:v>
                </c:pt>
                <c:pt idx="247">
                  <c:v>1282.004756211235</c:v>
                </c:pt>
                <c:pt idx="248">
                  <c:v>1322.879026211569</c:v>
                </c:pt>
                <c:pt idx="249">
                  <c:v>1356.4856316221999</c:v>
                </c:pt>
                <c:pt idx="250">
                  <c:v>1426.4548059796559</c:v>
                </c:pt>
                <c:pt idx="251">
                  <c:v>1424.3420704277701</c:v>
                </c:pt>
                <c:pt idx="252">
                  <c:v>1334.5116648579592</c:v>
                </c:pt>
                <c:pt idx="253">
                  <c:v>1240.1047934340293</c:v>
                </c:pt>
                <c:pt idx="254">
                  <c:v>1336.7448258211832</c:v>
                </c:pt>
                <c:pt idx="255">
                  <c:v>1364.9956442459586</c:v>
                </c:pt>
                <c:pt idx="256">
                  <c:v>1289.6310091062724</c:v>
                </c:pt>
                <c:pt idx="257">
                  <c:v>1408.3434055666651</c:v>
                </c:pt>
                <c:pt idx="258">
                  <c:v>1347.6999331296952</c:v>
                </c:pt>
                <c:pt idx="259">
                  <c:v>1239.4386552128622</c:v>
                </c:pt>
                <c:pt idx="260">
                  <c:v>1144.3873260109456</c:v>
                </c:pt>
                <c:pt idx="261">
                  <c:v>1301.4200072270312</c:v>
                </c:pt>
                <c:pt idx="262">
                  <c:v>1227.9717209369912</c:v>
                </c:pt>
                <c:pt idx="263">
                  <c:v>1345.4583256477688</c:v>
                </c:pt>
                <c:pt idx="264">
                  <c:v>1310.443210788716</c:v>
                </c:pt>
                <c:pt idx="265">
                  <c:v>1389.8990740362199</c:v>
                </c:pt>
                <c:pt idx="266">
                  <c:v>1278.769878121735</c:v>
                </c:pt>
                <c:pt idx="267">
                  <c:v>1286.4071644145226</c:v>
                </c:pt>
                <c:pt idx="268">
                  <c:v>1323.3444081658126</c:v>
                </c:pt>
                <c:pt idx="269">
                  <c:v>1294.2247420094702</c:v>
                </c:pt>
                <c:pt idx="270">
                  <c:v>1293.5682985155311</c:v>
                </c:pt>
                <c:pt idx="271">
                  <c:v>1312.4295768284037</c:v>
                </c:pt>
                <c:pt idx="272">
                  <c:v>1335.9395110905518</c:v>
                </c:pt>
                <c:pt idx="273">
                  <c:v>1346.0003402306286</c:v>
                </c:pt>
                <c:pt idx="274">
                  <c:v>1299.3687373399459</c:v>
                </c:pt>
                <c:pt idx="275">
                  <c:v>1296.27611516908</c:v>
                </c:pt>
                <c:pt idx="276">
                  <c:v>1280.0415434363506</c:v>
                </c:pt>
                <c:pt idx="277">
                  <c:v>1324.6140435589593</c:v>
                </c:pt>
                <c:pt idx="278">
                  <c:v>1291.7521891115987</c:v>
                </c:pt>
                <c:pt idx="279">
                  <c:v>1227.7470058904678</c:v>
                </c:pt>
                <c:pt idx="280">
                  <c:v>1292.9918669024726</c:v>
                </c:pt>
                <c:pt idx="281">
                  <c:v>1317.4745862006364</c:v>
                </c:pt>
                <c:pt idx="282">
                  <c:v>1392.3647181295294</c:v>
                </c:pt>
                <c:pt idx="283">
                  <c:v>1342.709973150492</c:v>
                </c:pt>
                <c:pt idx="284">
                  <c:v>1317.1733154265112</c:v>
                </c:pt>
                <c:pt idx="285">
                  <c:v>1390.0946829582651</c:v>
                </c:pt>
                <c:pt idx="286">
                  <c:v>1320.2624613117002</c:v>
                </c:pt>
                <c:pt idx="287">
                  <c:v>1278.1790695972495</c:v>
                </c:pt>
                <c:pt idx="288">
                  <c:v>1239.1307261404475</c:v>
                </c:pt>
                <c:pt idx="289">
                  <c:v>1302.1825561482597</c:v>
                </c:pt>
                <c:pt idx="290">
                  <c:v>1257.6969333455802</c:v>
                </c:pt>
                <c:pt idx="291">
                  <c:v>1306.9512955145944</c:v>
                </c:pt>
                <c:pt idx="292">
                  <c:v>1407.1185827654133</c:v>
                </c:pt>
                <c:pt idx="293">
                  <c:v>1363.3067692422271</c:v>
                </c:pt>
                <c:pt idx="294">
                  <c:v>1087.3890227496374</c:v>
                </c:pt>
                <c:pt idx="295">
                  <c:v>1324.7976538173307</c:v>
                </c:pt>
                <c:pt idx="296">
                  <c:v>1376.9905411600193</c:v>
                </c:pt>
                <c:pt idx="297">
                  <c:v>1415.2365548709317</c:v>
                </c:pt>
                <c:pt idx="298">
                  <c:v>1374.9462224240826</c:v>
                </c:pt>
                <c:pt idx="299">
                  <c:v>1256.1655152737339</c:v>
                </c:pt>
                <c:pt idx="300">
                  <c:v>1250.4867272388979</c:v>
                </c:pt>
                <c:pt idx="301">
                  <c:v>1407.4349162260455</c:v>
                </c:pt>
                <c:pt idx="302">
                  <c:v>1244.4014015956034</c:v>
                </c:pt>
                <c:pt idx="303">
                  <c:v>1279.983055430087</c:v>
                </c:pt>
                <c:pt idx="304">
                  <c:v>1266.9840034225188</c:v>
                </c:pt>
                <c:pt idx="305">
                  <c:v>1413.3146346262979</c:v>
                </c:pt>
                <c:pt idx="306">
                  <c:v>1292.7039670606002</c:v>
                </c:pt>
                <c:pt idx="307">
                  <c:v>1296.6241150959765</c:v>
                </c:pt>
                <c:pt idx="308">
                  <c:v>1387.83169530284</c:v>
                </c:pt>
                <c:pt idx="309">
                  <c:v>1363.6840188948474</c:v>
                </c:pt>
                <c:pt idx="310">
                  <c:v>1379.9621310632785</c:v>
                </c:pt>
                <c:pt idx="311">
                  <c:v>1332.6369603719058</c:v>
                </c:pt>
                <c:pt idx="312">
                  <c:v>1277.609949779777</c:v>
                </c:pt>
                <c:pt idx="313">
                  <c:v>1259.5112923861491</c:v>
                </c:pt>
                <c:pt idx="314">
                  <c:v>1368.187880135979</c:v>
                </c:pt>
                <c:pt idx="315">
                  <c:v>1308.0284686046259</c:v>
                </c:pt>
                <c:pt idx="316">
                  <c:v>1241.9631566520518</c:v>
                </c:pt>
                <c:pt idx="317">
                  <c:v>1316.4419331995352</c:v>
                </c:pt>
                <c:pt idx="318">
                  <c:v>1278.6119386949442</c:v>
                </c:pt>
                <c:pt idx="319">
                  <c:v>1241.8808497070743</c:v>
                </c:pt>
                <c:pt idx="320">
                  <c:v>1338.4251420773974</c:v>
                </c:pt>
                <c:pt idx="321">
                  <c:v>1321.0472416035282</c:v>
                </c:pt>
                <c:pt idx="322">
                  <c:v>1267.6009782002775</c:v>
                </c:pt>
                <c:pt idx="323">
                  <c:v>1264.3185695541335</c:v>
                </c:pt>
                <c:pt idx="324">
                  <c:v>1352.5826283560541</c:v>
                </c:pt>
                <c:pt idx="325">
                  <c:v>1294.7624120424316</c:v>
                </c:pt>
                <c:pt idx="326">
                  <c:v>1204.6723228566836</c:v>
                </c:pt>
                <c:pt idx="327">
                  <c:v>1319.8079937655828</c:v>
                </c:pt>
                <c:pt idx="328">
                  <c:v>1272.1707092895767</c:v>
                </c:pt>
                <c:pt idx="329">
                  <c:v>1367.0858671877359</c:v>
                </c:pt>
                <c:pt idx="330">
                  <c:v>1342.8280050448934</c:v>
                </c:pt>
                <c:pt idx="331">
                  <c:v>1357.2540987907712</c:v>
                </c:pt>
                <c:pt idx="332">
                  <c:v>1264.7209252761563</c:v>
                </c:pt>
                <c:pt idx="333">
                  <c:v>1326.9539898945698</c:v>
                </c:pt>
                <c:pt idx="334">
                  <c:v>1376.8821493882676</c:v>
                </c:pt>
                <c:pt idx="335">
                  <c:v>1276.2468169829206</c:v>
                </c:pt>
                <c:pt idx="336">
                  <c:v>1245.4762976938971</c:v>
                </c:pt>
                <c:pt idx="337">
                  <c:v>1376.9365738650426</c:v>
                </c:pt>
                <c:pt idx="338">
                  <c:v>1309.1762055144939</c:v>
                </c:pt>
                <c:pt idx="339">
                  <c:v>1400.3769820900084</c:v>
                </c:pt>
                <c:pt idx="340">
                  <c:v>1332.4237121454546</c:v>
                </c:pt>
                <c:pt idx="341">
                  <c:v>1354.1504661263125</c:v>
                </c:pt>
                <c:pt idx="342">
                  <c:v>1261.4188403356393</c:v>
                </c:pt>
                <c:pt idx="343">
                  <c:v>1385.4233301641484</c:v>
                </c:pt>
                <c:pt idx="344">
                  <c:v>1347.2745361492493</c:v>
                </c:pt>
                <c:pt idx="345">
                  <c:v>1275.9236315393227</c:v>
                </c:pt>
                <c:pt idx="346">
                  <c:v>1278.4294200104368</c:v>
                </c:pt>
                <c:pt idx="347">
                  <c:v>1356.3430013910181</c:v>
                </c:pt>
                <c:pt idx="348">
                  <c:v>1312.6556947761421</c:v>
                </c:pt>
                <c:pt idx="349">
                  <c:v>1365.069835949105</c:v>
                </c:pt>
                <c:pt idx="350">
                  <c:v>1396.6054091728943</c:v>
                </c:pt>
                <c:pt idx="351">
                  <c:v>1271.9971786420158</c:v>
                </c:pt>
                <c:pt idx="352">
                  <c:v>1326.6302210798608</c:v>
                </c:pt>
                <c:pt idx="353">
                  <c:v>1412.6532704485026</c:v>
                </c:pt>
                <c:pt idx="354">
                  <c:v>1358.3016857799771</c:v>
                </c:pt>
                <c:pt idx="355">
                  <c:v>1348.260105661052</c:v>
                </c:pt>
                <c:pt idx="356">
                  <c:v>1373.2732202840284</c:v>
                </c:pt>
                <c:pt idx="357">
                  <c:v>1379.5728517208695</c:v>
                </c:pt>
                <c:pt idx="358">
                  <c:v>1200.6571585021734</c:v>
                </c:pt>
                <c:pt idx="359">
                  <c:v>1290.6966750120043</c:v>
                </c:pt>
                <c:pt idx="360">
                  <c:v>1364.134914697843</c:v>
                </c:pt>
                <c:pt idx="361">
                  <c:v>1333.2742561016471</c:v>
                </c:pt>
                <c:pt idx="362">
                  <c:v>1390.1197051014788</c:v>
                </c:pt>
                <c:pt idx="363">
                  <c:v>1248.6083295289773</c:v>
                </c:pt>
                <c:pt idx="364">
                  <c:v>1296.8925128818655</c:v>
                </c:pt>
                <c:pt idx="365">
                  <c:v>1346.0823923850783</c:v>
                </c:pt>
                <c:pt idx="366">
                  <c:v>1367.941770267578</c:v>
                </c:pt>
                <c:pt idx="367">
                  <c:v>1304.971686604913</c:v>
                </c:pt>
                <c:pt idx="368">
                  <c:v>1273.6023376912651</c:v>
                </c:pt>
                <c:pt idx="369">
                  <c:v>1232.8418112012905</c:v>
                </c:pt>
                <c:pt idx="370">
                  <c:v>1356.7069979642281</c:v>
                </c:pt>
                <c:pt idx="371">
                  <c:v>1286.1924239732036</c:v>
                </c:pt>
                <c:pt idx="372">
                  <c:v>1278.1547478253185</c:v>
                </c:pt>
                <c:pt idx="373">
                  <c:v>1168.7334195501267</c:v>
                </c:pt>
                <c:pt idx="374">
                  <c:v>1282.9600520267747</c:v>
                </c:pt>
                <c:pt idx="375">
                  <c:v>1251.8544021572191</c:v>
                </c:pt>
                <c:pt idx="376">
                  <c:v>1390.9774309777169</c:v>
                </c:pt>
                <c:pt idx="377">
                  <c:v>1383.8525968526963</c:v>
                </c:pt>
                <c:pt idx="378">
                  <c:v>1433.3632591764176</c:v>
                </c:pt>
                <c:pt idx="379">
                  <c:v>1185.6876511112969</c:v>
                </c:pt>
                <c:pt idx="380">
                  <c:v>1325.7110826414439</c:v>
                </c:pt>
                <c:pt idx="381">
                  <c:v>1271.9578969957199</c:v>
                </c:pt>
                <c:pt idx="382">
                  <c:v>1281.9601333452722</c:v>
                </c:pt>
                <c:pt idx="383">
                  <c:v>1365.3433005251379</c:v>
                </c:pt>
                <c:pt idx="384">
                  <c:v>1161.0301798090022</c:v>
                </c:pt>
                <c:pt idx="385">
                  <c:v>1284.1086830871077</c:v>
                </c:pt>
                <c:pt idx="386">
                  <c:v>1338.3953637844211</c:v>
                </c:pt>
                <c:pt idx="387">
                  <c:v>1302.479024581568</c:v>
                </c:pt>
                <c:pt idx="388">
                  <c:v>1302.6204794128439</c:v>
                </c:pt>
                <c:pt idx="389">
                  <c:v>1297.5789332362697</c:v>
                </c:pt>
                <c:pt idx="390">
                  <c:v>1325.7768714063693</c:v>
                </c:pt>
                <c:pt idx="391">
                  <c:v>1107.5093499558129</c:v>
                </c:pt>
                <c:pt idx="392">
                  <c:v>1280.1771929459226</c:v>
                </c:pt>
                <c:pt idx="393">
                  <c:v>1285.6781180001544</c:v>
                </c:pt>
                <c:pt idx="394">
                  <c:v>1404.4064394677075</c:v>
                </c:pt>
                <c:pt idx="395">
                  <c:v>1320.8249718424397</c:v>
                </c:pt>
                <c:pt idx="396">
                  <c:v>1362.8672611035568</c:v>
                </c:pt>
                <c:pt idx="397">
                  <c:v>1255.7554732462345</c:v>
                </c:pt>
                <c:pt idx="398">
                  <c:v>1368.9727959442673</c:v>
                </c:pt>
                <c:pt idx="399">
                  <c:v>1294.0696979790373</c:v>
                </c:pt>
                <c:pt idx="400">
                  <c:v>1302.4165678827233</c:v>
                </c:pt>
                <c:pt idx="401">
                  <c:v>1374.5118383397385</c:v>
                </c:pt>
                <c:pt idx="402">
                  <c:v>1241.3532876467077</c:v>
                </c:pt>
                <c:pt idx="403">
                  <c:v>1325.5508445274638</c:v>
                </c:pt>
                <c:pt idx="404">
                  <c:v>1357.2143687153236</c:v>
                </c:pt>
                <c:pt idx="405">
                  <c:v>1268.358080697936</c:v>
                </c:pt>
                <c:pt idx="406">
                  <c:v>1363.8242103442515</c:v>
                </c:pt>
                <c:pt idx="407">
                  <c:v>1183.25475598045</c:v>
                </c:pt>
                <c:pt idx="408">
                  <c:v>1299.3675523273901</c:v>
                </c:pt>
                <c:pt idx="409">
                  <c:v>1231.2133852287984</c:v>
                </c:pt>
                <c:pt idx="410">
                  <c:v>1353.8590101391594</c:v>
                </c:pt>
                <c:pt idx="411">
                  <c:v>1223.5470445331255</c:v>
                </c:pt>
                <c:pt idx="412">
                  <c:v>1335.4842258721703</c:v>
                </c:pt>
                <c:pt idx="413">
                  <c:v>1295.8189201692733</c:v>
                </c:pt>
                <c:pt idx="414">
                  <c:v>1331.4525383988207</c:v>
                </c:pt>
                <c:pt idx="415">
                  <c:v>1328.0082841834578</c:v>
                </c:pt>
                <c:pt idx="416">
                  <c:v>1297.5472853840913</c:v>
                </c:pt>
                <c:pt idx="417">
                  <c:v>1337.8418832200871</c:v>
                </c:pt>
                <c:pt idx="418">
                  <c:v>1312.2086578236124</c:v>
                </c:pt>
                <c:pt idx="419">
                  <c:v>1380.7121210186579</c:v>
                </c:pt>
                <c:pt idx="420">
                  <c:v>1286.5370709780793</c:v>
                </c:pt>
                <c:pt idx="421">
                  <c:v>1322.828526761351</c:v>
                </c:pt>
                <c:pt idx="422">
                  <c:v>1358.7254726966885</c:v>
                </c:pt>
                <c:pt idx="423">
                  <c:v>1379.0007637255671</c:v>
                </c:pt>
                <c:pt idx="424">
                  <c:v>1364.5933455129498</c:v>
                </c:pt>
                <c:pt idx="425">
                  <c:v>1364.4330392696068</c:v>
                </c:pt>
                <c:pt idx="426">
                  <c:v>1336.2243689919392</c:v>
                </c:pt>
                <c:pt idx="427">
                  <c:v>1347.3523788267562</c:v>
                </c:pt>
                <c:pt idx="428">
                  <c:v>1309.7582335988575</c:v>
                </c:pt>
                <c:pt idx="429">
                  <c:v>1297.8763723972356</c:v>
                </c:pt>
                <c:pt idx="430">
                  <c:v>1228.5261484916261</c:v>
                </c:pt>
                <c:pt idx="431">
                  <c:v>1334.8419289338842</c:v>
                </c:pt>
                <c:pt idx="432">
                  <c:v>1266.359607287287</c:v>
                </c:pt>
                <c:pt idx="433">
                  <c:v>1271.0471784520948</c:v>
                </c:pt>
                <c:pt idx="434">
                  <c:v>1357.3023062148154</c:v>
                </c:pt>
                <c:pt idx="435">
                  <c:v>1280.807277836092</c:v>
                </c:pt>
                <c:pt idx="436">
                  <c:v>1366.6453593174911</c:v>
                </c:pt>
                <c:pt idx="437">
                  <c:v>1299.4858314284463</c:v>
                </c:pt>
                <c:pt idx="438">
                  <c:v>1091.4733679803637</c:v>
                </c:pt>
                <c:pt idx="439">
                  <c:v>1276.3672689661942</c:v>
                </c:pt>
                <c:pt idx="440">
                  <c:v>1359.019614428227</c:v>
                </c:pt>
                <c:pt idx="441">
                  <c:v>1378.4064812488346</c:v>
                </c:pt>
                <c:pt idx="442">
                  <c:v>1388.6803455277268</c:v>
                </c:pt>
                <c:pt idx="443">
                  <c:v>1363.805397112</c:v>
                </c:pt>
                <c:pt idx="444">
                  <c:v>1354.1628154731263</c:v>
                </c:pt>
                <c:pt idx="445">
                  <c:v>1281.4219236263568</c:v>
                </c:pt>
                <c:pt idx="446">
                  <c:v>1261.889461384116</c:v>
                </c:pt>
                <c:pt idx="447">
                  <c:v>1207.0592320130927</c:v>
                </c:pt>
                <c:pt idx="448">
                  <c:v>1346.6334233050452</c:v>
                </c:pt>
                <c:pt idx="449">
                  <c:v>1248.8057755392558</c:v>
                </c:pt>
                <c:pt idx="450">
                  <c:v>1295.9637048505874</c:v>
                </c:pt>
                <c:pt idx="451">
                  <c:v>1282.9741562008105</c:v>
                </c:pt>
                <c:pt idx="452">
                  <c:v>1350.5699677888922</c:v>
                </c:pt>
                <c:pt idx="453">
                  <c:v>1313.4684780873024</c:v>
                </c:pt>
                <c:pt idx="454">
                  <c:v>1342.0692918722839</c:v>
                </c:pt>
                <c:pt idx="455">
                  <c:v>1285.2431920643296</c:v>
                </c:pt>
                <c:pt idx="456">
                  <c:v>1276.5670628446092</c:v>
                </c:pt>
                <c:pt idx="457">
                  <c:v>1412.0081143266725</c:v>
                </c:pt>
                <c:pt idx="458">
                  <c:v>1348.3254698453886</c:v>
                </c:pt>
                <c:pt idx="459">
                  <c:v>1344.9159520317726</c:v>
                </c:pt>
                <c:pt idx="460">
                  <c:v>1313.5245366749994</c:v>
                </c:pt>
                <c:pt idx="461">
                  <c:v>1356.5829397376231</c:v>
                </c:pt>
                <c:pt idx="462">
                  <c:v>1318.0517058993701</c:v>
                </c:pt>
                <c:pt idx="463">
                  <c:v>1236.1454100894764</c:v>
                </c:pt>
                <c:pt idx="464">
                  <c:v>1295.8198710955601</c:v>
                </c:pt>
                <c:pt idx="465">
                  <c:v>1286.6704895288642</c:v>
                </c:pt>
                <c:pt idx="466">
                  <c:v>1368.3152162851602</c:v>
                </c:pt>
                <c:pt idx="467">
                  <c:v>1266.7076301382642</c:v>
                </c:pt>
                <c:pt idx="468">
                  <c:v>1242.9860690387688</c:v>
                </c:pt>
                <c:pt idx="469">
                  <c:v>1279.7426299728295</c:v>
                </c:pt>
                <c:pt idx="470">
                  <c:v>1244.5787589428398</c:v>
                </c:pt>
                <c:pt idx="471">
                  <c:v>1224.9152532893352</c:v>
                </c:pt>
                <c:pt idx="472">
                  <c:v>1400.5961971290808</c:v>
                </c:pt>
                <c:pt idx="473">
                  <c:v>1288.584513541884</c:v>
                </c:pt>
                <c:pt idx="474">
                  <c:v>1303.4160597070806</c:v>
                </c:pt>
                <c:pt idx="475">
                  <c:v>1329.5536175852483</c:v>
                </c:pt>
                <c:pt idx="476">
                  <c:v>1352.1490722501051</c:v>
                </c:pt>
                <c:pt idx="477">
                  <c:v>1396.3927497989739</c:v>
                </c:pt>
                <c:pt idx="478">
                  <c:v>1420.0860430958073</c:v>
                </c:pt>
                <c:pt idx="479">
                  <c:v>1394.4390606248664</c:v>
                </c:pt>
                <c:pt idx="480">
                  <c:v>1395.0223782250966</c:v>
                </c:pt>
                <c:pt idx="481">
                  <c:v>1419.9958988387507</c:v>
                </c:pt>
                <c:pt idx="482">
                  <c:v>1288.6943435340443</c:v>
                </c:pt>
                <c:pt idx="483">
                  <c:v>1330.2070584068342</c:v>
                </c:pt>
                <c:pt idx="484">
                  <c:v>1120.081498130548</c:v>
                </c:pt>
                <c:pt idx="485">
                  <c:v>1288.7908456521902</c:v>
                </c:pt>
                <c:pt idx="486">
                  <c:v>1397.3641319654962</c:v>
                </c:pt>
                <c:pt idx="487">
                  <c:v>1296.2270756878274</c:v>
                </c:pt>
                <c:pt idx="488">
                  <c:v>1322.3320942144833</c:v>
                </c:pt>
                <c:pt idx="489">
                  <c:v>1366.8848616047549</c:v>
                </c:pt>
                <c:pt idx="490">
                  <c:v>1244.8980530209108</c:v>
                </c:pt>
                <c:pt idx="491">
                  <c:v>1318.8621016965083</c:v>
                </c:pt>
                <c:pt idx="492">
                  <c:v>1308.8479784057067</c:v>
                </c:pt>
                <c:pt idx="493">
                  <c:v>1307.368269967697</c:v>
                </c:pt>
                <c:pt idx="494">
                  <c:v>1309.6616916188077</c:v>
                </c:pt>
                <c:pt idx="495">
                  <c:v>1296.6663472795567</c:v>
                </c:pt>
                <c:pt idx="496">
                  <c:v>1355.4400878502793</c:v>
                </c:pt>
                <c:pt idx="497">
                  <c:v>1274.8933037469778</c:v>
                </c:pt>
                <c:pt idx="498">
                  <c:v>1401.4359956122501</c:v>
                </c:pt>
                <c:pt idx="499">
                  <c:v>1284.8852649919968</c:v>
                </c:pt>
                <c:pt idx="500">
                  <c:v>1396.8914741007095</c:v>
                </c:pt>
                <c:pt idx="501">
                  <c:v>1344.9946506258098</c:v>
                </c:pt>
                <c:pt idx="502">
                  <c:v>1325.1454885860196</c:v>
                </c:pt>
                <c:pt idx="503">
                  <c:v>1310.6699673210301</c:v>
                </c:pt>
                <c:pt idx="504">
                  <c:v>1351.290519568942</c:v>
                </c:pt>
                <c:pt idx="505">
                  <c:v>1305.8828406322552</c:v>
                </c:pt>
                <c:pt idx="506">
                  <c:v>1326.1903298936004</c:v>
                </c:pt>
                <c:pt idx="507">
                  <c:v>1317.4311277569252</c:v>
                </c:pt>
                <c:pt idx="508">
                  <c:v>1354.3321220989756</c:v>
                </c:pt>
                <c:pt idx="509">
                  <c:v>1299.1546111618709</c:v>
                </c:pt>
                <c:pt idx="510">
                  <c:v>1354.6738374095003</c:v>
                </c:pt>
                <c:pt idx="511">
                  <c:v>1344.5319325067401</c:v>
                </c:pt>
                <c:pt idx="512">
                  <c:v>1319.5903449991786</c:v>
                </c:pt>
                <c:pt idx="513">
                  <c:v>1174.5316579680134</c:v>
                </c:pt>
                <c:pt idx="514">
                  <c:v>1273.5549420376931</c:v>
                </c:pt>
                <c:pt idx="515">
                  <c:v>1294.347624160941</c:v>
                </c:pt>
                <c:pt idx="516">
                  <c:v>1250.6335104772461</c:v>
                </c:pt>
                <c:pt idx="517">
                  <c:v>1282.6522965539298</c:v>
                </c:pt>
                <c:pt idx="518">
                  <c:v>1321.4950703035206</c:v>
                </c:pt>
                <c:pt idx="519">
                  <c:v>1377.2965421796118</c:v>
                </c:pt>
                <c:pt idx="520">
                  <c:v>1335.7606695076672</c:v>
                </c:pt>
                <c:pt idx="521">
                  <c:v>1349.7774662108359</c:v>
                </c:pt>
                <c:pt idx="522">
                  <c:v>1394.3540280774814</c:v>
                </c:pt>
                <c:pt idx="523">
                  <c:v>1251.6030966053404</c:v>
                </c:pt>
                <c:pt idx="524">
                  <c:v>1151.4847634352107</c:v>
                </c:pt>
                <c:pt idx="525">
                  <c:v>1311.1120458003402</c:v>
                </c:pt>
                <c:pt idx="526">
                  <c:v>1326.9456246680786</c:v>
                </c:pt>
                <c:pt idx="527">
                  <c:v>1306.7278388998873</c:v>
                </c:pt>
                <c:pt idx="528">
                  <c:v>1373.7683635737023</c:v>
                </c:pt>
                <c:pt idx="529">
                  <c:v>1205.1184097951636</c:v>
                </c:pt>
                <c:pt idx="530">
                  <c:v>1327.1377729125124</c:v>
                </c:pt>
                <c:pt idx="531">
                  <c:v>1377.5725766196811</c:v>
                </c:pt>
                <c:pt idx="532">
                  <c:v>1311.6019934106951</c:v>
                </c:pt>
              </c:numCache>
            </c:numRef>
          </c:yVal>
          <c:smooth val="0"/>
        </c:ser>
        <c:dLbls>
          <c:showLegendKey val="0"/>
          <c:showVal val="0"/>
          <c:showCatName val="0"/>
          <c:showSerName val="0"/>
          <c:showPercent val="0"/>
          <c:showBubbleSize val="0"/>
        </c:dLbls>
        <c:axId val="536377232"/>
        <c:axId val="536377624"/>
      </c:scatterChart>
      <c:valAx>
        <c:axId val="536377232"/>
        <c:scaling>
          <c:orientation val="minMax"/>
        </c:scaling>
        <c:delete val="0"/>
        <c:axPos val="b"/>
        <c:title>
          <c:tx>
            <c:rich>
              <a:bodyPr/>
              <a:lstStyle/>
              <a:p>
                <a:pPr>
                  <a:defRPr/>
                </a:pPr>
                <a:r>
                  <a:rPr lang="en-US"/>
                  <a:t>PctFreeLunch</a:t>
                </a:r>
              </a:p>
            </c:rich>
          </c:tx>
          <c:layout/>
          <c:overlay val="0"/>
        </c:title>
        <c:numFmt formatCode="0%" sourceLinked="1"/>
        <c:majorTickMark val="out"/>
        <c:minorTickMark val="none"/>
        <c:tickLblPos val="nextTo"/>
        <c:crossAx val="536377624"/>
        <c:crosses val="autoZero"/>
        <c:crossBetween val="midCat"/>
      </c:valAx>
      <c:valAx>
        <c:axId val="536377624"/>
        <c:scaling>
          <c:orientation val="minMax"/>
        </c:scaling>
        <c:delete val="0"/>
        <c:axPos val="l"/>
        <c:title>
          <c:tx>
            <c:rich>
              <a:bodyPr/>
              <a:lstStyle/>
              <a:p>
                <a:pPr>
                  <a:defRPr/>
                </a:pPr>
                <a:r>
                  <a:rPr lang="en-US"/>
                  <a:t>PSSA_SCALED_SCORES_MATH_DISTRICT_Gr11</a:t>
                </a:r>
              </a:p>
            </c:rich>
          </c:tx>
          <c:layout/>
          <c:overlay val="0"/>
        </c:title>
        <c:numFmt formatCode="General" sourceLinked="1"/>
        <c:majorTickMark val="out"/>
        <c:minorTickMark val="none"/>
        <c:tickLblPos val="nextTo"/>
        <c:crossAx val="536377232"/>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FT_Teachers_Avg Line Fit  Plot</a:t>
            </a:r>
          </a:p>
        </c:rich>
      </c:tx>
      <c:layout/>
      <c:overlay val="0"/>
    </c:title>
    <c:autoTitleDeleted val="0"/>
    <c:plotArea>
      <c:layout/>
      <c:scatterChart>
        <c:scatterStyle val="lineMarker"/>
        <c:varyColors val="0"/>
        <c:ser>
          <c:idx val="0"/>
          <c:order val="0"/>
          <c:tx>
            <c:v>PSSA_SCALED_SCORES_MATH_DISTRICT_Gr11</c:v>
          </c:tx>
          <c:spPr>
            <a:ln w="28575">
              <a:noFill/>
            </a:ln>
          </c:spPr>
          <c:xVal>
            <c:numRef>
              <c:f>schooldistricts!$E$4:$E$536</c:f>
              <c:numCache>
                <c:formatCode>_(\$* #,##0.00_);_(\$* \(#,##0.00\);_(\$* \-??_);_(@_)</c:formatCode>
                <c:ptCount val="533"/>
                <c:pt idx="0">
                  <c:v>60697</c:v>
                </c:pt>
                <c:pt idx="1">
                  <c:v>50156</c:v>
                </c:pt>
                <c:pt idx="2">
                  <c:v>45448</c:v>
                </c:pt>
                <c:pt idx="3">
                  <c:v>46504</c:v>
                </c:pt>
                <c:pt idx="4">
                  <c:v>52424</c:v>
                </c:pt>
                <c:pt idx="5">
                  <c:v>42508</c:v>
                </c:pt>
                <c:pt idx="6">
                  <c:v>50831</c:v>
                </c:pt>
                <c:pt idx="7">
                  <c:v>48376</c:v>
                </c:pt>
                <c:pt idx="8">
                  <c:v>49992</c:v>
                </c:pt>
                <c:pt idx="9">
                  <c:v>45368</c:v>
                </c:pt>
                <c:pt idx="10">
                  <c:v>47169</c:v>
                </c:pt>
                <c:pt idx="11">
                  <c:v>51145</c:v>
                </c:pt>
                <c:pt idx="12">
                  <c:v>53487</c:v>
                </c:pt>
                <c:pt idx="13">
                  <c:v>50216</c:v>
                </c:pt>
                <c:pt idx="14">
                  <c:v>39270</c:v>
                </c:pt>
                <c:pt idx="15">
                  <c:v>45687</c:v>
                </c:pt>
                <c:pt idx="16">
                  <c:v>46099</c:v>
                </c:pt>
                <c:pt idx="17">
                  <c:v>48109</c:v>
                </c:pt>
                <c:pt idx="18">
                  <c:v>42562</c:v>
                </c:pt>
                <c:pt idx="19">
                  <c:v>56941</c:v>
                </c:pt>
                <c:pt idx="20">
                  <c:v>43300</c:v>
                </c:pt>
                <c:pt idx="21">
                  <c:v>47331</c:v>
                </c:pt>
                <c:pt idx="22">
                  <c:v>45485</c:v>
                </c:pt>
                <c:pt idx="23">
                  <c:v>47220</c:v>
                </c:pt>
                <c:pt idx="24">
                  <c:v>45860</c:v>
                </c:pt>
                <c:pt idx="25">
                  <c:v>47051</c:v>
                </c:pt>
                <c:pt idx="26">
                  <c:v>67738</c:v>
                </c:pt>
                <c:pt idx="27">
                  <c:v>40175</c:v>
                </c:pt>
                <c:pt idx="28">
                  <c:v>47421</c:v>
                </c:pt>
                <c:pt idx="29">
                  <c:v>45961</c:v>
                </c:pt>
                <c:pt idx="30">
                  <c:v>43721</c:v>
                </c:pt>
                <c:pt idx="31">
                  <c:v>46494</c:v>
                </c:pt>
                <c:pt idx="32">
                  <c:v>52446</c:v>
                </c:pt>
                <c:pt idx="33">
                  <c:v>48909</c:v>
                </c:pt>
                <c:pt idx="34">
                  <c:v>42564</c:v>
                </c:pt>
                <c:pt idx="35">
                  <c:v>46487</c:v>
                </c:pt>
                <c:pt idx="36">
                  <c:v>40629</c:v>
                </c:pt>
                <c:pt idx="37">
                  <c:v>53170</c:v>
                </c:pt>
                <c:pt idx="38">
                  <c:v>45885</c:v>
                </c:pt>
                <c:pt idx="39">
                  <c:v>49936</c:v>
                </c:pt>
                <c:pt idx="40">
                  <c:v>44087</c:v>
                </c:pt>
                <c:pt idx="41">
                  <c:v>48978</c:v>
                </c:pt>
                <c:pt idx="42">
                  <c:v>43619</c:v>
                </c:pt>
                <c:pt idx="43">
                  <c:v>52388</c:v>
                </c:pt>
                <c:pt idx="44">
                  <c:v>46580</c:v>
                </c:pt>
                <c:pt idx="45">
                  <c:v>52428</c:v>
                </c:pt>
                <c:pt idx="46">
                  <c:v>47473</c:v>
                </c:pt>
                <c:pt idx="47">
                  <c:v>60758</c:v>
                </c:pt>
                <c:pt idx="48">
                  <c:v>62661</c:v>
                </c:pt>
                <c:pt idx="49">
                  <c:v>45909</c:v>
                </c:pt>
                <c:pt idx="50">
                  <c:v>45417</c:v>
                </c:pt>
                <c:pt idx="51">
                  <c:v>45889</c:v>
                </c:pt>
                <c:pt idx="52">
                  <c:v>52477</c:v>
                </c:pt>
                <c:pt idx="53">
                  <c:v>44408</c:v>
                </c:pt>
                <c:pt idx="54">
                  <c:v>45169</c:v>
                </c:pt>
                <c:pt idx="55">
                  <c:v>49465</c:v>
                </c:pt>
                <c:pt idx="56">
                  <c:v>43716</c:v>
                </c:pt>
                <c:pt idx="57">
                  <c:v>48653</c:v>
                </c:pt>
                <c:pt idx="58">
                  <c:v>43655</c:v>
                </c:pt>
                <c:pt idx="59">
                  <c:v>49372</c:v>
                </c:pt>
                <c:pt idx="60">
                  <c:v>49916</c:v>
                </c:pt>
                <c:pt idx="61">
                  <c:v>48565</c:v>
                </c:pt>
                <c:pt idx="62">
                  <c:v>38386</c:v>
                </c:pt>
                <c:pt idx="63">
                  <c:v>48830</c:v>
                </c:pt>
                <c:pt idx="64">
                  <c:v>32682</c:v>
                </c:pt>
                <c:pt idx="65">
                  <c:v>44006</c:v>
                </c:pt>
                <c:pt idx="66">
                  <c:v>58072</c:v>
                </c:pt>
                <c:pt idx="67">
                  <c:v>44025</c:v>
                </c:pt>
                <c:pt idx="68">
                  <c:v>51955</c:v>
                </c:pt>
                <c:pt idx="69">
                  <c:v>58998</c:v>
                </c:pt>
                <c:pt idx="70">
                  <c:v>50901</c:v>
                </c:pt>
                <c:pt idx="71">
                  <c:v>57649</c:v>
                </c:pt>
                <c:pt idx="72">
                  <c:v>34000</c:v>
                </c:pt>
                <c:pt idx="73">
                  <c:v>60232</c:v>
                </c:pt>
                <c:pt idx="74">
                  <c:v>46451</c:v>
                </c:pt>
                <c:pt idx="75">
                  <c:v>49856</c:v>
                </c:pt>
                <c:pt idx="76">
                  <c:v>45033</c:v>
                </c:pt>
                <c:pt idx="77">
                  <c:v>45869</c:v>
                </c:pt>
                <c:pt idx="78">
                  <c:v>49571</c:v>
                </c:pt>
                <c:pt idx="79">
                  <c:v>47009</c:v>
                </c:pt>
                <c:pt idx="80">
                  <c:v>46474</c:v>
                </c:pt>
                <c:pt idx="81">
                  <c:v>46386</c:v>
                </c:pt>
                <c:pt idx="82">
                  <c:v>46751</c:v>
                </c:pt>
                <c:pt idx="83">
                  <c:v>44524</c:v>
                </c:pt>
                <c:pt idx="84">
                  <c:v>67064</c:v>
                </c:pt>
                <c:pt idx="85">
                  <c:v>53423</c:v>
                </c:pt>
                <c:pt idx="86">
                  <c:v>43956</c:v>
                </c:pt>
                <c:pt idx="87">
                  <c:v>55760</c:v>
                </c:pt>
                <c:pt idx="88">
                  <c:v>47366</c:v>
                </c:pt>
                <c:pt idx="89">
                  <c:v>47676</c:v>
                </c:pt>
                <c:pt idx="90">
                  <c:v>43743</c:v>
                </c:pt>
                <c:pt idx="91">
                  <c:v>39328</c:v>
                </c:pt>
                <c:pt idx="92">
                  <c:v>45565</c:v>
                </c:pt>
                <c:pt idx="93">
                  <c:v>46225</c:v>
                </c:pt>
                <c:pt idx="94">
                  <c:v>46841</c:v>
                </c:pt>
                <c:pt idx="95">
                  <c:v>59466</c:v>
                </c:pt>
                <c:pt idx="96">
                  <c:v>44544</c:v>
                </c:pt>
                <c:pt idx="97">
                  <c:v>45655</c:v>
                </c:pt>
                <c:pt idx="98">
                  <c:v>47130</c:v>
                </c:pt>
                <c:pt idx="99">
                  <c:v>39026</c:v>
                </c:pt>
                <c:pt idx="100">
                  <c:v>43937</c:v>
                </c:pt>
                <c:pt idx="101">
                  <c:v>40481</c:v>
                </c:pt>
                <c:pt idx="102">
                  <c:v>51855</c:v>
                </c:pt>
                <c:pt idx="103">
                  <c:v>46853</c:v>
                </c:pt>
                <c:pt idx="104">
                  <c:v>43650</c:v>
                </c:pt>
                <c:pt idx="105">
                  <c:v>47073</c:v>
                </c:pt>
                <c:pt idx="106">
                  <c:v>51671</c:v>
                </c:pt>
                <c:pt idx="107">
                  <c:v>45877</c:v>
                </c:pt>
                <c:pt idx="108">
                  <c:v>49597</c:v>
                </c:pt>
                <c:pt idx="109">
                  <c:v>43839</c:v>
                </c:pt>
                <c:pt idx="110">
                  <c:v>45407</c:v>
                </c:pt>
                <c:pt idx="111">
                  <c:v>75326</c:v>
                </c:pt>
                <c:pt idx="112">
                  <c:v>42346</c:v>
                </c:pt>
                <c:pt idx="113">
                  <c:v>45511</c:v>
                </c:pt>
                <c:pt idx="114">
                  <c:v>56539</c:v>
                </c:pt>
                <c:pt idx="115">
                  <c:v>46595</c:v>
                </c:pt>
                <c:pt idx="116">
                  <c:v>45915</c:v>
                </c:pt>
                <c:pt idx="117">
                  <c:v>50367</c:v>
                </c:pt>
                <c:pt idx="118">
                  <c:v>56645</c:v>
                </c:pt>
                <c:pt idx="119">
                  <c:v>46013</c:v>
                </c:pt>
                <c:pt idx="120">
                  <c:v>45743</c:v>
                </c:pt>
                <c:pt idx="121">
                  <c:v>45157</c:v>
                </c:pt>
                <c:pt idx="122">
                  <c:v>51768</c:v>
                </c:pt>
                <c:pt idx="123">
                  <c:v>52555</c:v>
                </c:pt>
                <c:pt idx="124">
                  <c:v>35374</c:v>
                </c:pt>
                <c:pt idx="125">
                  <c:v>45569</c:v>
                </c:pt>
                <c:pt idx="126">
                  <c:v>45731</c:v>
                </c:pt>
                <c:pt idx="127">
                  <c:v>47558</c:v>
                </c:pt>
                <c:pt idx="128">
                  <c:v>46060</c:v>
                </c:pt>
                <c:pt idx="129">
                  <c:v>45416</c:v>
                </c:pt>
                <c:pt idx="130">
                  <c:v>51163</c:v>
                </c:pt>
                <c:pt idx="131">
                  <c:v>48254</c:v>
                </c:pt>
                <c:pt idx="132">
                  <c:v>50897</c:v>
                </c:pt>
                <c:pt idx="133">
                  <c:v>45082</c:v>
                </c:pt>
                <c:pt idx="134">
                  <c:v>49898</c:v>
                </c:pt>
                <c:pt idx="135">
                  <c:v>45166</c:v>
                </c:pt>
                <c:pt idx="136">
                  <c:v>53026</c:v>
                </c:pt>
                <c:pt idx="137">
                  <c:v>46690</c:v>
                </c:pt>
                <c:pt idx="138">
                  <c:v>44751</c:v>
                </c:pt>
                <c:pt idx="139">
                  <c:v>46247</c:v>
                </c:pt>
                <c:pt idx="140">
                  <c:v>51873</c:v>
                </c:pt>
                <c:pt idx="141">
                  <c:v>43077</c:v>
                </c:pt>
                <c:pt idx="142">
                  <c:v>44920</c:v>
                </c:pt>
                <c:pt idx="143">
                  <c:v>50244</c:v>
                </c:pt>
                <c:pt idx="144">
                  <c:v>45568</c:v>
                </c:pt>
                <c:pt idx="145">
                  <c:v>44828</c:v>
                </c:pt>
                <c:pt idx="146">
                  <c:v>50327</c:v>
                </c:pt>
                <c:pt idx="147">
                  <c:v>46999</c:v>
                </c:pt>
                <c:pt idx="148">
                  <c:v>45831</c:v>
                </c:pt>
                <c:pt idx="149">
                  <c:v>47593</c:v>
                </c:pt>
                <c:pt idx="150">
                  <c:v>51058</c:v>
                </c:pt>
                <c:pt idx="151">
                  <c:v>42632</c:v>
                </c:pt>
                <c:pt idx="152">
                  <c:v>49355</c:v>
                </c:pt>
                <c:pt idx="153">
                  <c:v>36136</c:v>
                </c:pt>
                <c:pt idx="154">
                  <c:v>47094</c:v>
                </c:pt>
                <c:pt idx="155">
                  <c:v>39603</c:v>
                </c:pt>
                <c:pt idx="156">
                  <c:v>46367</c:v>
                </c:pt>
                <c:pt idx="157">
                  <c:v>38641</c:v>
                </c:pt>
                <c:pt idx="158">
                  <c:v>46763</c:v>
                </c:pt>
                <c:pt idx="159">
                  <c:v>41353</c:v>
                </c:pt>
                <c:pt idx="160">
                  <c:v>44949</c:v>
                </c:pt>
                <c:pt idx="161">
                  <c:v>42761</c:v>
                </c:pt>
                <c:pt idx="162">
                  <c:v>45001</c:v>
                </c:pt>
                <c:pt idx="163">
                  <c:v>57044</c:v>
                </c:pt>
                <c:pt idx="164">
                  <c:v>45632</c:v>
                </c:pt>
                <c:pt idx="165">
                  <c:v>53796</c:v>
                </c:pt>
                <c:pt idx="166">
                  <c:v>35963</c:v>
                </c:pt>
                <c:pt idx="167">
                  <c:v>46507</c:v>
                </c:pt>
                <c:pt idx="168">
                  <c:v>47415</c:v>
                </c:pt>
                <c:pt idx="169">
                  <c:v>51272</c:v>
                </c:pt>
                <c:pt idx="170">
                  <c:v>43145</c:v>
                </c:pt>
                <c:pt idx="171">
                  <c:v>49165</c:v>
                </c:pt>
                <c:pt idx="172">
                  <c:v>66691</c:v>
                </c:pt>
                <c:pt idx="173">
                  <c:v>47926</c:v>
                </c:pt>
                <c:pt idx="174">
                  <c:v>47107</c:v>
                </c:pt>
                <c:pt idx="175">
                  <c:v>48132</c:v>
                </c:pt>
                <c:pt idx="176">
                  <c:v>38385</c:v>
                </c:pt>
                <c:pt idx="177">
                  <c:v>52764</c:v>
                </c:pt>
                <c:pt idx="178">
                  <c:v>60338</c:v>
                </c:pt>
                <c:pt idx="179">
                  <c:v>48204</c:v>
                </c:pt>
                <c:pt idx="180">
                  <c:v>48411</c:v>
                </c:pt>
                <c:pt idx="181">
                  <c:v>48569</c:v>
                </c:pt>
                <c:pt idx="182">
                  <c:v>55544</c:v>
                </c:pt>
                <c:pt idx="183">
                  <c:v>49058</c:v>
                </c:pt>
                <c:pt idx="184">
                  <c:v>49828</c:v>
                </c:pt>
                <c:pt idx="185">
                  <c:v>45556</c:v>
                </c:pt>
                <c:pt idx="186">
                  <c:v>40867</c:v>
                </c:pt>
                <c:pt idx="187">
                  <c:v>47504</c:v>
                </c:pt>
                <c:pt idx="188">
                  <c:v>42895</c:v>
                </c:pt>
                <c:pt idx="189">
                  <c:v>56006</c:v>
                </c:pt>
                <c:pt idx="190">
                  <c:v>57060</c:v>
                </c:pt>
                <c:pt idx="191">
                  <c:v>54261</c:v>
                </c:pt>
                <c:pt idx="192">
                  <c:v>50343</c:v>
                </c:pt>
                <c:pt idx="193">
                  <c:v>46772</c:v>
                </c:pt>
                <c:pt idx="194">
                  <c:v>37903</c:v>
                </c:pt>
                <c:pt idx="195">
                  <c:v>49123</c:v>
                </c:pt>
                <c:pt idx="196">
                  <c:v>61324</c:v>
                </c:pt>
                <c:pt idx="197">
                  <c:v>54539</c:v>
                </c:pt>
                <c:pt idx="198">
                  <c:v>51881</c:v>
                </c:pt>
                <c:pt idx="199">
                  <c:v>51559</c:v>
                </c:pt>
                <c:pt idx="200">
                  <c:v>55661</c:v>
                </c:pt>
                <c:pt idx="201">
                  <c:v>46581</c:v>
                </c:pt>
                <c:pt idx="202">
                  <c:v>49713</c:v>
                </c:pt>
                <c:pt idx="203">
                  <c:v>45635</c:v>
                </c:pt>
                <c:pt idx="204">
                  <c:v>51063</c:v>
                </c:pt>
                <c:pt idx="205">
                  <c:v>48231</c:v>
                </c:pt>
                <c:pt idx="206">
                  <c:v>40537</c:v>
                </c:pt>
                <c:pt idx="207">
                  <c:v>37269</c:v>
                </c:pt>
                <c:pt idx="208">
                  <c:v>54040</c:v>
                </c:pt>
                <c:pt idx="209">
                  <c:v>61384</c:v>
                </c:pt>
                <c:pt idx="210">
                  <c:v>45357</c:v>
                </c:pt>
                <c:pt idx="211">
                  <c:v>45499</c:v>
                </c:pt>
                <c:pt idx="212">
                  <c:v>44706</c:v>
                </c:pt>
                <c:pt idx="213">
                  <c:v>47746</c:v>
                </c:pt>
                <c:pt idx="214">
                  <c:v>44178</c:v>
                </c:pt>
                <c:pt idx="215">
                  <c:v>63221</c:v>
                </c:pt>
                <c:pt idx="216">
                  <c:v>50596</c:v>
                </c:pt>
                <c:pt idx="217">
                  <c:v>45183</c:v>
                </c:pt>
                <c:pt idx="218">
                  <c:v>48179</c:v>
                </c:pt>
                <c:pt idx="219">
                  <c:v>38769</c:v>
                </c:pt>
                <c:pt idx="220">
                  <c:v>41790</c:v>
                </c:pt>
                <c:pt idx="221">
                  <c:v>45540</c:v>
                </c:pt>
                <c:pt idx="222">
                  <c:v>44807</c:v>
                </c:pt>
                <c:pt idx="223">
                  <c:v>53027</c:v>
                </c:pt>
                <c:pt idx="224">
                  <c:v>43117</c:v>
                </c:pt>
                <c:pt idx="225">
                  <c:v>49791</c:v>
                </c:pt>
                <c:pt idx="226">
                  <c:v>31957</c:v>
                </c:pt>
                <c:pt idx="227">
                  <c:v>57764</c:v>
                </c:pt>
                <c:pt idx="228">
                  <c:v>53583</c:v>
                </c:pt>
                <c:pt idx="229">
                  <c:v>51774</c:v>
                </c:pt>
                <c:pt idx="230">
                  <c:v>35939</c:v>
                </c:pt>
                <c:pt idx="231">
                  <c:v>45862</c:v>
                </c:pt>
                <c:pt idx="232">
                  <c:v>46880</c:v>
                </c:pt>
                <c:pt idx="233">
                  <c:v>48648</c:v>
                </c:pt>
                <c:pt idx="234">
                  <c:v>48453</c:v>
                </c:pt>
                <c:pt idx="235">
                  <c:v>50209</c:v>
                </c:pt>
                <c:pt idx="236">
                  <c:v>48925</c:v>
                </c:pt>
                <c:pt idx="237">
                  <c:v>46890</c:v>
                </c:pt>
                <c:pt idx="238">
                  <c:v>53576</c:v>
                </c:pt>
                <c:pt idx="239">
                  <c:v>52366</c:v>
                </c:pt>
                <c:pt idx="240">
                  <c:v>47439</c:v>
                </c:pt>
                <c:pt idx="241">
                  <c:v>51545</c:v>
                </c:pt>
                <c:pt idx="242">
                  <c:v>53092</c:v>
                </c:pt>
                <c:pt idx="243">
                  <c:v>48659</c:v>
                </c:pt>
                <c:pt idx="244">
                  <c:v>48574</c:v>
                </c:pt>
                <c:pt idx="245">
                  <c:v>47103</c:v>
                </c:pt>
                <c:pt idx="246">
                  <c:v>52246</c:v>
                </c:pt>
                <c:pt idx="247">
                  <c:v>39627</c:v>
                </c:pt>
                <c:pt idx="248">
                  <c:v>44211</c:v>
                </c:pt>
                <c:pt idx="249">
                  <c:v>46812</c:v>
                </c:pt>
                <c:pt idx="250">
                  <c:v>67853</c:v>
                </c:pt>
                <c:pt idx="251">
                  <c:v>67700</c:v>
                </c:pt>
                <c:pt idx="252">
                  <c:v>52625</c:v>
                </c:pt>
                <c:pt idx="253">
                  <c:v>43835</c:v>
                </c:pt>
                <c:pt idx="254">
                  <c:v>49373</c:v>
                </c:pt>
                <c:pt idx="255">
                  <c:v>49160</c:v>
                </c:pt>
                <c:pt idx="256">
                  <c:v>47908</c:v>
                </c:pt>
                <c:pt idx="257">
                  <c:v>59730</c:v>
                </c:pt>
                <c:pt idx="258">
                  <c:v>45198</c:v>
                </c:pt>
                <c:pt idx="259">
                  <c:v>35224</c:v>
                </c:pt>
                <c:pt idx="260">
                  <c:v>33649</c:v>
                </c:pt>
                <c:pt idx="261">
                  <c:v>48703</c:v>
                </c:pt>
                <c:pt idx="262">
                  <c:v>48923</c:v>
                </c:pt>
                <c:pt idx="263">
                  <c:v>44606</c:v>
                </c:pt>
                <c:pt idx="264">
                  <c:v>46023</c:v>
                </c:pt>
                <c:pt idx="265">
                  <c:v>52419</c:v>
                </c:pt>
                <c:pt idx="266">
                  <c:v>43850</c:v>
                </c:pt>
                <c:pt idx="267">
                  <c:v>42908</c:v>
                </c:pt>
                <c:pt idx="268">
                  <c:v>47307</c:v>
                </c:pt>
                <c:pt idx="269">
                  <c:v>43180</c:v>
                </c:pt>
                <c:pt idx="270">
                  <c:v>43195</c:v>
                </c:pt>
                <c:pt idx="271">
                  <c:v>43239</c:v>
                </c:pt>
                <c:pt idx="272">
                  <c:v>47776</c:v>
                </c:pt>
                <c:pt idx="273">
                  <c:v>42719</c:v>
                </c:pt>
                <c:pt idx="274">
                  <c:v>39785</c:v>
                </c:pt>
                <c:pt idx="275">
                  <c:v>44558</c:v>
                </c:pt>
                <c:pt idx="276">
                  <c:v>43006</c:v>
                </c:pt>
                <c:pt idx="277">
                  <c:v>50436</c:v>
                </c:pt>
                <c:pt idx="278">
                  <c:v>49407</c:v>
                </c:pt>
                <c:pt idx="279">
                  <c:v>42469</c:v>
                </c:pt>
                <c:pt idx="280">
                  <c:v>48089</c:v>
                </c:pt>
                <c:pt idx="281">
                  <c:v>46550</c:v>
                </c:pt>
                <c:pt idx="282">
                  <c:v>60753</c:v>
                </c:pt>
                <c:pt idx="283">
                  <c:v>50038</c:v>
                </c:pt>
                <c:pt idx="284">
                  <c:v>48924</c:v>
                </c:pt>
                <c:pt idx="285">
                  <c:v>58247</c:v>
                </c:pt>
                <c:pt idx="286">
                  <c:v>65186</c:v>
                </c:pt>
                <c:pt idx="287">
                  <c:v>45667</c:v>
                </c:pt>
                <c:pt idx="288">
                  <c:v>39518</c:v>
                </c:pt>
                <c:pt idx="289">
                  <c:v>47884</c:v>
                </c:pt>
                <c:pt idx="290">
                  <c:v>42127</c:v>
                </c:pt>
                <c:pt idx="291">
                  <c:v>45103</c:v>
                </c:pt>
                <c:pt idx="292">
                  <c:v>57642</c:v>
                </c:pt>
                <c:pt idx="293">
                  <c:v>52295</c:v>
                </c:pt>
                <c:pt idx="294">
                  <c:v>32469</c:v>
                </c:pt>
                <c:pt idx="295">
                  <c:v>46699</c:v>
                </c:pt>
                <c:pt idx="296">
                  <c:v>52135</c:v>
                </c:pt>
                <c:pt idx="297">
                  <c:v>73345</c:v>
                </c:pt>
                <c:pt idx="298">
                  <c:v>50069</c:v>
                </c:pt>
                <c:pt idx="299">
                  <c:v>45241</c:v>
                </c:pt>
                <c:pt idx="300">
                  <c:v>53213</c:v>
                </c:pt>
                <c:pt idx="301">
                  <c:v>61790</c:v>
                </c:pt>
                <c:pt idx="302">
                  <c:v>46253</c:v>
                </c:pt>
                <c:pt idx="303">
                  <c:v>40631</c:v>
                </c:pt>
                <c:pt idx="304">
                  <c:v>54369</c:v>
                </c:pt>
                <c:pt idx="305">
                  <c:v>63918</c:v>
                </c:pt>
                <c:pt idx="306">
                  <c:v>44156</c:v>
                </c:pt>
                <c:pt idx="307">
                  <c:v>46452</c:v>
                </c:pt>
                <c:pt idx="308">
                  <c:v>59202</c:v>
                </c:pt>
                <c:pt idx="309">
                  <c:v>59613</c:v>
                </c:pt>
                <c:pt idx="310">
                  <c:v>60727</c:v>
                </c:pt>
                <c:pt idx="311">
                  <c:v>51054</c:v>
                </c:pt>
                <c:pt idx="312">
                  <c:v>45328</c:v>
                </c:pt>
                <c:pt idx="313">
                  <c:v>43249</c:v>
                </c:pt>
                <c:pt idx="314">
                  <c:v>51723</c:v>
                </c:pt>
                <c:pt idx="315">
                  <c:v>50679</c:v>
                </c:pt>
                <c:pt idx="316">
                  <c:v>26417</c:v>
                </c:pt>
                <c:pt idx="317">
                  <c:v>45336</c:v>
                </c:pt>
                <c:pt idx="318">
                  <c:v>43412</c:v>
                </c:pt>
                <c:pt idx="319">
                  <c:v>47701</c:v>
                </c:pt>
                <c:pt idx="320">
                  <c:v>47513</c:v>
                </c:pt>
                <c:pt idx="321">
                  <c:v>50411</c:v>
                </c:pt>
                <c:pt idx="322">
                  <c:v>45669</c:v>
                </c:pt>
                <c:pt idx="323">
                  <c:v>40579</c:v>
                </c:pt>
                <c:pt idx="324">
                  <c:v>43807</c:v>
                </c:pt>
                <c:pt idx="325">
                  <c:v>48048</c:v>
                </c:pt>
                <c:pt idx="326">
                  <c:v>36792</c:v>
                </c:pt>
                <c:pt idx="327">
                  <c:v>54584</c:v>
                </c:pt>
                <c:pt idx="328">
                  <c:v>41766</c:v>
                </c:pt>
                <c:pt idx="329">
                  <c:v>50233</c:v>
                </c:pt>
                <c:pt idx="330">
                  <c:v>50961</c:v>
                </c:pt>
                <c:pt idx="331">
                  <c:v>50822</c:v>
                </c:pt>
                <c:pt idx="332">
                  <c:v>47187</c:v>
                </c:pt>
                <c:pt idx="333">
                  <c:v>49998</c:v>
                </c:pt>
                <c:pt idx="334">
                  <c:v>46416</c:v>
                </c:pt>
                <c:pt idx="335">
                  <c:v>40098</c:v>
                </c:pt>
                <c:pt idx="336">
                  <c:v>43859</c:v>
                </c:pt>
                <c:pt idx="337">
                  <c:v>53530</c:v>
                </c:pt>
                <c:pt idx="338">
                  <c:v>44784</c:v>
                </c:pt>
                <c:pt idx="339">
                  <c:v>59915</c:v>
                </c:pt>
                <c:pt idx="340">
                  <c:v>50118</c:v>
                </c:pt>
                <c:pt idx="341">
                  <c:v>44607</c:v>
                </c:pt>
                <c:pt idx="342">
                  <c:v>42497</c:v>
                </c:pt>
                <c:pt idx="343">
                  <c:v>51604</c:v>
                </c:pt>
                <c:pt idx="344">
                  <c:v>46646</c:v>
                </c:pt>
                <c:pt idx="345">
                  <c:v>46058</c:v>
                </c:pt>
                <c:pt idx="346">
                  <c:v>45240</c:v>
                </c:pt>
                <c:pt idx="347">
                  <c:v>49529</c:v>
                </c:pt>
                <c:pt idx="348">
                  <c:v>45015</c:v>
                </c:pt>
                <c:pt idx="349">
                  <c:v>52426</c:v>
                </c:pt>
                <c:pt idx="350">
                  <c:v>61737</c:v>
                </c:pt>
                <c:pt idx="351">
                  <c:v>48825</c:v>
                </c:pt>
                <c:pt idx="352">
                  <c:v>45383</c:v>
                </c:pt>
                <c:pt idx="353">
                  <c:v>68628</c:v>
                </c:pt>
                <c:pt idx="354">
                  <c:v>49299</c:v>
                </c:pt>
                <c:pt idx="355">
                  <c:v>47819</c:v>
                </c:pt>
                <c:pt idx="356">
                  <c:v>53274</c:v>
                </c:pt>
                <c:pt idx="357">
                  <c:v>50671</c:v>
                </c:pt>
                <c:pt idx="358">
                  <c:v>50966</c:v>
                </c:pt>
                <c:pt idx="359">
                  <c:v>43007</c:v>
                </c:pt>
                <c:pt idx="360">
                  <c:v>54273</c:v>
                </c:pt>
                <c:pt idx="361">
                  <c:v>47714</c:v>
                </c:pt>
                <c:pt idx="362">
                  <c:v>48933</c:v>
                </c:pt>
                <c:pt idx="363">
                  <c:v>59093</c:v>
                </c:pt>
                <c:pt idx="364">
                  <c:v>54580</c:v>
                </c:pt>
                <c:pt idx="365">
                  <c:v>43152</c:v>
                </c:pt>
                <c:pt idx="366">
                  <c:v>54411</c:v>
                </c:pt>
                <c:pt idx="367">
                  <c:v>41341</c:v>
                </c:pt>
                <c:pt idx="368">
                  <c:v>44710</c:v>
                </c:pt>
                <c:pt idx="369">
                  <c:v>45707</c:v>
                </c:pt>
                <c:pt idx="370">
                  <c:v>57925</c:v>
                </c:pt>
                <c:pt idx="371">
                  <c:v>50281</c:v>
                </c:pt>
                <c:pt idx="372">
                  <c:v>50308</c:v>
                </c:pt>
                <c:pt idx="373">
                  <c:v>37168</c:v>
                </c:pt>
                <c:pt idx="374">
                  <c:v>48591</c:v>
                </c:pt>
                <c:pt idx="375">
                  <c:v>46939</c:v>
                </c:pt>
                <c:pt idx="376">
                  <c:v>58558</c:v>
                </c:pt>
                <c:pt idx="377">
                  <c:v>70462</c:v>
                </c:pt>
                <c:pt idx="378">
                  <c:v>65277</c:v>
                </c:pt>
                <c:pt idx="379">
                  <c:v>44737</c:v>
                </c:pt>
                <c:pt idx="380">
                  <c:v>44844</c:v>
                </c:pt>
                <c:pt idx="381">
                  <c:v>43803</c:v>
                </c:pt>
                <c:pt idx="382">
                  <c:v>45422</c:v>
                </c:pt>
                <c:pt idx="383">
                  <c:v>48468</c:v>
                </c:pt>
                <c:pt idx="384">
                  <c:v>24428</c:v>
                </c:pt>
                <c:pt idx="385">
                  <c:v>46079</c:v>
                </c:pt>
                <c:pt idx="386">
                  <c:v>54184</c:v>
                </c:pt>
                <c:pt idx="387">
                  <c:v>49879</c:v>
                </c:pt>
                <c:pt idx="388">
                  <c:v>49633</c:v>
                </c:pt>
                <c:pt idx="389">
                  <c:v>47219</c:v>
                </c:pt>
                <c:pt idx="390">
                  <c:v>49524</c:v>
                </c:pt>
                <c:pt idx="391">
                  <c:v>32410</c:v>
                </c:pt>
                <c:pt idx="392">
                  <c:v>42866</c:v>
                </c:pt>
                <c:pt idx="393">
                  <c:v>44537</c:v>
                </c:pt>
                <c:pt idx="394">
                  <c:v>58092</c:v>
                </c:pt>
                <c:pt idx="395">
                  <c:v>49113</c:v>
                </c:pt>
                <c:pt idx="396">
                  <c:v>53516</c:v>
                </c:pt>
                <c:pt idx="397">
                  <c:v>36602</c:v>
                </c:pt>
                <c:pt idx="398">
                  <c:v>50901</c:v>
                </c:pt>
                <c:pt idx="399">
                  <c:v>47137</c:v>
                </c:pt>
                <c:pt idx="400">
                  <c:v>46666</c:v>
                </c:pt>
                <c:pt idx="401">
                  <c:v>57578</c:v>
                </c:pt>
                <c:pt idx="402">
                  <c:v>54315</c:v>
                </c:pt>
                <c:pt idx="403">
                  <c:v>52901</c:v>
                </c:pt>
                <c:pt idx="404">
                  <c:v>46934</c:v>
                </c:pt>
                <c:pt idx="405">
                  <c:v>49449</c:v>
                </c:pt>
                <c:pt idx="406">
                  <c:v>55591</c:v>
                </c:pt>
                <c:pt idx="407">
                  <c:v>41856</c:v>
                </c:pt>
                <c:pt idx="408">
                  <c:v>40159</c:v>
                </c:pt>
                <c:pt idx="409">
                  <c:v>45658</c:v>
                </c:pt>
                <c:pt idx="410">
                  <c:v>48118</c:v>
                </c:pt>
                <c:pt idx="411">
                  <c:v>38569</c:v>
                </c:pt>
                <c:pt idx="412">
                  <c:v>51787</c:v>
                </c:pt>
                <c:pt idx="413">
                  <c:v>51302</c:v>
                </c:pt>
                <c:pt idx="414">
                  <c:v>47923</c:v>
                </c:pt>
                <c:pt idx="415">
                  <c:v>47663</c:v>
                </c:pt>
                <c:pt idx="416">
                  <c:v>45818</c:v>
                </c:pt>
                <c:pt idx="417">
                  <c:v>46270</c:v>
                </c:pt>
                <c:pt idx="418">
                  <c:v>48834</c:v>
                </c:pt>
                <c:pt idx="419">
                  <c:v>58118</c:v>
                </c:pt>
                <c:pt idx="420">
                  <c:v>44015</c:v>
                </c:pt>
                <c:pt idx="421">
                  <c:v>47973</c:v>
                </c:pt>
                <c:pt idx="422">
                  <c:v>45370</c:v>
                </c:pt>
                <c:pt idx="423">
                  <c:v>54606</c:v>
                </c:pt>
                <c:pt idx="424">
                  <c:v>44509</c:v>
                </c:pt>
                <c:pt idx="425">
                  <c:v>54827</c:v>
                </c:pt>
                <c:pt idx="426">
                  <c:v>53614</c:v>
                </c:pt>
                <c:pt idx="427">
                  <c:v>48961</c:v>
                </c:pt>
                <c:pt idx="428">
                  <c:v>44337</c:v>
                </c:pt>
                <c:pt idx="429">
                  <c:v>56943</c:v>
                </c:pt>
                <c:pt idx="430">
                  <c:v>47031</c:v>
                </c:pt>
                <c:pt idx="431">
                  <c:v>42341</c:v>
                </c:pt>
                <c:pt idx="432">
                  <c:v>41201</c:v>
                </c:pt>
                <c:pt idx="433">
                  <c:v>35800</c:v>
                </c:pt>
                <c:pt idx="434">
                  <c:v>48238</c:v>
                </c:pt>
                <c:pt idx="435">
                  <c:v>43228</c:v>
                </c:pt>
                <c:pt idx="436">
                  <c:v>49257</c:v>
                </c:pt>
                <c:pt idx="437">
                  <c:v>49749</c:v>
                </c:pt>
                <c:pt idx="438">
                  <c:v>30900</c:v>
                </c:pt>
                <c:pt idx="439">
                  <c:v>43022</c:v>
                </c:pt>
                <c:pt idx="440">
                  <c:v>46322</c:v>
                </c:pt>
                <c:pt idx="441">
                  <c:v>49720</c:v>
                </c:pt>
                <c:pt idx="442">
                  <c:v>56039</c:v>
                </c:pt>
                <c:pt idx="443">
                  <c:v>47435</c:v>
                </c:pt>
                <c:pt idx="444">
                  <c:v>47090</c:v>
                </c:pt>
                <c:pt idx="445">
                  <c:v>51323</c:v>
                </c:pt>
                <c:pt idx="446">
                  <c:v>42224</c:v>
                </c:pt>
                <c:pt idx="447">
                  <c:v>52660</c:v>
                </c:pt>
                <c:pt idx="448">
                  <c:v>45978</c:v>
                </c:pt>
                <c:pt idx="449">
                  <c:v>26398</c:v>
                </c:pt>
                <c:pt idx="450">
                  <c:v>50009</c:v>
                </c:pt>
                <c:pt idx="451">
                  <c:v>45805</c:v>
                </c:pt>
                <c:pt idx="452">
                  <c:v>47071</c:v>
                </c:pt>
                <c:pt idx="453">
                  <c:v>43622</c:v>
                </c:pt>
                <c:pt idx="454">
                  <c:v>47168</c:v>
                </c:pt>
                <c:pt idx="455">
                  <c:v>43795</c:v>
                </c:pt>
                <c:pt idx="456">
                  <c:v>49204</c:v>
                </c:pt>
                <c:pt idx="457">
                  <c:v>60215</c:v>
                </c:pt>
                <c:pt idx="458">
                  <c:v>50620</c:v>
                </c:pt>
                <c:pt idx="459">
                  <c:v>44230</c:v>
                </c:pt>
                <c:pt idx="460">
                  <c:v>50341</c:v>
                </c:pt>
                <c:pt idx="461">
                  <c:v>50887</c:v>
                </c:pt>
                <c:pt idx="462">
                  <c:v>49077</c:v>
                </c:pt>
                <c:pt idx="463">
                  <c:v>31447</c:v>
                </c:pt>
                <c:pt idx="464">
                  <c:v>46983</c:v>
                </c:pt>
                <c:pt idx="465">
                  <c:v>45165</c:v>
                </c:pt>
                <c:pt idx="466">
                  <c:v>52427</c:v>
                </c:pt>
                <c:pt idx="467">
                  <c:v>38737</c:v>
                </c:pt>
                <c:pt idx="468">
                  <c:v>43253</c:v>
                </c:pt>
                <c:pt idx="469">
                  <c:v>46767</c:v>
                </c:pt>
                <c:pt idx="470">
                  <c:v>41656</c:v>
                </c:pt>
                <c:pt idx="471">
                  <c:v>45569</c:v>
                </c:pt>
                <c:pt idx="472">
                  <c:v>58466</c:v>
                </c:pt>
                <c:pt idx="473">
                  <c:v>50166</c:v>
                </c:pt>
                <c:pt idx="474">
                  <c:v>44680</c:v>
                </c:pt>
                <c:pt idx="475">
                  <c:v>52447</c:v>
                </c:pt>
                <c:pt idx="476">
                  <c:v>44321</c:v>
                </c:pt>
                <c:pt idx="477">
                  <c:v>57638</c:v>
                </c:pt>
                <c:pt idx="478">
                  <c:v>68481</c:v>
                </c:pt>
                <c:pt idx="479">
                  <c:v>59638</c:v>
                </c:pt>
                <c:pt idx="480">
                  <c:v>61256</c:v>
                </c:pt>
                <c:pt idx="481">
                  <c:v>62241</c:v>
                </c:pt>
                <c:pt idx="482">
                  <c:v>43518</c:v>
                </c:pt>
                <c:pt idx="483">
                  <c:v>46211</c:v>
                </c:pt>
                <c:pt idx="484">
                  <c:v>34981</c:v>
                </c:pt>
                <c:pt idx="485">
                  <c:v>48987</c:v>
                </c:pt>
                <c:pt idx="486">
                  <c:v>58353</c:v>
                </c:pt>
                <c:pt idx="487">
                  <c:v>41236</c:v>
                </c:pt>
                <c:pt idx="488">
                  <c:v>42202</c:v>
                </c:pt>
                <c:pt idx="489">
                  <c:v>51301</c:v>
                </c:pt>
                <c:pt idx="490">
                  <c:v>47154</c:v>
                </c:pt>
                <c:pt idx="491">
                  <c:v>43895</c:v>
                </c:pt>
                <c:pt idx="492">
                  <c:v>52981</c:v>
                </c:pt>
                <c:pt idx="493">
                  <c:v>43906</c:v>
                </c:pt>
                <c:pt idx="494">
                  <c:v>44390</c:v>
                </c:pt>
                <c:pt idx="495">
                  <c:v>44578</c:v>
                </c:pt>
                <c:pt idx="496">
                  <c:v>52286</c:v>
                </c:pt>
                <c:pt idx="497">
                  <c:v>40592</c:v>
                </c:pt>
                <c:pt idx="498">
                  <c:v>59555</c:v>
                </c:pt>
                <c:pt idx="499">
                  <c:v>48360</c:v>
                </c:pt>
                <c:pt idx="500">
                  <c:v>59455</c:v>
                </c:pt>
                <c:pt idx="501">
                  <c:v>50353</c:v>
                </c:pt>
                <c:pt idx="502">
                  <c:v>54216</c:v>
                </c:pt>
                <c:pt idx="503">
                  <c:v>40920</c:v>
                </c:pt>
                <c:pt idx="504">
                  <c:v>47546</c:v>
                </c:pt>
                <c:pt idx="505">
                  <c:v>49765</c:v>
                </c:pt>
                <c:pt idx="506">
                  <c:v>40196</c:v>
                </c:pt>
                <c:pt idx="507">
                  <c:v>42898</c:v>
                </c:pt>
                <c:pt idx="508">
                  <c:v>49450</c:v>
                </c:pt>
                <c:pt idx="509">
                  <c:v>51367</c:v>
                </c:pt>
                <c:pt idx="510">
                  <c:v>51497</c:v>
                </c:pt>
                <c:pt idx="511">
                  <c:v>49495</c:v>
                </c:pt>
                <c:pt idx="512">
                  <c:v>56803</c:v>
                </c:pt>
                <c:pt idx="513">
                  <c:v>45256</c:v>
                </c:pt>
                <c:pt idx="514">
                  <c:v>53122</c:v>
                </c:pt>
                <c:pt idx="515">
                  <c:v>40878</c:v>
                </c:pt>
                <c:pt idx="516">
                  <c:v>38103</c:v>
                </c:pt>
                <c:pt idx="517">
                  <c:v>52800</c:v>
                </c:pt>
                <c:pt idx="518">
                  <c:v>45657</c:v>
                </c:pt>
                <c:pt idx="519">
                  <c:v>53673</c:v>
                </c:pt>
                <c:pt idx="520">
                  <c:v>43546</c:v>
                </c:pt>
                <c:pt idx="521">
                  <c:v>47261</c:v>
                </c:pt>
                <c:pt idx="522">
                  <c:v>60494</c:v>
                </c:pt>
                <c:pt idx="523">
                  <c:v>52974</c:v>
                </c:pt>
                <c:pt idx="524">
                  <c:v>35400</c:v>
                </c:pt>
                <c:pt idx="525">
                  <c:v>49671</c:v>
                </c:pt>
                <c:pt idx="526">
                  <c:v>53564</c:v>
                </c:pt>
                <c:pt idx="527">
                  <c:v>56113</c:v>
                </c:pt>
                <c:pt idx="528">
                  <c:v>53569</c:v>
                </c:pt>
                <c:pt idx="529">
                  <c:v>50282</c:v>
                </c:pt>
                <c:pt idx="530">
                  <c:v>43193</c:v>
                </c:pt>
                <c:pt idx="531">
                  <c:v>54322</c:v>
                </c:pt>
                <c:pt idx="532">
                  <c:v>49424</c:v>
                </c:pt>
              </c:numCache>
            </c:numRef>
          </c:xVal>
          <c:yVal>
            <c:numRef>
              <c:f>schooldistricts!$G$4:$G$536</c:f>
              <c:numCache>
                <c:formatCode>General</c:formatCode>
                <c:ptCount val="533"/>
                <c:pt idx="0">
                  <c:v>1410</c:v>
                </c:pt>
                <c:pt idx="1">
                  <c:v>1360</c:v>
                </c:pt>
                <c:pt idx="2">
                  <c:v>1220</c:v>
                </c:pt>
                <c:pt idx="3">
                  <c:v>1140</c:v>
                </c:pt>
                <c:pt idx="4">
                  <c:v>1330</c:v>
                </c:pt>
                <c:pt idx="5">
                  <c:v>1230</c:v>
                </c:pt>
                <c:pt idx="6">
                  <c:v>1220</c:v>
                </c:pt>
                <c:pt idx="7">
                  <c:v>1310</c:v>
                </c:pt>
                <c:pt idx="8">
                  <c:v>1270</c:v>
                </c:pt>
                <c:pt idx="9">
                  <c:v>1430</c:v>
                </c:pt>
                <c:pt idx="10">
                  <c:v>1360</c:v>
                </c:pt>
                <c:pt idx="11">
                  <c:v>1310</c:v>
                </c:pt>
                <c:pt idx="12">
                  <c:v>1290</c:v>
                </c:pt>
                <c:pt idx="13">
                  <c:v>1280</c:v>
                </c:pt>
                <c:pt idx="14">
                  <c:v>1150</c:v>
                </c:pt>
                <c:pt idx="15">
                  <c:v>1330</c:v>
                </c:pt>
                <c:pt idx="16">
                  <c:v>1370</c:v>
                </c:pt>
                <c:pt idx="17">
                  <c:v>1330</c:v>
                </c:pt>
                <c:pt idx="18">
                  <c:v>1250</c:v>
                </c:pt>
                <c:pt idx="19">
                  <c:v>1390</c:v>
                </c:pt>
                <c:pt idx="20">
                  <c:v>1270</c:v>
                </c:pt>
                <c:pt idx="21">
                  <c:v>1410</c:v>
                </c:pt>
                <c:pt idx="22">
                  <c:v>1340</c:v>
                </c:pt>
                <c:pt idx="23">
                  <c:v>1320</c:v>
                </c:pt>
                <c:pt idx="24">
                  <c:v>1320</c:v>
                </c:pt>
                <c:pt idx="25">
                  <c:v>1350</c:v>
                </c:pt>
                <c:pt idx="26">
                  <c:v>1250</c:v>
                </c:pt>
                <c:pt idx="27">
                  <c:v>1280</c:v>
                </c:pt>
                <c:pt idx="28">
                  <c:v>1330</c:v>
                </c:pt>
                <c:pt idx="29">
                  <c:v>1310</c:v>
                </c:pt>
                <c:pt idx="30">
                  <c:v>1380</c:v>
                </c:pt>
                <c:pt idx="31">
                  <c:v>1290</c:v>
                </c:pt>
                <c:pt idx="32">
                  <c:v>1420</c:v>
                </c:pt>
                <c:pt idx="33">
                  <c:v>1300</c:v>
                </c:pt>
                <c:pt idx="34">
                  <c:v>1290</c:v>
                </c:pt>
                <c:pt idx="35">
                  <c:v>1200</c:v>
                </c:pt>
                <c:pt idx="36">
                  <c:v>1300</c:v>
                </c:pt>
                <c:pt idx="37">
                  <c:v>1340</c:v>
                </c:pt>
                <c:pt idx="38">
                  <c:v>1370</c:v>
                </c:pt>
                <c:pt idx="39">
                  <c:v>1360</c:v>
                </c:pt>
                <c:pt idx="40">
                  <c:v>1370</c:v>
                </c:pt>
                <c:pt idx="41">
                  <c:v>1390</c:v>
                </c:pt>
                <c:pt idx="42">
                  <c:v>1310</c:v>
                </c:pt>
                <c:pt idx="43">
                  <c:v>1340</c:v>
                </c:pt>
                <c:pt idx="44">
                  <c:v>1270</c:v>
                </c:pt>
                <c:pt idx="45">
                  <c:v>1340</c:v>
                </c:pt>
                <c:pt idx="46">
                  <c:v>1290</c:v>
                </c:pt>
                <c:pt idx="47">
                  <c:v>1210</c:v>
                </c:pt>
                <c:pt idx="48">
                  <c:v>1230</c:v>
                </c:pt>
                <c:pt idx="49">
                  <c:v>1280</c:v>
                </c:pt>
                <c:pt idx="50">
                  <c:v>1280</c:v>
                </c:pt>
                <c:pt idx="51">
                  <c:v>1260</c:v>
                </c:pt>
                <c:pt idx="52">
                  <c:v>1160</c:v>
                </c:pt>
                <c:pt idx="53">
                  <c:v>1290</c:v>
                </c:pt>
                <c:pt idx="54">
                  <c:v>1330</c:v>
                </c:pt>
                <c:pt idx="55">
                  <c:v>1360</c:v>
                </c:pt>
                <c:pt idx="56">
                  <c:v>1280</c:v>
                </c:pt>
                <c:pt idx="57">
                  <c:v>1260</c:v>
                </c:pt>
                <c:pt idx="58">
                  <c:v>1230</c:v>
                </c:pt>
                <c:pt idx="59">
                  <c:v>1430</c:v>
                </c:pt>
                <c:pt idx="60">
                  <c:v>1340</c:v>
                </c:pt>
                <c:pt idx="61">
                  <c:v>1200</c:v>
                </c:pt>
                <c:pt idx="62">
                  <c:v>1140</c:v>
                </c:pt>
                <c:pt idx="63">
                  <c:v>1240</c:v>
                </c:pt>
                <c:pt idx="64">
                  <c:v>1050</c:v>
                </c:pt>
                <c:pt idx="65">
                  <c:v>1360</c:v>
                </c:pt>
                <c:pt idx="66">
                  <c:v>1330</c:v>
                </c:pt>
                <c:pt idx="67">
                  <c:v>1270</c:v>
                </c:pt>
                <c:pt idx="68">
                  <c:v>1320</c:v>
                </c:pt>
                <c:pt idx="69">
                  <c:v>1350</c:v>
                </c:pt>
                <c:pt idx="70">
                  <c:v>1420</c:v>
                </c:pt>
                <c:pt idx="71">
                  <c:v>1120</c:v>
                </c:pt>
                <c:pt idx="72">
                  <c:v>1060</c:v>
                </c:pt>
                <c:pt idx="73">
                  <c:v>1440</c:v>
                </c:pt>
                <c:pt idx="74">
                  <c:v>1320</c:v>
                </c:pt>
                <c:pt idx="75">
                  <c:v>1420</c:v>
                </c:pt>
                <c:pt idx="76">
                  <c:v>1330</c:v>
                </c:pt>
                <c:pt idx="77">
                  <c:v>1290</c:v>
                </c:pt>
                <c:pt idx="78">
                  <c:v>1350</c:v>
                </c:pt>
                <c:pt idx="79">
                  <c:v>1380</c:v>
                </c:pt>
                <c:pt idx="80">
                  <c:v>1320</c:v>
                </c:pt>
                <c:pt idx="81">
                  <c:v>1250</c:v>
                </c:pt>
                <c:pt idx="82">
                  <c:v>1350</c:v>
                </c:pt>
                <c:pt idx="83">
                  <c:v>1260</c:v>
                </c:pt>
                <c:pt idx="84">
                  <c:v>1400</c:v>
                </c:pt>
                <c:pt idx="85">
                  <c:v>1100</c:v>
                </c:pt>
                <c:pt idx="86">
                  <c:v>1290</c:v>
                </c:pt>
                <c:pt idx="87">
                  <c:v>1270</c:v>
                </c:pt>
                <c:pt idx="88">
                  <c:v>1140</c:v>
                </c:pt>
                <c:pt idx="89">
                  <c:v>1340</c:v>
                </c:pt>
                <c:pt idx="90">
                  <c:v>1310</c:v>
                </c:pt>
                <c:pt idx="91">
                  <c:v>1370</c:v>
                </c:pt>
                <c:pt idx="92">
                  <c:v>1270</c:v>
                </c:pt>
                <c:pt idx="93">
                  <c:v>1270</c:v>
                </c:pt>
                <c:pt idx="94">
                  <c:v>1350</c:v>
                </c:pt>
                <c:pt idx="95">
                  <c:v>1350</c:v>
                </c:pt>
                <c:pt idx="96">
                  <c:v>1180</c:v>
                </c:pt>
                <c:pt idx="97">
                  <c:v>1200</c:v>
                </c:pt>
                <c:pt idx="98">
                  <c:v>1320</c:v>
                </c:pt>
                <c:pt idx="99">
                  <c:v>1050</c:v>
                </c:pt>
                <c:pt idx="100">
                  <c:v>1380</c:v>
                </c:pt>
                <c:pt idx="101">
                  <c:v>1290</c:v>
                </c:pt>
                <c:pt idx="102">
                  <c:v>1370</c:v>
                </c:pt>
                <c:pt idx="103">
                  <c:v>1320</c:v>
                </c:pt>
                <c:pt idx="104">
                  <c:v>1290</c:v>
                </c:pt>
                <c:pt idx="105">
                  <c:v>1240</c:v>
                </c:pt>
                <c:pt idx="106">
                  <c:v>1300</c:v>
                </c:pt>
                <c:pt idx="107">
                  <c:v>1200</c:v>
                </c:pt>
                <c:pt idx="108">
                  <c:v>1410</c:v>
                </c:pt>
                <c:pt idx="109">
                  <c:v>1280</c:v>
                </c:pt>
                <c:pt idx="110">
                  <c:v>1280</c:v>
                </c:pt>
                <c:pt idx="111">
                  <c:v>1470</c:v>
                </c:pt>
                <c:pt idx="112">
                  <c:v>1310</c:v>
                </c:pt>
                <c:pt idx="113">
                  <c:v>1340</c:v>
                </c:pt>
                <c:pt idx="114">
                  <c:v>1340</c:v>
                </c:pt>
                <c:pt idx="115">
                  <c:v>1430</c:v>
                </c:pt>
                <c:pt idx="116">
                  <c:v>1230</c:v>
                </c:pt>
                <c:pt idx="117">
                  <c:v>1350</c:v>
                </c:pt>
                <c:pt idx="118">
                  <c:v>1350</c:v>
                </c:pt>
                <c:pt idx="119">
                  <c:v>1340</c:v>
                </c:pt>
                <c:pt idx="120">
                  <c:v>1400</c:v>
                </c:pt>
                <c:pt idx="121">
                  <c:v>1170</c:v>
                </c:pt>
                <c:pt idx="122">
                  <c:v>1290</c:v>
                </c:pt>
                <c:pt idx="123">
                  <c:v>1300</c:v>
                </c:pt>
                <c:pt idx="124">
                  <c:v>1080</c:v>
                </c:pt>
                <c:pt idx="125">
                  <c:v>1330</c:v>
                </c:pt>
                <c:pt idx="126">
                  <c:v>1350</c:v>
                </c:pt>
                <c:pt idx="127">
                  <c:v>1450</c:v>
                </c:pt>
                <c:pt idx="128">
                  <c:v>1320</c:v>
                </c:pt>
                <c:pt idx="129">
                  <c:v>1380</c:v>
                </c:pt>
                <c:pt idx="130">
                  <c:v>1380</c:v>
                </c:pt>
                <c:pt idx="131">
                  <c:v>1320</c:v>
                </c:pt>
                <c:pt idx="132">
                  <c:v>1300</c:v>
                </c:pt>
                <c:pt idx="133">
                  <c:v>1090</c:v>
                </c:pt>
                <c:pt idx="134">
                  <c:v>1240</c:v>
                </c:pt>
                <c:pt idx="135">
                  <c:v>1330</c:v>
                </c:pt>
                <c:pt idx="136">
                  <c:v>1420</c:v>
                </c:pt>
                <c:pt idx="137">
                  <c:v>1330</c:v>
                </c:pt>
                <c:pt idx="138">
                  <c:v>1240</c:v>
                </c:pt>
                <c:pt idx="139">
                  <c:v>1360</c:v>
                </c:pt>
                <c:pt idx="140">
                  <c:v>1320</c:v>
                </c:pt>
                <c:pt idx="141">
                  <c:v>1300</c:v>
                </c:pt>
                <c:pt idx="142">
                  <c:v>1280</c:v>
                </c:pt>
                <c:pt idx="143">
                  <c:v>1270</c:v>
                </c:pt>
                <c:pt idx="144">
                  <c:v>1370</c:v>
                </c:pt>
                <c:pt idx="145">
                  <c:v>1220</c:v>
                </c:pt>
                <c:pt idx="146">
                  <c:v>1360</c:v>
                </c:pt>
                <c:pt idx="147">
                  <c:v>1430</c:v>
                </c:pt>
                <c:pt idx="148">
                  <c:v>1250</c:v>
                </c:pt>
                <c:pt idx="149">
                  <c:v>1330</c:v>
                </c:pt>
                <c:pt idx="150">
                  <c:v>1350</c:v>
                </c:pt>
                <c:pt idx="151">
                  <c:v>1260</c:v>
                </c:pt>
                <c:pt idx="152">
                  <c:v>1440</c:v>
                </c:pt>
                <c:pt idx="153">
                  <c:v>1220</c:v>
                </c:pt>
                <c:pt idx="154">
                  <c:v>1190</c:v>
                </c:pt>
                <c:pt idx="155">
                  <c:v>1170</c:v>
                </c:pt>
                <c:pt idx="156">
                  <c:v>1290</c:v>
                </c:pt>
                <c:pt idx="157">
                  <c:v>1310</c:v>
                </c:pt>
                <c:pt idx="158">
                  <c:v>1320</c:v>
                </c:pt>
                <c:pt idx="159">
                  <c:v>1330</c:v>
                </c:pt>
                <c:pt idx="160">
                  <c:v>1310</c:v>
                </c:pt>
                <c:pt idx="161">
                  <c:v>1250</c:v>
                </c:pt>
                <c:pt idx="162">
                  <c:v>1310</c:v>
                </c:pt>
                <c:pt idx="163">
                  <c:v>1430</c:v>
                </c:pt>
                <c:pt idx="164">
                  <c:v>1230</c:v>
                </c:pt>
                <c:pt idx="165">
                  <c:v>1480</c:v>
                </c:pt>
                <c:pt idx="166">
                  <c:v>1140</c:v>
                </c:pt>
                <c:pt idx="167">
                  <c:v>1380</c:v>
                </c:pt>
                <c:pt idx="168">
                  <c:v>1320</c:v>
                </c:pt>
                <c:pt idx="169">
                  <c:v>1380</c:v>
                </c:pt>
                <c:pt idx="170">
                  <c:v>1220</c:v>
                </c:pt>
                <c:pt idx="171">
                  <c:v>1400</c:v>
                </c:pt>
                <c:pt idx="172">
                  <c:v>1280</c:v>
                </c:pt>
                <c:pt idx="173">
                  <c:v>1400</c:v>
                </c:pt>
                <c:pt idx="174">
                  <c:v>1350</c:v>
                </c:pt>
                <c:pt idx="175">
                  <c:v>1370</c:v>
                </c:pt>
                <c:pt idx="176">
                  <c:v>1250</c:v>
                </c:pt>
                <c:pt idx="177">
                  <c:v>1390</c:v>
                </c:pt>
                <c:pt idx="178">
                  <c:v>1400</c:v>
                </c:pt>
                <c:pt idx="179">
                  <c:v>1080</c:v>
                </c:pt>
                <c:pt idx="180">
                  <c:v>1230</c:v>
                </c:pt>
                <c:pt idx="181">
                  <c:v>1390</c:v>
                </c:pt>
                <c:pt idx="182">
                  <c:v>1240</c:v>
                </c:pt>
                <c:pt idx="183">
                  <c:v>1350</c:v>
                </c:pt>
                <c:pt idx="184">
                  <c:v>1400</c:v>
                </c:pt>
                <c:pt idx="185">
                  <c:v>1320</c:v>
                </c:pt>
                <c:pt idx="186">
                  <c:v>1280</c:v>
                </c:pt>
                <c:pt idx="187">
                  <c:v>1350</c:v>
                </c:pt>
                <c:pt idx="188">
                  <c:v>1350</c:v>
                </c:pt>
                <c:pt idx="189">
                  <c:v>1320</c:v>
                </c:pt>
                <c:pt idx="190">
                  <c:v>1460</c:v>
                </c:pt>
                <c:pt idx="191">
                  <c:v>1210</c:v>
                </c:pt>
                <c:pt idx="192">
                  <c:v>1320</c:v>
                </c:pt>
                <c:pt idx="193">
                  <c:v>1360</c:v>
                </c:pt>
                <c:pt idx="194">
                  <c:v>1250</c:v>
                </c:pt>
                <c:pt idx="195">
                  <c:v>1080</c:v>
                </c:pt>
                <c:pt idx="196">
                  <c:v>1370</c:v>
                </c:pt>
                <c:pt idx="197">
                  <c:v>1430</c:v>
                </c:pt>
                <c:pt idx="198">
                  <c:v>1270</c:v>
                </c:pt>
                <c:pt idx="199">
                  <c:v>1440</c:v>
                </c:pt>
                <c:pt idx="200">
                  <c:v>1410</c:v>
                </c:pt>
                <c:pt idx="201">
                  <c:v>1310</c:v>
                </c:pt>
                <c:pt idx="202">
                  <c:v>1360</c:v>
                </c:pt>
                <c:pt idx="203">
                  <c:v>1360</c:v>
                </c:pt>
                <c:pt idx="204">
                  <c:v>1330</c:v>
                </c:pt>
                <c:pt idx="205">
                  <c:v>1320</c:v>
                </c:pt>
                <c:pt idx="206">
                  <c:v>1350</c:v>
                </c:pt>
                <c:pt idx="207">
                  <c:v>1110</c:v>
                </c:pt>
                <c:pt idx="208">
                  <c:v>1400</c:v>
                </c:pt>
                <c:pt idx="209">
                  <c:v>1280</c:v>
                </c:pt>
                <c:pt idx="210">
                  <c:v>1270</c:v>
                </c:pt>
                <c:pt idx="211">
                  <c:v>1390</c:v>
                </c:pt>
                <c:pt idx="212">
                  <c:v>1310</c:v>
                </c:pt>
                <c:pt idx="213">
                  <c:v>1130</c:v>
                </c:pt>
                <c:pt idx="214">
                  <c:v>1220</c:v>
                </c:pt>
                <c:pt idx="215">
                  <c:v>1440</c:v>
                </c:pt>
                <c:pt idx="216">
                  <c:v>1340</c:v>
                </c:pt>
                <c:pt idx="217">
                  <c:v>1350</c:v>
                </c:pt>
                <c:pt idx="218">
                  <c:v>1280</c:v>
                </c:pt>
                <c:pt idx="219">
                  <c:v>1290</c:v>
                </c:pt>
                <c:pt idx="220">
                  <c:v>1250</c:v>
                </c:pt>
                <c:pt idx="221">
                  <c:v>1310</c:v>
                </c:pt>
                <c:pt idx="222">
                  <c:v>1280</c:v>
                </c:pt>
                <c:pt idx="223">
                  <c:v>1350</c:v>
                </c:pt>
                <c:pt idx="224">
                  <c:v>1300</c:v>
                </c:pt>
                <c:pt idx="225">
                  <c:v>1270</c:v>
                </c:pt>
                <c:pt idx="226">
                  <c:v>1060</c:v>
                </c:pt>
                <c:pt idx="227">
                  <c:v>1340</c:v>
                </c:pt>
                <c:pt idx="228">
                  <c:v>1330</c:v>
                </c:pt>
                <c:pt idx="229">
                  <c:v>1390</c:v>
                </c:pt>
                <c:pt idx="230">
                  <c:v>1020</c:v>
                </c:pt>
                <c:pt idx="231">
                  <c:v>1360</c:v>
                </c:pt>
                <c:pt idx="232">
                  <c:v>1250</c:v>
                </c:pt>
                <c:pt idx="233">
                  <c:v>1320</c:v>
                </c:pt>
                <c:pt idx="234">
                  <c:v>1330</c:v>
                </c:pt>
                <c:pt idx="235">
                  <c:v>1370</c:v>
                </c:pt>
                <c:pt idx="236">
                  <c:v>1220</c:v>
                </c:pt>
                <c:pt idx="237">
                  <c:v>1340</c:v>
                </c:pt>
                <c:pt idx="238">
                  <c:v>1300</c:v>
                </c:pt>
                <c:pt idx="239">
                  <c:v>1110</c:v>
                </c:pt>
                <c:pt idx="240">
                  <c:v>1250</c:v>
                </c:pt>
                <c:pt idx="241">
                  <c:v>1270</c:v>
                </c:pt>
                <c:pt idx="242">
                  <c:v>1090</c:v>
                </c:pt>
                <c:pt idx="243">
                  <c:v>1300</c:v>
                </c:pt>
                <c:pt idx="244">
                  <c:v>1170</c:v>
                </c:pt>
                <c:pt idx="245">
                  <c:v>1360</c:v>
                </c:pt>
                <c:pt idx="246">
                  <c:v>1380</c:v>
                </c:pt>
                <c:pt idx="247">
                  <c:v>1280</c:v>
                </c:pt>
                <c:pt idx="248">
                  <c:v>1290</c:v>
                </c:pt>
                <c:pt idx="249">
                  <c:v>1440</c:v>
                </c:pt>
                <c:pt idx="250">
                  <c:v>1510</c:v>
                </c:pt>
                <c:pt idx="251">
                  <c:v>1490</c:v>
                </c:pt>
                <c:pt idx="252">
                  <c:v>1400</c:v>
                </c:pt>
                <c:pt idx="253">
                  <c:v>1300</c:v>
                </c:pt>
                <c:pt idx="254">
                  <c:v>1360</c:v>
                </c:pt>
                <c:pt idx="255">
                  <c:v>1430</c:v>
                </c:pt>
                <c:pt idx="256">
                  <c:v>1230</c:v>
                </c:pt>
                <c:pt idx="257">
                  <c:v>1440</c:v>
                </c:pt>
                <c:pt idx="258">
                  <c:v>1400</c:v>
                </c:pt>
                <c:pt idx="259">
                  <c:v>1240</c:v>
                </c:pt>
                <c:pt idx="260">
                  <c:v>1100</c:v>
                </c:pt>
                <c:pt idx="261">
                  <c:v>1220</c:v>
                </c:pt>
                <c:pt idx="262">
                  <c:v>1280</c:v>
                </c:pt>
                <c:pt idx="263">
                  <c:v>1410</c:v>
                </c:pt>
                <c:pt idx="264">
                  <c:v>1330</c:v>
                </c:pt>
                <c:pt idx="265">
                  <c:v>1440</c:v>
                </c:pt>
                <c:pt idx="266">
                  <c:v>1230</c:v>
                </c:pt>
                <c:pt idx="267">
                  <c:v>1220</c:v>
                </c:pt>
                <c:pt idx="268">
                  <c:v>1260</c:v>
                </c:pt>
                <c:pt idx="269">
                  <c:v>1290</c:v>
                </c:pt>
                <c:pt idx="270">
                  <c:v>1300</c:v>
                </c:pt>
                <c:pt idx="271">
                  <c:v>1320</c:v>
                </c:pt>
                <c:pt idx="272">
                  <c:v>1330</c:v>
                </c:pt>
                <c:pt idx="273">
                  <c:v>1330</c:v>
                </c:pt>
                <c:pt idx="274">
                  <c:v>1310</c:v>
                </c:pt>
                <c:pt idx="275">
                  <c:v>1250</c:v>
                </c:pt>
                <c:pt idx="276">
                  <c:v>1290</c:v>
                </c:pt>
                <c:pt idx="277">
                  <c:v>1300</c:v>
                </c:pt>
                <c:pt idx="278">
                  <c:v>1270</c:v>
                </c:pt>
                <c:pt idx="279">
                  <c:v>1370</c:v>
                </c:pt>
                <c:pt idx="280">
                  <c:v>1260</c:v>
                </c:pt>
                <c:pt idx="281">
                  <c:v>1400</c:v>
                </c:pt>
                <c:pt idx="282">
                  <c:v>1320</c:v>
                </c:pt>
                <c:pt idx="283">
                  <c:v>1370</c:v>
                </c:pt>
                <c:pt idx="284">
                  <c:v>1280</c:v>
                </c:pt>
                <c:pt idx="285">
                  <c:v>1390</c:v>
                </c:pt>
                <c:pt idx="286">
                  <c:v>1190</c:v>
                </c:pt>
                <c:pt idx="287">
                  <c:v>1230</c:v>
                </c:pt>
                <c:pt idx="288">
                  <c:v>1250</c:v>
                </c:pt>
                <c:pt idx="289">
                  <c:v>1350</c:v>
                </c:pt>
                <c:pt idx="290">
                  <c:v>1200</c:v>
                </c:pt>
                <c:pt idx="291">
                  <c:v>1290</c:v>
                </c:pt>
                <c:pt idx="292">
                  <c:v>1520</c:v>
                </c:pt>
                <c:pt idx="293">
                  <c:v>1350</c:v>
                </c:pt>
                <c:pt idx="294">
                  <c:v>1080</c:v>
                </c:pt>
                <c:pt idx="295">
                  <c:v>1340</c:v>
                </c:pt>
                <c:pt idx="296">
                  <c:v>1360</c:v>
                </c:pt>
                <c:pt idx="297">
                  <c:v>1340</c:v>
                </c:pt>
                <c:pt idx="298">
                  <c:v>1430</c:v>
                </c:pt>
                <c:pt idx="299">
                  <c:v>1310</c:v>
                </c:pt>
                <c:pt idx="300">
                  <c:v>1330</c:v>
                </c:pt>
                <c:pt idx="301">
                  <c:v>1470</c:v>
                </c:pt>
                <c:pt idx="302">
                  <c:v>1220</c:v>
                </c:pt>
                <c:pt idx="303">
                  <c:v>1290</c:v>
                </c:pt>
                <c:pt idx="304">
                  <c:v>1250</c:v>
                </c:pt>
                <c:pt idx="305">
                  <c:v>1470</c:v>
                </c:pt>
                <c:pt idx="306">
                  <c:v>1270</c:v>
                </c:pt>
                <c:pt idx="307">
                  <c:v>1350</c:v>
                </c:pt>
                <c:pt idx="308">
                  <c:v>1410</c:v>
                </c:pt>
                <c:pt idx="309">
                  <c:v>1210</c:v>
                </c:pt>
                <c:pt idx="310">
                  <c:v>1380</c:v>
                </c:pt>
                <c:pt idx="311">
                  <c:v>1380</c:v>
                </c:pt>
                <c:pt idx="312">
                  <c:v>1310</c:v>
                </c:pt>
                <c:pt idx="313">
                  <c:v>1260</c:v>
                </c:pt>
                <c:pt idx="314">
                  <c:v>1320</c:v>
                </c:pt>
                <c:pt idx="315">
                  <c:v>1270</c:v>
                </c:pt>
                <c:pt idx="316">
                  <c:v>1030</c:v>
                </c:pt>
                <c:pt idx="317">
                  <c:v>1340</c:v>
                </c:pt>
                <c:pt idx="318">
                  <c:v>1310</c:v>
                </c:pt>
                <c:pt idx="319">
                  <c:v>1290</c:v>
                </c:pt>
                <c:pt idx="320">
                  <c:v>1310</c:v>
                </c:pt>
                <c:pt idx="321">
                  <c:v>1250</c:v>
                </c:pt>
                <c:pt idx="322">
                  <c:v>1290</c:v>
                </c:pt>
                <c:pt idx="323">
                  <c:v>1250</c:v>
                </c:pt>
                <c:pt idx="324">
                  <c:v>1340</c:v>
                </c:pt>
                <c:pt idx="325">
                  <c:v>1340</c:v>
                </c:pt>
                <c:pt idx="326">
                  <c:v>1150</c:v>
                </c:pt>
                <c:pt idx="327">
                  <c:v>1290</c:v>
                </c:pt>
                <c:pt idx="328">
                  <c:v>1320</c:v>
                </c:pt>
                <c:pt idx="329">
                  <c:v>1330</c:v>
                </c:pt>
                <c:pt idx="330">
                  <c:v>1360</c:v>
                </c:pt>
                <c:pt idx="331">
                  <c:v>1330</c:v>
                </c:pt>
                <c:pt idx="332">
                  <c:v>1330</c:v>
                </c:pt>
                <c:pt idx="333">
                  <c:v>1280</c:v>
                </c:pt>
                <c:pt idx="334">
                  <c:v>1370</c:v>
                </c:pt>
                <c:pt idx="335">
                  <c:v>1330</c:v>
                </c:pt>
                <c:pt idx="336">
                  <c:v>1260</c:v>
                </c:pt>
                <c:pt idx="337">
                  <c:v>1380</c:v>
                </c:pt>
                <c:pt idx="338">
                  <c:v>1280</c:v>
                </c:pt>
                <c:pt idx="339">
                  <c:v>1410</c:v>
                </c:pt>
                <c:pt idx="340">
                  <c:v>1360</c:v>
                </c:pt>
                <c:pt idx="341">
                  <c:v>1280</c:v>
                </c:pt>
                <c:pt idx="342">
                  <c:v>1270</c:v>
                </c:pt>
                <c:pt idx="343">
                  <c:v>1400</c:v>
                </c:pt>
                <c:pt idx="344">
                  <c:v>1290</c:v>
                </c:pt>
                <c:pt idx="345">
                  <c:v>1270</c:v>
                </c:pt>
                <c:pt idx="346">
                  <c:v>1200</c:v>
                </c:pt>
                <c:pt idx="347">
                  <c:v>1370</c:v>
                </c:pt>
                <c:pt idx="348">
                  <c:v>1400</c:v>
                </c:pt>
                <c:pt idx="349">
                  <c:v>1330</c:v>
                </c:pt>
                <c:pt idx="350">
                  <c:v>1380</c:v>
                </c:pt>
                <c:pt idx="351">
                  <c:v>1300</c:v>
                </c:pt>
                <c:pt idx="352">
                  <c:v>1310</c:v>
                </c:pt>
                <c:pt idx="353">
                  <c:v>1400</c:v>
                </c:pt>
                <c:pt idx="354">
                  <c:v>1370</c:v>
                </c:pt>
                <c:pt idx="355">
                  <c:v>1340</c:v>
                </c:pt>
                <c:pt idx="356">
                  <c:v>1320</c:v>
                </c:pt>
                <c:pt idx="357">
                  <c:v>1440</c:v>
                </c:pt>
                <c:pt idx="358">
                  <c:v>1180</c:v>
                </c:pt>
                <c:pt idx="359">
                  <c:v>1290</c:v>
                </c:pt>
                <c:pt idx="360">
                  <c:v>1380</c:v>
                </c:pt>
                <c:pt idx="361">
                  <c:v>1270</c:v>
                </c:pt>
                <c:pt idx="362">
                  <c:v>1420</c:v>
                </c:pt>
                <c:pt idx="363">
                  <c:v>1260</c:v>
                </c:pt>
                <c:pt idx="364">
                  <c:v>1330</c:v>
                </c:pt>
                <c:pt idx="365">
                  <c:v>1330</c:v>
                </c:pt>
                <c:pt idx="366">
                  <c:v>1370</c:v>
                </c:pt>
                <c:pt idx="367">
                  <c:v>1260</c:v>
                </c:pt>
                <c:pt idx="368">
                  <c:v>1250</c:v>
                </c:pt>
                <c:pt idx="369">
                  <c:v>1360</c:v>
                </c:pt>
                <c:pt idx="370">
                  <c:v>1370</c:v>
                </c:pt>
                <c:pt idx="371">
                  <c:v>1260</c:v>
                </c:pt>
                <c:pt idx="372">
                  <c:v>1310</c:v>
                </c:pt>
                <c:pt idx="373">
                  <c:v>1210</c:v>
                </c:pt>
                <c:pt idx="374">
                  <c:v>1330</c:v>
                </c:pt>
                <c:pt idx="375">
                  <c:v>1270</c:v>
                </c:pt>
                <c:pt idx="376">
                  <c:v>1420</c:v>
                </c:pt>
                <c:pt idx="377">
                  <c:v>1310</c:v>
                </c:pt>
                <c:pt idx="378">
                  <c:v>1510</c:v>
                </c:pt>
                <c:pt idx="379">
                  <c:v>1160</c:v>
                </c:pt>
                <c:pt idx="380">
                  <c:v>1360</c:v>
                </c:pt>
                <c:pt idx="381">
                  <c:v>1280</c:v>
                </c:pt>
                <c:pt idx="382">
                  <c:v>1300</c:v>
                </c:pt>
                <c:pt idx="383">
                  <c:v>1380</c:v>
                </c:pt>
                <c:pt idx="384">
                  <c:v>1090</c:v>
                </c:pt>
                <c:pt idx="385">
                  <c:v>1330</c:v>
                </c:pt>
                <c:pt idx="386">
                  <c:v>1300</c:v>
                </c:pt>
                <c:pt idx="387">
                  <c:v>1240</c:v>
                </c:pt>
                <c:pt idx="388">
                  <c:v>1340</c:v>
                </c:pt>
                <c:pt idx="389">
                  <c:v>1310</c:v>
                </c:pt>
                <c:pt idx="390">
                  <c:v>1350</c:v>
                </c:pt>
                <c:pt idx="391">
                  <c:v>1230</c:v>
                </c:pt>
                <c:pt idx="392">
                  <c:v>1240</c:v>
                </c:pt>
                <c:pt idx="393">
                  <c:v>1280</c:v>
                </c:pt>
                <c:pt idx="394">
                  <c:v>1420</c:v>
                </c:pt>
                <c:pt idx="395">
                  <c:v>1280</c:v>
                </c:pt>
                <c:pt idx="396">
                  <c:v>1310</c:v>
                </c:pt>
                <c:pt idx="397">
                  <c:v>1270</c:v>
                </c:pt>
                <c:pt idx="398">
                  <c:v>1380</c:v>
                </c:pt>
                <c:pt idx="399">
                  <c:v>1410</c:v>
                </c:pt>
                <c:pt idx="400">
                  <c:v>1310</c:v>
                </c:pt>
                <c:pt idx="401">
                  <c:v>1360</c:v>
                </c:pt>
                <c:pt idx="402">
                  <c:v>1240</c:v>
                </c:pt>
                <c:pt idx="403">
                  <c:v>1320</c:v>
                </c:pt>
                <c:pt idx="404">
                  <c:v>1330</c:v>
                </c:pt>
                <c:pt idx="405">
                  <c:v>1360</c:v>
                </c:pt>
                <c:pt idx="406">
                  <c:v>1350</c:v>
                </c:pt>
                <c:pt idx="407">
                  <c:v>1240</c:v>
                </c:pt>
                <c:pt idx="408">
                  <c:v>1280</c:v>
                </c:pt>
                <c:pt idx="409">
                  <c:v>1280</c:v>
                </c:pt>
                <c:pt idx="410">
                  <c:v>1290</c:v>
                </c:pt>
                <c:pt idx="411">
                  <c:v>1310</c:v>
                </c:pt>
                <c:pt idx="412">
                  <c:v>1300</c:v>
                </c:pt>
                <c:pt idx="413">
                  <c:v>1290</c:v>
                </c:pt>
                <c:pt idx="414">
                  <c:v>1300</c:v>
                </c:pt>
                <c:pt idx="415">
                  <c:v>1340</c:v>
                </c:pt>
                <c:pt idx="416">
                  <c:v>1300</c:v>
                </c:pt>
                <c:pt idx="417">
                  <c:v>1330</c:v>
                </c:pt>
                <c:pt idx="418">
                  <c:v>1310</c:v>
                </c:pt>
                <c:pt idx="419">
                  <c:v>1390</c:v>
                </c:pt>
                <c:pt idx="420">
                  <c:v>1250</c:v>
                </c:pt>
                <c:pt idx="421">
                  <c:v>1320</c:v>
                </c:pt>
                <c:pt idx="422">
                  <c:v>1260</c:v>
                </c:pt>
                <c:pt idx="423">
                  <c:v>1330</c:v>
                </c:pt>
                <c:pt idx="424">
                  <c:v>1340</c:v>
                </c:pt>
                <c:pt idx="425">
                  <c:v>1320</c:v>
                </c:pt>
                <c:pt idx="426">
                  <c:v>1320</c:v>
                </c:pt>
                <c:pt idx="427">
                  <c:v>1330</c:v>
                </c:pt>
                <c:pt idx="428">
                  <c:v>1320</c:v>
                </c:pt>
                <c:pt idx="429">
                  <c:v>1150</c:v>
                </c:pt>
                <c:pt idx="430">
                  <c:v>1180</c:v>
                </c:pt>
                <c:pt idx="431">
                  <c:v>1340</c:v>
                </c:pt>
                <c:pt idx="432">
                  <c:v>1300</c:v>
                </c:pt>
                <c:pt idx="433">
                  <c:v>1250</c:v>
                </c:pt>
                <c:pt idx="434">
                  <c:v>1390</c:v>
                </c:pt>
                <c:pt idx="435">
                  <c:v>1230</c:v>
                </c:pt>
                <c:pt idx="436">
                  <c:v>1310</c:v>
                </c:pt>
                <c:pt idx="437">
                  <c:v>1370</c:v>
                </c:pt>
                <c:pt idx="438">
                  <c:v>1430</c:v>
                </c:pt>
                <c:pt idx="439">
                  <c:v>1300</c:v>
                </c:pt>
                <c:pt idx="440">
                  <c:v>1350</c:v>
                </c:pt>
                <c:pt idx="441">
                  <c:v>1390</c:v>
                </c:pt>
                <c:pt idx="442">
                  <c:v>1390</c:v>
                </c:pt>
                <c:pt idx="443">
                  <c:v>1410</c:v>
                </c:pt>
                <c:pt idx="444">
                  <c:v>1470</c:v>
                </c:pt>
                <c:pt idx="445">
                  <c:v>1280</c:v>
                </c:pt>
                <c:pt idx="446">
                  <c:v>1190</c:v>
                </c:pt>
                <c:pt idx="447">
                  <c:v>1150</c:v>
                </c:pt>
                <c:pt idx="448">
                  <c:v>1290</c:v>
                </c:pt>
                <c:pt idx="449">
                  <c:v>1130</c:v>
                </c:pt>
                <c:pt idx="450">
                  <c:v>1320</c:v>
                </c:pt>
                <c:pt idx="451">
                  <c:v>1250</c:v>
                </c:pt>
                <c:pt idx="452">
                  <c:v>1410</c:v>
                </c:pt>
                <c:pt idx="453">
                  <c:v>1280</c:v>
                </c:pt>
                <c:pt idx="454">
                  <c:v>1340</c:v>
                </c:pt>
                <c:pt idx="455">
                  <c:v>1330</c:v>
                </c:pt>
                <c:pt idx="456">
                  <c:v>1250</c:v>
                </c:pt>
                <c:pt idx="457">
                  <c:v>1520</c:v>
                </c:pt>
                <c:pt idx="458">
                  <c:v>1290</c:v>
                </c:pt>
                <c:pt idx="459">
                  <c:v>1270</c:v>
                </c:pt>
                <c:pt idx="460">
                  <c:v>1270</c:v>
                </c:pt>
                <c:pt idx="461">
                  <c:v>1320</c:v>
                </c:pt>
                <c:pt idx="462">
                  <c:v>1270</c:v>
                </c:pt>
                <c:pt idx="463">
                  <c:v>1160</c:v>
                </c:pt>
                <c:pt idx="464">
                  <c:v>1300</c:v>
                </c:pt>
                <c:pt idx="465">
                  <c:v>1330</c:v>
                </c:pt>
                <c:pt idx="466">
                  <c:v>1320</c:v>
                </c:pt>
                <c:pt idx="467">
                  <c:v>1400</c:v>
                </c:pt>
                <c:pt idx="468">
                  <c:v>1250</c:v>
                </c:pt>
                <c:pt idx="469">
                  <c:v>1290</c:v>
                </c:pt>
                <c:pt idx="470">
                  <c:v>1270</c:v>
                </c:pt>
                <c:pt idx="471">
                  <c:v>1260</c:v>
                </c:pt>
                <c:pt idx="472">
                  <c:v>1470</c:v>
                </c:pt>
                <c:pt idx="473">
                  <c:v>1290</c:v>
                </c:pt>
                <c:pt idx="474">
                  <c:v>1320</c:v>
                </c:pt>
                <c:pt idx="475">
                  <c:v>1300</c:v>
                </c:pt>
                <c:pt idx="476">
                  <c:v>1250</c:v>
                </c:pt>
                <c:pt idx="477">
                  <c:v>1490</c:v>
                </c:pt>
                <c:pt idx="478">
                  <c:v>1360</c:v>
                </c:pt>
                <c:pt idx="479">
                  <c:v>1400</c:v>
                </c:pt>
                <c:pt idx="480">
                  <c:v>1440</c:v>
                </c:pt>
                <c:pt idx="481">
                  <c:v>1550</c:v>
                </c:pt>
                <c:pt idx="482">
                  <c:v>1310</c:v>
                </c:pt>
                <c:pt idx="483">
                  <c:v>1270</c:v>
                </c:pt>
                <c:pt idx="484">
                  <c:v>1010</c:v>
                </c:pt>
                <c:pt idx="485">
                  <c:v>1320</c:v>
                </c:pt>
                <c:pt idx="486">
                  <c:v>1460</c:v>
                </c:pt>
                <c:pt idx="487">
                  <c:v>1320</c:v>
                </c:pt>
                <c:pt idx="488">
                  <c:v>1320</c:v>
                </c:pt>
                <c:pt idx="489">
                  <c:v>1360</c:v>
                </c:pt>
                <c:pt idx="490">
                  <c:v>1260</c:v>
                </c:pt>
                <c:pt idx="491">
                  <c:v>1390</c:v>
                </c:pt>
                <c:pt idx="492">
                  <c:v>1400</c:v>
                </c:pt>
                <c:pt idx="493">
                  <c:v>1270</c:v>
                </c:pt>
                <c:pt idx="494">
                  <c:v>1290</c:v>
                </c:pt>
                <c:pt idx="495">
                  <c:v>1340</c:v>
                </c:pt>
                <c:pt idx="496">
                  <c:v>1360</c:v>
                </c:pt>
                <c:pt idx="497">
                  <c:v>1310</c:v>
                </c:pt>
                <c:pt idx="498">
                  <c:v>1420</c:v>
                </c:pt>
                <c:pt idx="499">
                  <c:v>1240</c:v>
                </c:pt>
                <c:pt idx="500">
                  <c:v>1390</c:v>
                </c:pt>
                <c:pt idx="501">
                  <c:v>1360</c:v>
                </c:pt>
                <c:pt idx="502">
                  <c:v>1270</c:v>
                </c:pt>
                <c:pt idx="503">
                  <c:v>1310</c:v>
                </c:pt>
                <c:pt idx="504">
                  <c:v>1300</c:v>
                </c:pt>
                <c:pt idx="505">
                  <c:v>1110</c:v>
                </c:pt>
                <c:pt idx="506">
                  <c:v>1310</c:v>
                </c:pt>
                <c:pt idx="507">
                  <c:v>1290</c:v>
                </c:pt>
                <c:pt idx="508">
                  <c:v>1160</c:v>
                </c:pt>
                <c:pt idx="509">
                  <c:v>1290</c:v>
                </c:pt>
                <c:pt idx="510">
                  <c:v>1380</c:v>
                </c:pt>
                <c:pt idx="511">
                  <c:v>1340</c:v>
                </c:pt>
                <c:pt idx="512">
                  <c:v>1370</c:v>
                </c:pt>
                <c:pt idx="513">
                  <c:v>1120</c:v>
                </c:pt>
                <c:pt idx="514">
                  <c:v>1150</c:v>
                </c:pt>
                <c:pt idx="515">
                  <c:v>1250</c:v>
                </c:pt>
                <c:pt idx="516">
                  <c:v>1180</c:v>
                </c:pt>
                <c:pt idx="517">
                  <c:v>1310</c:v>
                </c:pt>
                <c:pt idx="518">
                  <c:v>1400</c:v>
                </c:pt>
                <c:pt idx="519">
                  <c:v>1400</c:v>
                </c:pt>
                <c:pt idx="520">
                  <c:v>1270</c:v>
                </c:pt>
                <c:pt idx="521">
                  <c:v>1440</c:v>
                </c:pt>
                <c:pt idx="522">
                  <c:v>1420</c:v>
                </c:pt>
                <c:pt idx="523">
                  <c:v>1260</c:v>
                </c:pt>
                <c:pt idx="524">
                  <c:v>1470</c:v>
                </c:pt>
                <c:pt idx="525">
                  <c:v>1310</c:v>
                </c:pt>
                <c:pt idx="526">
                  <c:v>1350</c:v>
                </c:pt>
                <c:pt idx="527">
                  <c:v>1300</c:v>
                </c:pt>
                <c:pt idx="528">
                  <c:v>1450</c:v>
                </c:pt>
                <c:pt idx="529">
                  <c:v>1180</c:v>
                </c:pt>
                <c:pt idx="530">
                  <c:v>1170</c:v>
                </c:pt>
                <c:pt idx="531">
                  <c:v>1470</c:v>
                </c:pt>
                <c:pt idx="532">
                  <c:v>1280</c:v>
                </c:pt>
              </c:numCache>
            </c:numRef>
          </c:yVal>
          <c:smooth val="0"/>
        </c:ser>
        <c:ser>
          <c:idx val="1"/>
          <c:order val="1"/>
          <c:tx>
            <c:v>Predicted PSSA_SCALED_SCORES_MATH_DISTRICT_Gr11</c:v>
          </c:tx>
          <c:spPr>
            <a:ln w="28575">
              <a:noFill/>
            </a:ln>
          </c:spPr>
          <c:xVal>
            <c:numRef>
              <c:f>schooldistricts!$E$4:$E$536</c:f>
              <c:numCache>
                <c:formatCode>_(\$* #,##0.00_);_(\$* \(#,##0.00\);_(\$* \-??_);_(@_)</c:formatCode>
                <c:ptCount val="533"/>
                <c:pt idx="0">
                  <c:v>60697</c:v>
                </c:pt>
                <c:pt idx="1">
                  <c:v>50156</c:v>
                </c:pt>
                <c:pt idx="2">
                  <c:v>45448</c:v>
                </c:pt>
                <c:pt idx="3">
                  <c:v>46504</c:v>
                </c:pt>
                <c:pt idx="4">
                  <c:v>52424</c:v>
                </c:pt>
                <c:pt idx="5">
                  <c:v>42508</c:v>
                </c:pt>
                <c:pt idx="6">
                  <c:v>50831</c:v>
                </c:pt>
                <c:pt idx="7">
                  <c:v>48376</c:v>
                </c:pt>
                <c:pt idx="8">
                  <c:v>49992</c:v>
                </c:pt>
                <c:pt idx="9">
                  <c:v>45368</c:v>
                </c:pt>
                <c:pt idx="10">
                  <c:v>47169</c:v>
                </c:pt>
                <c:pt idx="11">
                  <c:v>51145</c:v>
                </c:pt>
                <c:pt idx="12">
                  <c:v>53487</c:v>
                </c:pt>
                <c:pt idx="13">
                  <c:v>50216</c:v>
                </c:pt>
                <c:pt idx="14">
                  <c:v>39270</c:v>
                </c:pt>
                <c:pt idx="15">
                  <c:v>45687</c:v>
                </c:pt>
                <c:pt idx="16">
                  <c:v>46099</c:v>
                </c:pt>
                <c:pt idx="17">
                  <c:v>48109</c:v>
                </c:pt>
                <c:pt idx="18">
                  <c:v>42562</c:v>
                </c:pt>
                <c:pt idx="19">
                  <c:v>56941</c:v>
                </c:pt>
                <c:pt idx="20">
                  <c:v>43300</c:v>
                </c:pt>
                <c:pt idx="21">
                  <c:v>47331</c:v>
                </c:pt>
                <c:pt idx="22">
                  <c:v>45485</c:v>
                </c:pt>
                <c:pt idx="23">
                  <c:v>47220</c:v>
                </c:pt>
                <c:pt idx="24">
                  <c:v>45860</c:v>
                </c:pt>
                <c:pt idx="25">
                  <c:v>47051</c:v>
                </c:pt>
                <c:pt idx="26">
                  <c:v>67738</c:v>
                </c:pt>
                <c:pt idx="27">
                  <c:v>40175</c:v>
                </c:pt>
                <c:pt idx="28">
                  <c:v>47421</c:v>
                </c:pt>
                <c:pt idx="29">
                  <c:v>45961</c:v>
                </c:pt>
                <c:pt idx="30">
                  <c:v>43721</c:v>
                </c:pt>
                <c:pt idx="31">
                  <c:v>46494</c:v>
                </c:pt>
                <c:pt idx="32">
                  <c:v>52446</c:v>
                </c:pt>
                <c:pt idx="33">
                  <c:v>48909</c:v>
                </c:pt>
                <c:pt idx="34">
                  <c:v>42564</c:v>
                </c:pt>
                <c:pt idx="35">
                  <c:v>46487</c:v>
                </c:pt>
                <c:pt idx="36">
                  <c:v>40629</c:v>
                </c:pt>
                <c:pt idx="37">
                  <c:v>53170</c:v>
                </c:pt>
                <c:pt idx="38">
                  <c:v>45885</c:v>
                </c:pt>
                <c:pt idx="39">
                  <c:v>49936</c:v>
                </c:pt>
                <c:pt idx="40">
                  <c:v>44087</c:v>
                </c:pt>
                <c:pt idx="41">
                  <c:v>48978</c:v>
                </c:pt>
                <c:pt idx="42">
                  <c:v>43619</c:v>
                </c:pt>
                <c:pt idx="43">
                  <c:v>52388</c:v>
                </c:pt>
                <c:pt idx="44">
                  <c:v>46580</c:v>
                </c:pt>
                <c:pt idx="45">
                  <c:v>52428</c:v>
                </c:pt>
                <c:pt idx="46">
                  <c:v>47473</c:v>
                </c:pt>
                <c:pt idx="47">
                  <c:v>60758</c:v>
                </c:pt>
                <c:pt idx="48">
                  <c:v>62661</c:v>
                </c:pt>
                <c:pt idx="49">
                  <c:v>45909</c:v>
                </c:pt>
                <c:pt idx="50">
                  <c:v>45417</c:v>
                </c:pt>
                <c:pt idx="51">
                  <c:v>45889</c:v>
                </c:pt>
                <c:pt idx="52">
                  <c:v>52477</c:v>
                </c:pt>
                <c:pt idx="53">
                  <c:v>44408</c:v>
                </c:pt>
                <c:pt idx="54">
                  <c:v>45169</c:v>
                </c:pt>
                <c:pt idx="55">
                  <c:v>49465</c:v>
                </c:pt>
                <c:pt idx="56">
                  <c:v>43716</c:v>
                </c:pt>
                <c:pt idx="57">
                  <c:v>48653</c:v>
                </c:pt>
                <c:pt idx="58">
                  <c:v>43655</c:v>
                </c:pt>
                <c:pt idx="59">
                  <c:v>49372</c:v>
                </c:pt>
                <c:pt idx="60">
                  <c:v>49916</c:v>
                </c:pt>
                <c:pt idx="61">
                  <c:v>48565</c:v>
                </c:pt>
                <c:pt idx="62">
                  <c:v>38386</c:v>
                </c:pt>
                <c:pt idx="63">
                  <c:v>48830</c:v>
                </c:pt>
                <c:pt idx="64">
                  <c:v>32682</c:v>
                </c:pt>
                <c:pt idx="65">
                  <c:v>44006</c:v>
                </c:pt>
                <c:pt idx="66">
                  <c:v>58072</c:v>
                </c:pt>
                <c:pt idx="67">
                  <c:v>44025</c:v>
                </c:pt>
                <c:pt idx="68">
                  <c:v>51955</c:v>
                </c:pt>
                <c:pt idx="69">
                  <c:v>58998</c:v>
                </c:pt>
                <c:pt idx="70">
                  <c:v>50901</c:v>
                </c:pt>
                <c:pt idx="71">
                  <c:v>57649</c:v>
                </c:pt>
                <c:pt idx="72">
                  <c:v>34000</c:v>
                </c:pt>
                <c:pt idx="73">
                  <c:v>60232</c:v>
                </c:pt>
                <c:pt idx="74">
                  <c:v>46451</c:v>
                </c:pt>
                <c:pt idx="75">
                  <c:v>49856</c:v>
                </c:pt>
                <c:pt idx="76">
                  <c:v>45033</c:v>
                </c:pt>
                <c:pt idx="77">
                  <c:v>45869</c:v>
                </c:pt>
                <c:pt idx="78">
                  <c:v>49571</c:v>
                </c:pt>
                <c:pt idx="79">
                  <c:v>47009</c:v>
                </c:pt>
                <c:pt idx="80">
                  <c:v>46474</c:v>
                </c:pt>
                <c:pt idx="81">
                  <c:v>46386</c:v>
                </c:pt>
                <c:pt idx="82">
                  <c:v>46751</c:v>
                </c:pt>
                <c:pt idx="83">
                  <c:v>44524</c:v>
                </c:pt>
                <c:pt idx="84">
                  <c:v>67064</c:v>
                </c:pt>
                <c:pt idx="85">
                  <c:v>53423</c:v>
                </c:pt>
                <c:pt idx="86">
                  <c:v>43956</c:v>
                </c:pt>
                <c:pt idx="87">
                  <c:v>55760</c:v>
                </c:pt>
                <c:pt idx="88">
                  <c:v>47366</c:v>
                </c:pt>
                <c:pt idx="89">
                  <c:v>47676</c:v>
                </c:pt>
                <c:pt idx="90">
                  <c:v>43743</c:v>
                </c:pt>
                <c:pt idx="91">
                  <c:v>39328</c:v>
                </c:pt>
                <c:pt idx="92">
                  <c:v>45565</c:v>
                </c:pt>
                <c:pt idx="93">
                  <c:v>46225</c:v>
                </c:pt>
                <c:pt idx="94">
                  <c:v>46841</c:v>
                </c:pt>
                <c:pt idx="95">
                  <c:v>59466</c:v>
                </c:pt>
                <c:pt idx="96">
                  <c:v>44544</c:v>
                </c:pt>
                <c:pt idx="97">
                  <c:v>45655</c:v>
                </c:pt>
                <c:pt idx="98">
                  <c:v>47130</c:v>
                </c:pt>
                <c:pt idx="99">
                  <c:v>39026</c:v>
                </c:pt>
                <c:pt idx="100">
                  <c:v>43937</c:v>
                </c:pt>
                <c:pt idx="101">
                  <c:v>40481</c:v>
                </c:pt>
                <c:pt idx="102">
                  <c:v>51855</c:v>
                </c:pt>
                <c:pt idx="103">
                  <c:v>46853</c:v>
                </c:pt>
                <c:pt idx="104">
                  <c:v>43650</c:v>
                </c:pt>
                <c:pt idx="105">
                  <c:v>47073</c:v>
                </c:pt>
                <c:pt idx="106">
                  <c:v>51671</c:v>
                </c:pt>
                <c:pt idx="107">
                  <c:v>45877</c:v>
                </c:pt>
                <c:pt idx="108">
                  <c:v>49597</c:v>
                </c:pt>
                <c:pt idx="109">
                  <c:v>43839</c:v>
                </c:pt>
                <c:pt idx="110">
                  <c:v>45407</c:v>
                </c:pt>
                <c:pt idx="111">
                  <c:v>75326</c:v>
                </c:pt>
                <c:pt idx="112">
                  <c:v>42346</c:v>
                </c:pt>
                <c:pt idx="113">
                  <c:v>45511</c:v>
                </c:pt>
                <c:pt idx="114">
                  <c:v>56539</c:v>
                </c:pt>
                <c:pt idx="115">
                  <c:v>46595</c:v>
                </c:pt>
                <c:pt idx="116">
                  <c:v>45915</c:v>
                </c:pt>
                <c:pt idx="117">
                  <c:v>50367</c:v>
                </c:pt>
                <c:pt idx="118">
                  <c:v>56645</c:v>
                </c:pt>
                <c:pt idx="119">
                  <c:v>46013</c:v>
                </c:pt>
                <c:pt idx="120">
                  <c:v>45743</c:v>
                </c:pt>
                <c:pt idx="121">
                  <c:v>45157</c:v>
                </c:pt>
                <c:pt idx="122">
                  <c:v>51768</c:v>
                </c:pt>
                <c:pt idx="123">
                  <c:v>52555</c:v>
                </c:pt>
                <c:pt idx="124">
                  <c:v>35374</c:v>
                </c:pt>
                <c:pt idx="125">
                  <c:v>45569</c:v>
                </c:pt>
                <c:pt idx="126">
                  <c:v>45731</c:v>
                </c:pt>
                <c:pt idx="127">
                  <c:v>47558</c:v>
                </c:pt>
                <c:pt idx="128">
                  <c:v>46060</c:v>
                </c:pt>
                <c:pt idx="129">
                  <c:v>45416</c:v>
                </c:pt>
                <c:pt idx="130">
                  <c:v>51163</c:v>
                </c:pt>
                <c:pt idx="131">
                  <c:v>48254</c:v>
                </c:pt>
                <c:pt idx="132">
                  <c:v>50897</c:v>
                </c:pt>
                <c:pt idx="133">
                  <c:v>45082</c:v>
                </c:pt>
                <c:pt idx="134">
                  <c:v>49898</c:v>
                </c:pt>
                <c:pt idx="135">
                  <c:v>45166</c:v>
                </c:pt>
                <c:pt idx="136">
                  <c:v>53026</c:v>
                </c:pt>
                <c:pt idx="137">
                  <c:v>46690</c:v>
                </c:pt>
                <c:pt idx="138">
                  <c:v>44751</c:v>
                </c:pt>
                <c:pt idx="139">
                  <c:v>46247</c:v>
                </c:pt>
                <c:pt idx="140">
                  <c:v>51873</c:v>
                </c:pt>
                <c:pt idx="141">
                  <c:v>43077</c:v>
                </c:pt>
                <c:pt idx="142">
                  <c:v>44920</c:v>
                </c:pt>
                <c:pt idx="143">
                  <c:v>50244</c:v>
                </c:pt>
                <c:pt idx="144">
                  <c:v>45568</c:v>
                </c:pt>
                <c:pt idx="145">
                  <c:v>44828</c:v>
                </c:pt>
                <c:pt idx="146">
                  <c:v>50327</c:v>
                </c:pt>
                <c:pt idx="147">
                  <c:v>46999</c:v>
                </c:pt>
                <c:pt idx="148">
                  <c:v>45831</c:v>
                </c:pt>
                <c:pt idx="149">
                  <c:v>47593</c:v>
                </c:pt>
                <c:pt idx="150">
                  <c:v>51058</c:v>
                </c:pt>
                <c:pt idx="151">
                  <c:v>42632</c:v>
                </c:pt>
                <c:pt idx="152">
                  <c:v>49355</c:v>
                </c:pt>
                <c:pt idx="153">
                  <c:v>36136</c:v>
                </c:pt>
                <c:pt idx="154">
                  <c:v>47094</c:v>
                </c:pt>
                <c:pt idx="155">
                  <c:v>39603</c:v>
                </c:pt>
                <c:pt idx="156">
                  <c:v>46367</c:v>
                </c:pt>
                <c:pt idx="157">
                  <c:v>38641</c:v>
                </c:pt>
                <c:pt idx="158">
                  <c:v>46763</c:v>
                </c:pt>
                <c:pt idx="159">
                  <c:v>41353</c:v>
                </c:pt>
                <c:pt idx="160">
                  <c:v>44949</c:v>
                </c:pt>
                <c:pt idx="161">
                  <c:v>42761</c:v>
                </c:pt>
                <c:pt idx="162">
                  <c:v>45001</c:v>
                </c:pt>
                <c:pt idx="163">
                  <c:v>57044</c:v>
                </c:pt>
                <c:pt idx="164">
                  <c:v>45632</c:v>
                </c:pt>
                <c:pt idx="165">
                  <c:v>53796</c:v>
                </c:pt>
                <c:pt idx="166">
                  <c:v>35963</c:v>
                </c:pt>
                <c:pt idx="167">
                  <c:v>46507</c:v>
                </c:pt>
                <c:pt idx="168">
                  <c:v>47415</c:v>
                </c:pt>
                <c:pt idx="169">
                  <c:v>51272</c:v>
                </c:pt>
                <c:pt idx="170">
                  <c:v>43145</c:v>
                </c:pt>
                <c:pt idx="171">
                  <c:v>49165</c:v>
                </c:pt>
                <c:pt idx="172">
                  <c:v>66691</c:v>
                </c:pt>
                <c:pt idx="173">
                  <c:v>47926</c:v>
                </c:pt>
                <c:pt idx="174">
                  <c:v>47107</c:v>
                </c:pt>
                <c:pt idx="175">
                  <c:v>48132</c:v>
                </c:pt>
                <c:pt idx="176">
                  <c:v>38385</c:v>
                </c:pt>
                <c:pt idx="177">
                  <c:v>52764</c:v>
                </c:pt>
                <c:pt idx="178">
                  <c:v>60338</c:v>
                </c:pt>
                <c:pt idx="179">
                  <c:v>48204</c:v>
                </c:pt>
                <c:pt idx="180">
                  <c:v>48411</c:v>
                </c:pt>
                <c:pt idx="181">
                  <c:v>48569</c:v>
                </c:pt>
                <c:pt idx="182">
                  <c:v>55544</c:v>
                </c:pt>
                <c:pt idx="183">
                  <c:v>49058</c:v>
                </c:pt>
                <c:pt idx="184">
                  <c:v>49828</c:v>
                </c:pt>
                <c:pt idx="185">
                  <c:v>45556</c:v>
                </c:pt>
                <c:pt idx="186">
                  <c:v>40867</c:v>
                </c:pt>
                <c:pt idx="187">
                  <c:v>47504</c:v>
                </c:pt>
                <c:pt idx="188">
                  <c:v>42895</c:v>
                </c:pt>
                <c:pt idx="189">
                  <c:v>56006</c:v>
                </c:pt>
                <c:pt idx="190">
                  <c:v>57060</c:v>
                </c:pt>
                <c:pt idx="191">
                  <c:v>54261</c:v>
                </c:pt>
                <c:pt idx="192">
                  <c:v>50343</c:v>
                </c:pt>
                <c:pt idx="193">
                  <c:v>46772</c:v>
                </c:pt>
                <c:pt idx="194">
                  <c:v>37903</c:v>
                </c:pt>
                <c:pt idx="195">
                  <c:v>49123</c:v>
                </c:pt>
                <c:pt idx="196">
                  <c:v>61324</c:v>
                </c:pt>
                <c:pt idx="197">
                  <c:v>54539</c:v>
                </c:pt>
                <c:pt idx="198">
                  <c:v>51881</c:v>
                </c:pt>
                <c:pt idx="199">
                  <c:v>51559</c:v>
                </c:pt>
                <c:pt idx="200">
                  <c:v>55661</c:v>
                </c:pt>
                <c:pt idx="201">
                  <c:v>46581</c:v>
                </c:pt>
                <c:pt idx="202">
                  <c:v>49713</c:v>
                </c:pt>
                <c:pt idx="203">
                  <c:v>45635</c:v>
                </c:pt>
                <c:pt idx="204">
                  <c:v>51063</c:v>
                </c:pt>
                <c:pt idx="205">
                  <c:v>48231</c:v>
                </c:pt>
                <c:pt idx="206">
                  <c:v>40537</c:v>
                </c:pt>
                <c:pt idx="207">
                  <c:v>37269</c:v>
                </c:pt>
                <c:pt idx="208">
                  <c:v>54040</c:v>
                </c:pt>
                <c:pt idx="209">
                  <c:v>61384</c:v>
                </c:pt>
                <c:pt idx="210">
                  <c:v>45357</c:v>
                </c:pt>
                <c:pt idx="211">
                  <c:v>45499</c:v>
                </c:pt>
                <c:pt idx="212">
                  <c:v>44706</c:v>
                </c:pt>
                <c:pt idx="213">
                  <c:v>47746</c:v>
                </c:pt>
                <c:pt idx="214">
                  <c:v>44178</c:v>
                </c:pt>
                <c:pt idx="215">
                  <c:v>63221</c:v>
                </c:pt>
                <c:pt idx="216">
                  <c:v>50596</c:v>
                </c:pt>
                <c:pt idx="217">
                  <c:v>45183</c:v>
                </c:pt>
                <c:pt idx="218">
                  <c:v>48179</c:v>
                </c:pt>
                <c:pt idx="219">
                  <c:v>38769</c:v>
                </c:pt>
                <c:pt idx="220">
                  <c:v>41790</c:v>
                </c:pt>
                <c:pt idx="221">
                  <c:v>45540</c:v>
                </c:pt>
                <c:pt idx="222">
                  <c:v>44807</c:v>
                </c:pt>
                <c:pt idx="223">
                  <c:v>53027</c:v>
                </c:pt>
                <c:pt idx="224">
                  <c:v>43117</c:v>
                </c:pt>
                <c:pt idx="225">
                  <c:v>49791</c:v>
                </c:pt>
                <c:pt idx="226">
                  <c:v>31957</c:v>
                </c:pt>
                <c:pt idx="227">
                  <c:v>57764</c:v>
                </c:pt>
                <c:pt idx="228">
                  <c:v>53583</c:v>
                </c:pt>
                <c:pt idx="229">
                  <c:v>51774</c:v>
                </c:pt>
                <c:pt idx="230">
                  <c:v>35939</c:v>
                </c:pt>
                <c:pt idx="231">
                  <c:v>45862</c:v>
                </c:pt>
                <c:pt idx="232">
                  <c:v>46880</c:v>
                </c:pt>
                <c:pt idx="233">
                  <c:v>48648</c:v>
                </c:pt>
                <c:pt idx="234">
                  <c:v>48453</c:v>
                </c:pt>
                <c:pt idx="235">
                  <c:v>50209</c:v>
                </c:pt>
                <c:pt idx="236">
                  <c:v>48925</c:v>
                </c:pt>
                <c:pt idx="237">
                  <c:v>46890</c:v>
                </c:pt>
                <c:pt idx="238">
                  <c:v>53576</c:v>
                </c:pt>
                <c:pt idx="239">
                  <c:v>52366</c:v>
                </c:pt>
                <c:pt idx="240">
                  <c:v>47439</c:v>
                </c:pt>
                <c:pt idx="241">
                  <c:v>51545</c:v>
                </c:pt>
                <c:pt idx="242">
                  <c:v>53092</c:v>
                </c:pt>
                <c:pt idx="243">
                  <c:v>48659</c:v>
                </c:pt>
                <c:pt idx="244">
                  <c:v>48574</c:v>
                </c:pt>
                <c:pt idx="245">
                  <c:v>47103</c:v>
                </c:pt>
                <c:pt idx="246">
                  <c:v>52246</c:v>
                </c:pt>
                <c:pt idx="247">
                  <c:v>39627</c:v>
                </c:pt>
                <c:pt idx="248">
                  <c:v>44211</c:v>
                </c:pt>
                <c:pt idx="249">
                  <c:v>46812</c:v>
                </c:pt>
                <c:pt idx="250">
                  <c:v>67853</c:v>
                </c:pt>
                <c:pt idx="251">
                  <c:v>67700</c:v>
                </c:pt>
                <c:pt idx="252">
                  <c:v>52625</c:v>
                </c:pt>
                <c:pt idx="253">
                  <c:v>43835</c:v>
                </c:pt>
                <c:pt idx="254">
                  <c:v>49373</c:v>
                </c:pt>
                <c:pt idx="255">
                  <c:v>49160</c:v>
                </c:pt>
                <c:pt idx="256">
                  <c:v>47908</c:v>
                </c:pt>
                <c:pt idx="257">
                  <c:v>59730</c:v>
                </c:pt>
                <c:pt idx="258">
                  <c:v>45198</c:v>
                </c:pt>
                <c:pt idx="259">
                  <c:v>35224</c:v>
                </c:pt>
                <c:pt idx="260">
                  <c:v>33649</c:v>
                </c:pt>
                <c:pt idx="261">
                  <c:v>48703</c:v>
                </c:pt>
                <c:pt idx="262">
                  <c:v>48923</c:v>
                </c:pt>
                <c:pt idx="263">
                  <c:v>44606</c:v>
                </c:pt>
                <c:pt idx="264">
                  <c:v>46023</c:v>
                </c:pt>
                <c:pt idx="265">
                  <c:v>52419</c:v>
                </c:pt>
                <c:pt idx="266">
                  <c:v>43850</c:v>
                </c:pt>
                <c:pt idx="267">
                  <c:v>42908</c:v>
                </c:pt>
                <c:pt idx="268">
                  <c:v>47307</c:v>
                </c:pt>
                <c:pt idx="269">
                  <c:v>43180</c:v>
                </c:pt>
                <c:pt idx="270">
                  <c:v>43195</c:v>
                </c:pt>
                <c:pt idx="271">
                  <c:v>43239</c:v>
                </c:pt>
                <c:pt idx="272">
                  <c:v>47776</c:v>
                </c:pt>
                <c:pt idx="273">
                  <c:v>42719</c:v>
                </c:pt>
                <c:pt idx="274">
                  <c:v>39785</c:v>
                </c:pt>
                <c:pt idx="275">
                  <c:v>44558</c:v>
                </c:pt>
                <c:pt idx="276">
                  <c:v>43006</c:v>
                </c:pt>
                <c:pt idx="277">
                  <c:v>50436</c:v>
                </c:pt>
                <c:pt idx="278">
                  <c:v>49407</c:v>
                </c:pt>
                <c:pt idx="279">
                  <c:v>42469</c:v>
                </c:pt>
                <c:pt idx="280">
                  <c:v>48089</c:v>
                </c:pt>
                <c:pt idx="281">
                  <c:v>46550</c:v>
                </c:pt>
                <c:pt idx="282">
                  <c:v>60753</c:v>
                </c:pt>
                <c:pt idx="283">
                  <c:v>50038</c:v>
                </c:pt>
                <c:pt idx="284">
                  <c:v>48924</c:v>
                </c:pt>
                <c:pt idx="285">
                  <c:v>58247</c:v>
                </c:pt>
                <c:pt idx="286">
                  <c:v>65186</c:v>
                </c:pt>
                <c:pt idx="287">
                  <c:v>45667</c:v>
                </c:pt>
                <c:pt idx="288">
                  <c:v>39518</c:v>
                </c:pt>
                <c:pt idx="289">
                  <c:v>47884</c:v>
                </c:pt>
                <c:pt idx="290">
                  <c:v>42127</c:v>
                </c:pt>
                <c:pt idx="291">
                  <c:v>45103</c:v>
                </c:pt>
                <c:pt idx="292">
                  <c:v>57642</c:v>
                </c:pt>
                <c:pt idx="293">
                  <c:v>52295</c:v>
                </c:pt>
                <c:pt idx="294">
                  <c:v>32469</c:v>
                </c:pt>
                <c:pt idx="295">
                  <c:v>46699</c:v>
                </c:pt>
                <c:pt idx="296">
                  <c:v>52135</c:v>
                </c:pt>
                <c:pt idx="297">
                  <c:v>73345</c:v>
                </c:pt>
                <c:pt idx="298">
                  <c:v>50069</c:v>
                </c:pt>
                <c:pt idx="299">
                  <c:v>45241</c:v>
                </c:pt>
                <c:pt idx="300">
                  <c:v>53213</c:v>
                </c:pt>
                <c:pt idx="301">
                  <c:v>61790</c:v>
                </c:pt>
                <c:pt idx="302">
                  <c:v>46253</c:v>
                </c:pt>
                <c:pt idx="303">
                  <c:v>40631</c:v>
                </c:pt>
                <c:pt idx="304">
                  <c:v>54369</c:v>
                </c:pt>
                <c:pt idx="305">
                  <c:v>63918</c:v>
                </c:pt>
                <c:pt idx="306">
                  <c:v>44156</c:v>
                </c:pt>
                <c:pt idx="307">
                  <c:v>46452</c:v>
                </c:pt>
                <c:pt idx="308">
                  <c:v>59202</c:v>
                </c:pt>
                <c:pt idx="309">
                  <c:v>59613</c:v>
                </c:pt>
                <c:pt idx="310">
                  <c:v>60727</c:v>
                </c:pt>
                <c:pt idx="311">
                  <c:v>51054</c:v>
                </c:pt>
                <c:pt idx="312">
                  <c:v>45328</c:v>
                </c:pt>
                <c:pt idx="313">
                  <c:v>43249</c:v>
                </c:pt>
                <c:pt idx="314">
                  <c:v>51723</c:v>
                </c:pt>
                <c:pt idx="315">
                  <c:v>50679</c:v>
                </c:pt>
                <c:pt idx="316">
                  <c:v>26417</c:v>
                </c:pt>
                <c:pt idx="317">
                  <c:v>45336</c:v>
                </c:pt>
                <c:pt idx="318">
                  <c:v>43412</c:v>
                </c:pt>
                <c:pt idx="319">
                  <c:v>47701</c:v>
                </c:pt>
                <c:pt idx="320">
                  <c:v>47513</c:v>
                </c:pt>
                <c:pt idx="321">
                  <c:v>50411</c:v>
                </c:pt>
                <c:pt idx="322">
                  <c:v>45669</c:v>
                </c:pt>
                <c:pt idx="323">
                  <c:v>40579</c:v>
                </c:pt>
                <c:pt idx="324">
                  <c:v>43807</c:v>
                </c:pt>
                <c:pt idx="325">
                  <c:v>48048</c:v>
                </c:pt>
                <c:pt idx="326">
                  <c:v>36792</c:v>
                </c:pt>
                <c:pt idx="327">
                  <c:v>54584</c:v>
                </c:pt>
                <c:pt idx="328">
                  <c:v>41766</c:v>
                </c:pt>
                <c:pt idx="329">
                  <c:v>50233</c:v>
                </c:pt>
                <c:pt idx="330">
                  <c:v>50961</c:v>
                </c:pt>
                <c:pt idx="331">
                  <c:v>50822</c:v>
                </c:pt>
                <c:pt idx="332">
                  <c:v>47187</c:v>
                </c:pt>
                <c:pt idx="333">
                  <c:v>49998</c:v>
                </c:pt>
                <c:pt idx="334">
                  <c:v>46416</c:v>
                </c:pt>
                <c:pt idx="335">
                  <c:v>40098</c:v>
                </c:pt>
                <c:pt idx="336">
                  <c:v>43859</c:v>
                </c:pt>
                <c:pt idx="337">
                  <c:v>53530</c:v>
                </c:pt>
                <c:pt idx="338">
                  <c:v>44784</c:v>
                </c:pt>
                <c:pt idx="339">
                  <c:v>59915</c:v>
                </c:pt>
                <c:pt idx="340">
                  <c:v>50118</c:v>
                </c:pt>
                <c:pt idx="341">
                  <c:v>44607</c:v>
                </c:pt>
                <c:pt idx="342">
                  <c:v>42497</c:v>
                </c:pt>
                <c:pt idx="343">
                  <c:v>51604</c:v>
                </c:pt>
                <c:pt idx="344">
                  <c:v>46646</c:v>
                </c:pt>
                <c:pt idx="345">
                  <c:v>46058</c:v>
                </c:pt>
                <c:pt idx="346">
                  <c:v>45240</c:v>
                </c:pt>
                <c:pt idx="347">
                  <c:v>49529</c:v>
                </c:pt>
                <c:pt idx="348">
                  <c:v>45015</c:v>
                </c:pt>
                <c:pt idx="349">
                  <c:v>52426</c:v>
                </c:pt>
                <c:pt idx="350">
                  <c:v>61737</c:v>
                </c:pt>
                <c:pt idx="351">
                  <c:v>48825</c:v>
                </c:pt>
                <c:pt idx="352">
                  <c:v>45383</c:v>
                </c:pt>
                <c:pt idx="353">
                  <c:v>68628</c:v>
                </c:pt>
                <c:pt idx="354">
                  <c:v>49299</c:v>
                </c:pt>
                <c:pt idx="355">
                  <c:v>47819</c:v>
                </c:pt>
                <c:pt idx="356">
                  <c:v>53274</c:v>
                </c:pt>
                <c:pt idx="357">
                  <c:v>50671</c:v>
                </c:pt>
                <c:pt idx="358">
                  <c:v>50966</c:v>
                </c:pt>
                <c:pt idx="359">
                  <c:v>43007</c:v>
                </c:pt>
                <c:pt idx="360">
                  <c:v>54273</c:v>
                </c:pt>
                <c:pt idx="361">
                  <c:v>47714</c:v>
                </c:pt>
                <c:pt idx="362">
                  <c:v>48933</c:v>
                </c:pt>
                <c:pt idx="363">
                  <c:v>59093</c:v>
                </c:pt>
                <c:pt idx="364">
                  <c:v>54580</c:v>
                </c:pt>
                <c:pt idx="365">
                  <c:v>43152</c:v>
                </c:pt>
                <c:pt idx="366">
                  <c:v>54411</c:v>
                </c:pt>
                <c:pt idx="367">
                  <c:v>41341</c:v>
                </c:pt>
                <c:pt idx="368">
                  <c:v>44710</c:v>
                </c:pt>
                <c:pt idx="369">
                  <c:v>45707</c:v>
                </c:pt>
                <c:pt idx="370">
                  <c:v>57925</c:v>
                </c:pt>
                <c:pt idx="371">
                  <c:v>50281</c:v>
                </c:pt>
                <c:pt idx="372">
                  <c:v>50308</c:v>
                </c:pt>
                <c:pt idx="373">
                  <c:v>37168</c:v>
                </c:pt>
                <c:pt idx="374">
                  <c:v>48591</c:v>
                </c:pt>
                <c:pt idx="375">
                  <c:v>46939</c:v>
                </c:pt>
                <c:pt idx="376">
                  <c:v>58558</c:v>
                </c:pt>
                <c:pt idx="377">
                  <c:v>70462</c:v>
                </c:pt>
                <c:pt idx="378">
                  <c:v>65277</c:v>
                </c:pt>
                <c:pt idx="379">
                  <c:v>44737</c:v>
                </c:pt>
                <c:pt idx="380">
                  <c:v>44844</c:v>
                </c:pt>
                <c:pt idx="381">
                  <c:v>43803</c:v>
                </c:pt>
                <c:pt idx="382">
                  <c:v>45422</c:v>
                </c:pt>
                <c:pt idx="383">
                  <c:v>48468</c:v>
                </c:pt>
                <c:pt idx="384">
                  <c:v>24428</c:v>
                </c:pt>
                <c:pt idx="385">
                  <c:v>46079</c:v>
                </c:pt>
                <c:pt idx="386">
                  <c:v>54184</c:v>
                </c:pt>
                <c:pt idx="387">
                  <c:v>49879</c:v>
                </c:pt>
                <c:pt idx="388">
                  <c:v>49633</c:v>
                </c:pt>
                <c:pt idx="389">
                  <c:v>47219</c:v>
                </c:pt>
                <c:pt idx="390">
                  <c:v>49524</c:v>
                </c:pt>
                <c:pt idx="391">
                  <c:v>32410</c:v>
                </c:pt>
                <c:pt idx="392">
                  <c:v>42866</c:v>
                </c:pt>
                <c:pt idx="393">
                  <c:v>44537</c:v>
                </c:pt>
                <c:pt idx="394">
                  <c:v>58092</c:v>
                </c:pt>
                <c:pt idx="395">
                  <c:v>49113</c:v>
                </c:pt>
                <c:pt idx="396">
                  <c:v>53516</c:v>
                </c:pt>
                <c:pt idx="397">
                  <c:v>36602</c:v>
                </c:pt>
                <c:pt idx="398">
                  <c:v>50901</c:v>
                </c:pt>
                <c:pt idx="399">
                  <c:v>47137</c:v>
                </c:pt>
                <c:pt idx="400">
                  <c:v>46666</c:v>
                </c:pt>
                <c:pt idx="401">
                  <c:v>57578</c:v>
                </c:pt>
                <c:pt idx="402">
                  <c:v>54315</c:v>
                </c:pt>
                <c:pt idx="403">
                  <c:v>52901</c:v>
                </c:pt>
                <c:pt idx="404">
                  <c:v>46934</c:v>
                </c:pt>
                <c:pt idx="405">
                  <c:v>49449</c:v>
                </c:pt>
                <c:pt idx="406">
                  <c:v>55591</c:v>
                </c:pt>
                <c:pt idx="407">
                  <c:v>41856</c:v>
                </c:pt>
                <c:pt idx="408">
                  <c:v>40159</c:v>
                </c:pt>
                <c:pt idx="409">
                  <c:v>45658</c:v>
                </c:pt>
                <c:pt idx="410">
                  <c:v>48118</c:v>
                </c:pt>
                <c:pt idx="411">
                  <c:v>38569</c:v>
                </c:pt>
                <c:pt idx="412">
                  <c:v>51787</c:v>
                </c:pt>
                <c:pt idx="413">
                  <c:v>51302</c:v>
                </c:pt>
                <c:pt idx="414">
                  <c:v>47923</c:v>
                </c:pt>
                <c:pt idx="415">
                  <c:v>47663</c:v>
                </c:pt>
                <c:pt idx="416">
                  <c:v>45818</c:v>
                </c:pt>
                <c:pt idx="417">
                  <c:v>46270</c:v>
                </c:pt>
                <c:pt idx="418">
                  <c:v>48834</c:v>
                </c:pt>
                <c:pt idx="419">
                  <c:v>58118</c:v>
                </c:pt>
                <c:pt idx="420">
                  <c:v>44015</c:v>
                </c:pt>
                <c:pt idx="421">
                  <c:v>47973</c:v>
                </c:pt>
                <c:pt idx="422">
                  <c:v>45370</c:v>
                </c:pt>
                <c:pt idx="423">
                  <c:v>54606</c:v>
                </c:pt>
                <c:pt idx="424">
                  <c:v>44509</c:v>
                </c:pt>
                <c:pt idx="425">
                  <c:v>54827</c:v>
                </c:pt>
                <c:pt idx="426">
                  <c:v>53614</c:v>
                </c:pt>
                <c:pt idx="427">
                  <c:v>48961</c:v>
                </c:pt>
                <c:pt idx="428">
                  <c:v>44337</c:v>
                </c:pt>
                <c:pt idx="429">
                  <c:v>56943</c:v>
                </c:pt>
                <c:pt idx="430">
                  <c:v>47031</c:v>
                </c:pt>
                <c:pt idx="431">
                  <c:v>42341</c:v>
                </c:pt>
                <c:pt idx="432">
                  <c:v>41201</c:v>
                </c:pt>
                <c:pt idx="433">
                  <c:v>35800</c:v>
                </c:pt>
                <c:pt idx="434">
                  <c:v>48238</c:v>
                </c:pt>
                <c:pt idx="435">
                  <c:v>43228</c:v>
                </c:pt>
                <c:pt idx="436">
                  <c:v>49257</c:v>
                </c:pt>
                <c:pt idx="437">
                  <c:v>49749</c:v>
                </c:pt>
                <c:pt idx="438">
                  <c:v>30900</c:v>
                </c:pt>
                <c:pt idx="439">
                  <c:v>43022</c:v>
                </c:pt>
                <c:pt idx="440">
                  <c:v>46322</c:v>
                </c:pt>
                <c:pt idx="441">
                  <c:v>49720</c:v>
                </c:pt>
                <c:pt idx="442">
                  <c:v>56039</c:v>
                </c:pt>
                <c:pt idx="443">
                  <c:v>47435</c:v>
                </c:pt>
                <c:pt idx="444">
                  <c:v>47090</c:v>
                </c:pt>
                <c:pt idx="445">
                  <c:v>51323</c:v>
                </c:pt>
                <c:pt idx="446">
                  <c:v>42224</c:v>
                </c:pt>
                <c:pt idx="447">
                  <c:v>52660</c:v>
                </c:pt>
                <c:pt idx="448">
                  <c:v>45978</c:v>
                </c:pt>
                <c:pt idx="449">
                  <c:v>26398</c:v>
                </c:pt>
                <c:pt idx="450">
                  <c:v>50009</c:v>
                </c:pt>
                <c:pt idx="451">
                  <c:v>45805</c:v>
                </c:pt>
                <c:pt idx="452">
                  <c:v>47071</c:v>
                </c:pt>
                <c:pt idx="453">
                  <c:v>43622</c:v>
                </c:pt>
                <c:pt idx="454">
                  <c:v>47168</c:v>
                </c:pt>
                <c:pt idx="455">
                  <c:v>43795</c:v>
                </c:pt>
                <c:pt idx="456">
                  <c:v>49204</c:v>
                </c:pt>
                <c:pt idx="457">
                  <c:v>60215</c:v>
                </c:pt>
                <c:pt idx="458">
                  <c:v>50620</c:v>
                </c:pt>
                <c:pt idx="459">
                  <c:v>44230</c:v>
                </c:pt>
                <c:pt idx="460">
                  <c:v>50341</c:v>
                </c:pt>
                <c:pt idx="461">
                  <c:v>50887</c:v>
                </c:pt>
                <c:pt idx="462">
                  <c:v>49077</c:v>
                </c:pt>
                <c:pt idx="463">
                  <c:v>31447</c:v>
                </c:pt>
                <c:pt idx="464">
                  <c:v>46983</c:v>
                </c:pt>
                <c:pt idx="465">
                  <c:v>45165</c:v>
                </c:pt>
                <c:pt idx="466">
                  <c:v>52427</c:v>
                </c:pt>
                <c:pt idx="467">
                  <c:v>38737</c:v>
                </c:pt>
                <c:pt idx="468">
                  <c:v>43253</c:v>
                </c:pt>
                <c:pt idx="469">
                  <c:v>46767</c:v>
                </c:pt>
                <c:pt idx="470">
                  <c:v>41656</c:v>
                </c:pt>
                <c:pt idx="471">
                  <c:v>45569</c:v>
                </c:pt>
                <c:pt idx="472">
                  <c:v>58466</c:v>
                </c:pt>
                <c:pt idx="473">
                  <c:v>50166</c:v>
                </c:pt>
                <c:pt idx="474">
                  <c:v>44680</c:v>
                </c:pt>
                <c:pt idx="475">
                  <c:v>52447</c:v>
                </c:pt>
                <c:pt idx="476">
                  <c:v>44321</c:v>
                </c:pt>
                <c:pt idx="477">
                  <c:v>57638</c:v>
                </c:pt>
                <c:pt idx="478">
                  <c:v>68481</c:v>
                </c:pt>
                <c:pt idx="479">
                  <c:v>59638</c:v>
                </c:pt>
                <c:pt idx="480">
                  <c:v>61256</c:v>
                </c:pt>
                <c:pt idx="481">
                  <c:v>62241</c:v>
                </c:pt>
                <c:pt idx="482">
                  <c:v>43518</c:v>
                </c:pt>
                <c:pt idx="483">
                  <c:v>46211</c:v>
                </c:pt>
                <c:pt idx="484">
                  <c:v>34981</c:v>
                </c:pt>
                <c:pt idx="485">
                  <c:v>48987</c:v>
                </c:pt>
                <c:pt idx="486">
                  <c:v>58353</c:v>
                </c:pt>
                <c:pt idx="487">
                  <c:v>41236</c:v>
                </c:pt>
                <c:pt idx="488">
                  <c:v>42202</c:v>
                </c:pt>
                <c:pt idx="489">
                  <c:v>51301</c:v>
                </c:pt>
                <c:pt idx="490">
                  <c:v>47154</c:v>
                </c:pt>
                <c:pt idx="491">
                  <c:v>43895</c:v>
                </c:pt>
                <c:pt idx="492">
                  <c:v>52981</c:v>
                </c:pt>
                <c:pt idx="493">
                  <c:v>43906</c:v>
                </c:pt>
                <c:pt idx="494">
                  <c:v>44390</c:v>
                </c:pt>
                <c:pt idx="495">
                  <c:v>44578</c:v>
                </c:pt>
                <c:pt idx="496">
                  <c:v>52286</c:v>
                </c:pt>
                <c:pt idx="497">
                  <c:v>40592</c:v>
                </c:pt>
                <c:pt idx="498">
                  <c:v>59555</c:v>
                </c:pt>
                <c:pt idx="499">
                  <c:v>48360</c:v>
                </c:pt>
                <c:pt idx="500">
                  <c:v>59455</c:v>
                </c:pt>
                <c:pt idx="501">
                  <c:v>50353</c:v>
                </c:pt>
                <c:pt idx="502">
                  <c:v>54216</c:v>
                </c:pt>
                <c:pt idx="503">
                  <c:v>40920</c:v>
                </c:pt>
                <c:pt idx="504">
                  <c:v>47546</c:v>
                </c:pt>
                <c:pt idx="505">
                  <c:v>49765</c:v>
                </c:pt>
                <c:pt idx="506">
                  <c:v>40196</c:v>
                </c:pt>
                <c:pt idx="507">
                  <c:v>42898</c:v>
                </c:pt>
                <c:pt idx="508">
                  <c:v>49450</c:v>
                </c:pt>
                <c:pt idx="509">
                  <c:v>51367</c:v>
                </c:pt>
                <c:pt idx="510">
                  <c:v>51497</c:v>
                </c:pt>
                <c:pt idx="511">
                  <c:v>49495</c:v>
                </c:pt>
                <c:pt idx="512">
                  <c:v>56803</c:v>
                </c:pt>
                <c:pt idx="513">
                  <c:v>45256</c:v>
                </c:pt>
                <c:pt idx="514">
                  <c:v>53122</c:v>
                </c:pt>
                <c:pt idx="515">
                  <c:v>40878</c:v>
                </c:pt>
                <c:pt idx="516">
                  <c:v>38103</c:v>
                </c:pt>
                <c:pt idx="517">
                  <c:v>52800</c:v>
                </c:pt>
                <c:pt idx="518">
                  <c:v>45657</c:v>
                </c:pt>
                <c:pt idx="519">
                  <c:v>53673</c:v>
                </c:pt>
                <c:pt idx="520">
                  <c:v>43546</c:v>
                </c:pt>
                <c:pt idx="521">
                  <c:v>47261</c:v>
                </c:pt>
                <c:pt idx="522">
                  <c:v>60494</c:v>
                </c:pt>
                <c:pt idx="523">
                  <c:v>52974</c:v>
                </c:pt>
                <c:pt idx="524">
                  <c:v>35400</c:v>
                </c:pt>
                <c:pt idx="525">
                  <c:v>49671</c:v>
                </c:pt>
                <c:pt idx="526">
                  <c:v>53564</c:v>
                </c:pt>
                <c:pt idx="527">
                  <c:v>56113</c:v>
                </c:pt>
                <c:pt idx="528">
                  <c:v>53569</c:v>
                </c:pt>
                <c:pt idx="529">
                  <c:v>50282</c:v>
                </c:pt>
                <c:pt idx="530">
                  <c:v>43193</c:v>
                </c:pt>
                <c:pt idx="531">
                  <c:v>54322</c:v>
                </c:pt>
                <c:pt idx="532">
                  <c:v>49424</c:v>
                </c:pt>
              </c:numCache>
            </c:numRef>
          </c:xVal>
          <c:yVal>
            <c:numRef>
              <c:f>'6varOutput'!$B$30:$B$562</c:f>
              <c:numCache>
                <c:formatCode>General</c:formatCode>
                <c:ptCount val="533"/>
                <c:pt idx="0">
                  <c:v>1372.2370760347574</c:v>
                </c:pt>
                <c:pt idx="1">
                  <c:v>1355.7508824916595</c:v>
                </c:pt>
                <c:pt idx="2">
                  <c:v>1216.2702285208475</c:v>
                </c:pt>
                <c:pt idx="3">
                  <c:v>1177.2893072693651</c:v>
                </c:pt>
                <c:pt idx="4">
                  <c:v>1331.9177485355615</c:v>
                </c:pt>
                <c:pt idx="5">
                  <c:v>1242.6613229919544</c:v>
                </c:pt>
                <c:pt idx="6">
                  <c:v>1218.9794821002306</c:v>
                </c:pt>
                <c:pt idx="7">
                  <c:v>1245.3757704328632</c:v>
                </c:pt>
                <c:pt idx="8">
                  <c:v>1318.3481298351655</c:v>
                </c:pt>
                <c:pt idx="9">
                  <c:v>1348.2140844854159</c:v>
                </c:pt>
                <c:pt idx="10">
                  <c:v>1332.2340503508599</c:v>
                </c:pt>
                <c:pt idx="11">
                  <c:v>1277.2358447805764</c:v>
                </c:pt>
                <c:pt idx="12">
                  <c:v>1304.2440565422107</c:v>
                </c:pt>
                <c:pt idx="13">
                  <c:v>1300.7322054562069</c:v>
                </c:pt>
                <c:pt idx="14">
                  <c:v>1276.6729064380356</c:v>
                </c:pt>
                <c:pt idx="15">
                  <c:v>1297.8408796652168</c:v>
                </c:pt>
                <c:pt idx="16">
                  <c:v>1351.4638276512101</c:v>
                </c:pt>
                <c:pt idx="17">
                  <c:v>1354.5894825651144</c:v>
                </c:pt>
                <c:pt idx="18">
                  <c:v>1271.7285824701521</c:v>
                </c:pt>
                <c:pt idx="19">
                  <c:v>1348.4865706301275</c:v>
                </c:pt>
                <c:pt idx="20">
                  <c:v>1309.4861865970777</c:v>
                </c:pt>
                <c:pt idx="21">
                  <c:v>1358.3425872633532</c:v>
                </c:pt>
                <c:pt idx="22">
                  <c:v>1290.2892804161215</c:v>
                </c:pt>
                <c:pt idx="23">
                  <c:v>1293.3219327971899</c:v>
                </c:pt>
                <c:pt idx="24">
                  <c:v>1310.7695512864404</c:v>
                </c:pt>
                <c:pt idx="25">
                  <c:v>1310.5642756248767</c:v>
                </c:pt>
                <c:pt idx="26">
                  <c:v>1351.6515034813547</c:v>
                </c:pt>
                <c:pt idx="27">
                  <c:v>1268.539883585672</c:v>
                </c:pt>
                <c:pt idx="28">
                  <c:v>1329.6705160760371</c:v>
                </c:pt>
                <c:pt idx="29">
                  <c:v>1285.5610702073257</c:v>
                </c:pt>
                <c:pt idx="30">
                  <c:v>1327.3441964411845</c:v>
                </c:pt>
                <c:pt idx="31">
                  <c:v>1271.3527755378468</c:v>
                </c:pt>
                <c:pt idx="32">
                  <c:v>1373.8486572924937</c:v>
                </c:pt>
                <c:pt idx="33">
                  <c:v>1292.9119253322863</c:v>
                </c:pt>
                <c:pt idx="34">
                  <c:v>1257.9660164689383</c:v>
                </c:pt>
                <c:pt idx="35">
                  <c:v>1252.1918958757028</c:v>
                </c:pt>
                <c:pt idx="36">
                  <c:v>1323.998896452563</c:v>
                </c:pt>
                <c:pt idx="37">
                  <c:v>1353.7867390384124</c:v>
                </c:pt>
                <c:pt idx="38">
                  <c:v>1235.6486673376944</c:v>
                </c:pt>
                <c:pt idx="39">
                  <c:v>1262.8167965064067</c:v>
                </c:pt>
                <c:pt idx="40">
                  <c:v>1275.0131101322784</c:v>
                </c:pt>
                <c:pt idx="41">
                  <c:v>1339.7266462714535</c:v>
                </c:pt>
                <c:pt idx="42">
                  <c:v>1297.0549922421837</c:v>
                </c:pt>
                <c:pt idx="43">
                  <c:v>1367.9538555088379</c:v>
                </c:pt>
                <c:pt idx="44">
                  <c:v>1285.5749351155291</c:v>
                </c:pt>
                <c:pt idx="45">
                  <c:v>1372.8472752190883</c:v>
                </c:pt>
                <c:pt idx="46">
                  <c:v>1326.6367021755566</c:v>
                </c:pt>
                <c:pt idx="47">
                  <c:v>1258.4402793531099</c:v>
                </c:pt>
                <c:pt idx="48">
                  <c:v>1323.7086197529159</c:v>
                </c:pt>
                <c:pt idx="49">
                  <c:v>1281.4799032860706</c:v>
                </c:pt>
                <c:pt idx="50">
                  <c:v>1257.774312624824</c:v>
                </c:pt>
                <c:pt idx="51">
                  <c:v>1217.5556596064339</c:v>
                </c:pt>
                <c:pt idx="52">
                  <c:v>1344.0903079641801</c:v>
                </c:pt>
                <c:pt idx="53">
                  <c:v>1292.7208907986574</c:v>
                </c:pt>
                <c:pt idx="54">
                  <c:v>1328.7350313199074</c:v>
                </c:pt>
                <c:pt idx="55">
                  <c:v>1324.6512390093656</c:v>
                </c:pt>
                <c:pt idx="56">
                  <c:v>1279.5508890125088</c:v>
                </c:pt>
                <c:pt idx="57">
                  <c:v>1291.034137384431</c:v>
                </c:pt>
                <c:pt idx="58">
                  <c:v>1268.287391241663</c:v>
                </c:pt>
                <c:pt idx="59">
                  <c:v>1372.4201374250777</c:v>
                </c:pt>
                <c:pt idx="60">
                  <c:v>1340.2910304012375</c:v>
                </c:pt>
                <c:pt idx="61">
                  <c:v>1267.5628321699353</c:v>
                </c:pt>
                <c:pt idx="62">
                  <c:v>1290.6328507942808</c:v>
                </c:pt>
                <c:pt idx="63">
                  <c:v>1252.6382979727371</c:v>
                </c:pt>
                <c:pt idx="64">
                  <c:v>1141.3656746186541</c:v>
                </c:pt>
                <c:pt idx="65">
                  <c:v>1321.0259237955049</c:v>
                </c:pt>
                <c:pt idx="66">
                  <c:v>1347.1512374688805</c:v>
                </c:pt>
                <c:pt idx="67">
                  <c:v>1252.1826765204389</c:v>
                </c:pt>
                <c:pt idx="68">
                  <c:v>1345.4330010406009</c:v>
                </c:pt>
                <c:pt idx="69">
                  <c:v>1362.4706546798147</c:v>
                </c:pt>
                <c:pt idx="70">
                  <c:v>1370.4203729387141</c:v>
                </c:pt>
                <c:pt idx="71">
                  <c:v>1373.5650063442354</c:v>
                </c:pt>
                <c:pt idx="72">
                  <c:v>1112.4692423843826</c:v>
                </c:pt>
                <c:pt idx="73">
                  <c:v>1393.5452935218527</c:v>
                </c:pt>
                <c:pt idx="74">
                  <c:v>1292.2850583247352</c:v>
                </c:pt>
                <c:pt idx="75">
                  <c:v>1326.7235766618555</c:v>
                </c:pt>
                <c:pt idx="76">
                  <c:v>1336.3518611615807</c:v>
                </c:pt>
                <c:pt idx="77">
                  <c:v>1271.6357300488546</c:v>
                </c:pt>
                <c:pt idx="78">
                  <c:v>1275.9527852138658</c:v>
                </c:pt>
                <c:pt idx="79">
                  <c:v>1338.794308839208</c:v>
                </c:pt>
                <c:pt idx="80">
                  <c:v>1311.3262872859352</c:v>
                </c:pt>
                <c:pt idx="81">
                  <c:v>1270.5411003317427</c:v>
                </c:pt>
                <c:pt idx="82">
                  <c:v>1325.5636330432776</c:v>
                </c:pt>
                <c:pt idx="83">
                  <c:v>1311.1962579216938</c:v>
                </c:pt>
                <c:pt idx="84">
                  <c:v>1405.8896789772848</c:v>
                </c:pt>
                <c:pt idx="85">
                  <c:v>1174.6511376945032</c:v>
                </c:pt>
                <c:pt idx="86">
                  <c:v>1252.6766769957685</c:v>
                </c:pt>
                <c:pt idx="87">
                  <c:v>1328.5317420137383</c:v>
                </c:pt>
                <c:pt idx="88">
                  <c:v>1142.4421837220525</c:v>
                </c:pt>
                <c:pt idx="89">
                  <c:v>1306.5357729957357</c:v>
                </c:pt>
                <c:pt idx="90">
                  <c:v>1295.5384238398544</c:v>
                </c:pt>
                <c:pt idx="91">
                  <c:v>1232.449757580184</c:v>
                </c:pt>
                <c:pt idx="92">
                  <c:v>1234.3273414080059</c:v>
                </c:pt>
                <c:pt idx="93">
                  <c:v>1293.7117913740587</c:v>
                </c:pt>
                <c:pt idx="94">
                  <c:v>1335.6622738211393</c:v>
                </c:pt>
                <c:pt idx="95">
                  <c:v>1376.8902005694426</c:v>
                </c:pt>
                <c:pt idx="96">
                  <c:v>1283.7898689939304</c:v>
                </c:pt>
                <c:pt idx="97">
                  <c:v>1337.7736968099425</c:v>
                </c:pt>
                <c:pt idx="98">
                  <c:v>1320.5651823139992</c:v>
                </c:pt>
                <c:pt idx="99">
                  <c:v>1139.8948049271542</c:v>
                </c:pt>
                <c:pt idx="100">
                  <c:v>1292.7350960041456</c:v>
                </c:pt>
                <c:pt idx="101">
                  <c:v>1250.0570580113797</c:v>
                </c:pt>
                <c:pt idx="102">
                  <c:v>1354.3272123251318</c:v>
                </c:pt>
                <c:pt idx="103">
                  <c:v>1317.9658041132486</c:v>
                </c:pt>
                <c:pt idx="104">
                  <c:v>1273.2811824285845</c:v>
                </c:pt>
                <c:pt idx="105">
                  <c:v>1225.135231102141</c:v>
                </c:pt>
                <c:pt idx="106">
                  <c:v>1348.933456747131</c:v>
                </c:pt>
                <c:pt idx="107">
                  <c:v>1241.1502445179487</c:v>
                </c:pt>
                <c:pt idx="108">
                  <c:v>1348.9940008579617</c:v>
                </c:pt>
                <c:pt idx="109">
                  <c:v>1252.1850661799779</c:v>
                </c:pt>
                <c:pt idx="110">
                  <c:v>1308.262709226371</c:v>
                </c:pt>
                <c:pt idx="111">
                  <c:v>1444.3760719321142</c:v>
                </c:pt>
                <c:pt idx="112">
                  <c:v>1277.607847895342</c:v>
                </c:pt>
                <c:pt idx="113">
                  <c:v>1301.2980594608548</c:v>
                </c:pt>
                <c:pt idx="114">
                  <c:v>1348.6066371247803</c:v>
                </c:pt>
                <c:pt idx="115">
                  <c:v>1366.0056305141964</c:v>
                </c:pt>
                <c:pt idx="116">
                  <c:v>1273.2925517518422</c:v>
                </c:pt>
                <c:pt idx="117">
                  <c:v>1350.7108253825641</c:v>
                </c:pt>
                <c:pt idx="118">
                  <c:v>1380.9721337626311</c:v>
                </c:pt>
                <c:pt idx="119">
                  <c:v>1342.2755601067415</c:v>
                </c:pt>
                <c:pt idx="120">
                  <c:v>1306.6709801651987</c:v>
                </c:pt>
                <c:pt idx="121">
                  <c:v>1333.1080633993383</c:v>
                </c:pt>
                <c:pt idx="122">
                  <c:v>1342.31289081724</c:v>
                </c:pt>
                <c:pt idx="123">
                  <c:v>1337.7720049172171</c:v>
                </c:pt>
                <c:pt idx="124">
                  <c:v>1115.5895238761245</c:v>
                </c:pt>
                <c:pt idx="125">
                  <c:v>1335.7280136750724</c:v>
                </c:pt>
                <c:pt idx="126">
                  <c:v>1265.7635864353383</c:v>
                </c:pt>
                <c:pt idx="127">
                  <c:v>1368.5554222782357</c:v>
                </c:pt>
                <c:pt idx="128">
                  <c:v>1341.6591235368965</c:v>
                </c:pt>
                <c:pt idx="129">
                  <c:v>1340.4136976773932</c:v>
                </c:pt>
                <c:pt idx="130">
                  <c:v>1375.2597811013106</c:v>
                </c:pt>
                <c:pt idx="131">
                  <c:v>1266.9774874760546</c:v>
                </c:pt>
                <c:pt idx="132">
                  <c:v>1331.8228865859062</c:v>
                </c:pt>
                <c:pt idx="133">
                  <c:v>1145.9798857795633</c:v>
                </c:pt>
                <c:pt idx="134">
                  <c:v>1280.1385579557514</c:v>
                </c:pt>
                <c:pt idx="135">
                  <c:v>1303.6175802642827</c:v>
                </c:pt>
                <c:pt idx="136">
                  <c:v>1379.9878311364719</c:v>
                </c:pt>
                <c:pt idx="137">
                  <c:v>1341.4390035588654</c:v>
                </c:pt>
                <c:pt idx="138">
                  <c:v>1323.020978059948</c:v>
                </c:pt>
                <c:pt idx="139">
                  <c:v>1336.8574100721785</c:v>
                </c:pt>
                <c:pt idx="140">
                  <c:v>1347.1350779804507</c:v>
                </c:pt>
                <c:pt idx="141">
                  <c:v>1335.1293270650006</c:v>
                </c:pt>
                <c:pt idx="142">
                  <c:v>1327.0796878207334</c:v>
                </c:pt>
                <c:pt idx="143">
                  <c:v>1325.5068664605403</c:v>
                </c:pt>
                <c:pt idx="144">
                  <c:v>1341.1043947555415</c:v>
                </c:pt>
                <c:pt idx="145">
                  <c:v>1304.1146176259194</c:v>
                </c:pt>
                <c:pt idx="146">
                  <c:v>1302.484262765777</c:v>
                </c:pt>
                <c:pt idx="147">
                  <c:v>1326.0261630350515</c:v>
                </c:pt>
                <c:pt idx="148">
                  <c:v>1200.1015716127936</c:v>
                </c:pt>
                <c:pt idx="149">
                  <c:v>1270.4325072674865</c:v>
                </c:pt>
                <c:pt idx="150">
                  <c:v>1352.1339957571251</c:v>
                </c:pt>
                <c:pt idx="151">
                  <c:v>1329.3092541277408</c:v>
                </c:pt>
                <c:pt idx="152">
                  <c:v>1360.2994916406728</c:v>
                </c:pt>
                <c:pt idx="153">
                  <c:v>1282.8610049609836</c:v>
                </c:pt>
                <c:pt idx="154">
                  <c:v>1156.9803291153542</c:v>
                </c:pt>
                <c:pt idx="155">
                  <c:v>1241.3866403437273</c:v>
                </c:pt>
                <c:pt idx="156">
                  <c:v>1344.6038609530558</c:v>
                </c:pt>
                <c:pt idx="157">
                  <c:v>1286.1567956214794</c:v>
                </c:pt>
                <c:pt idx="158">
                  <c:v>1284.0401063757254</c:v>
                </c:pt>
                <c:pt idx="159">
                  <c:v>1282.5760528728272</c:v>
                </c:pt>
                <c:pt idx="160">
                  <c:v>1271.5444010865954</c:v>
                </c:pt>
                <c:pt idx="161">
                  <c:v>1292.3223443658828</c:v>
                </c:pt>
                <c:pt idx="162">
                  <c:v>1302.363319447458</c:v>
                </c:pt>
                <c:pt idx="163">
                  <c:v>1383.3448532319082</c:v>
                </c:pt>
                <c:pt idx="164">
                  <c:v>1285.5416080474479</c:v>
                </c:pt>
                <c:pt idx="165">
                  <c:v>1370.9901714696166</c:v>
                </c:pt>
                <c:pt idx="166">
                  <c:v>1209.2881720518005</c:v>
                </c:pt>
                <c:pt idx="167">
                  <c:v>1304.4143445700249</c:v>
                </c:pt>
                <c:pt idx="168">
                  <c:v>1299.2349675256419</c:v>
                </c:pt>
                <c:pt idx="169">
                  <c:v>1327.7177776114413</c:v>
                </c:pt>
                <c:pt idx="170">
                  <c:v>1238.535966966477</c:v>
                </c:pt>
                <c:pt idx="171">
                  <c:v>1376.0201292661188</c:v>
                </c:pt>
                <c:pt idx="172">
                  <c:v>1358.9536133073598</c:v>
                </c:pt>
                <c:pt idx="173">
                  <c:v>1332.7736031903864</c:v>
                </c:pt>
                <c:pt idx="174">
                  <c:v>1312.9726242074717</c:v>
                </c:pt>
                <c:pt idx="175">
                  <c:v>1291.5048804175317</c:v>
                </c:pt>
                <c:pt idx="176">
                  <c:v>1225.289476120053</c:v>
                </c:pt>
                <c:pt idx="177">
                  <c:v>1380.6219356264924</c:v>
                </c:pt>
                <c:pt idx="178">
                  <c:v>1393.5036045265981</c:v>
                </c:pt>
                <c:pt idx="179">
                  <c:v>1248.1759423939641</c:v>
                </c:pt>
                <c:pt idx="180">
                  <c:v>1197.4833107536249</c:v>
                </c:pt>
                <c:pt idx="181">
                  <c:v>1334.715148199326</c:v>
                </c:pt>
                <c:pt idx="182">
                  <c:v>1292.1108107618231</c:v>
                </c:pt>
                <c:pt idx="183">
                  <c:v>1349.7987479673354</c:v>
                </c:pt>
                <c:pt idx="184">
                  <c:v>1298.5969729945152</c:v>
                </c:pt>
                <c:pt idx="185">
                  <c:v>1291.9649643959276</c:v>
                </c:pt>
                <c:pt idx="186">
                  <c:v>1320.9988999857158</c:v>
                </c:pt>
                <c:pt idx="187">
                  <c:v>1290.7987136784297</c:v>
                </c:pt>
                <c:pt idx="188">
                  <c:v>1323.5643381121813</c:v>
                </c:pt>
                <c:pt idx="189">
                  <c:v>1368.8830268890511</c:v>
                </c:pt>
                <c:pt idx="190">
                  <c:v>1391.8715916758886</c:v>
                </c:pt>
                <c:pt idx="191">
                  <c:v>1299.3892514700642</c:v>
                </c:pt>
                <c:pt idx="192">
                  <c:v>1337.1228233737822</c:v>
                </c:pt>
                <c:pt idx="193">
                  <c:v>1334.3293274710352</c:v>
                </c:pt>
                <c:pt idx="194">
                  <c:v>1225.2214168613893</c:v>
                </c:pt>
                <c:pt idx="195">
                  <c:v>1189.5410626820915</c:v>
                </c:pt>
                <c:pt idx="196">
                  <c:v>1400.3714686427693</c:v>
                </c:pt>
                <c:pt idx="197">
                  <c:v>1396.7032996231701</c:v>
                </c:pt>
                <c:pt idx="198">
                  <c:v>1278.4219288655904</c:v>
                </c:pt>
                <c:pt idx="199">
                  <c:v>1363.5550600262138</c:v>
                </c:pt>
                <c:pt idx="200">
                  <c:v>1366.6146769810643</c:v>
                </c:pt>
                <c:pt idx="201">
                  <c:v>1321.6865365128115</c:v>
                </c:pt>
                <c:pt idx="202">
                  <c:v>1276.6036950670809</c:v>
                </c:pt>
                <c:pt idx="203">
                  <c:v>1325.2745818975923</c:v>
                </c:pt>
                <c:pt idx="204">
                  <c:v>1260.7638687018134</c:v>
                </c:pt>
                <c:pt idx="205">
                  <c:v>1337.3227207572875</c:v>
                </c:pt>
                <c:pt idx="206">
                  <c:v>1276.3867287898513</c:v>
                </c:pt>
                <c:pt idx="207">
                  <c:v>1096.5666194276578</c:v>
                </c:pt>
                <c:pt idx="208">
                  <c:v>1339.460926162202</c:v>
                </c:pt>
                <c:pt idx="209">
                  <c:v>1362.9588251944929</c:v>
                </c:pt>
                <c:pt idx="210">
                  <c:v>1299.5665859014059</c:v>
                </c:pt>
                <c:pt idx="211">
                  <c:v>1289.9249557267547</c:v>
                </c:pt>
                <c:pt idx="212">
                  <c:v>1230.5771398702479</c:v>
                </c:pt>
                <c:pt idx="213">
                  <c:v>1256.8669956350629</c:v>
                </c:pt>
                <c:pt idx="214">
                  <c:v>1290.7593001794949</c:v>
                </c:pt>
                <c:pt idx="215">
                  <c:v>1397.0003288664141</c:v>
                </c:pt>
                <c:pt idx="216">
                  <c:v>1321.0183039901078</c:v>
                </c:pt>
                <c:pt idx="217">
                  <c:v>1291.8942536524578</c:v>
                </c:pt>
                <c:pt idx="218">
                  <c:v>1304.8585793004297</c:v>
                </c:pt>
                <c:pt idx="219">
                  <c:v>1286.3104452142247</c:v>
                </c:pt>
                <c:pt idx="220">
                  <c:v>1267.2109589245676</c:v>
                </c:pt>
                <c:pt idx="221">
                  <c:v>1312.2164507438476</c:v>
                </c:pt>
                <c:pt idx="222">
                  <c:v>1305.8932514598073</c:v>
                </c:pt>
                <c:pt idx="223">
                  <c:v>1310.0035081874025</c:v>
                </c:pt>
                <c:pt idx="224">
                  <c:v>1287.6829214582121</c:v>
                </c:pt>
                <c:pt idx="225">
                  <c:v>1288.5459638212071</c:v>
                </c:pt>
                <c:pt idx="226">
                  <c:v>1149.761590041795</c:v>
                </c:pt>
                <c:pt idx="227">
                  <c:v>1339.17545168839</c:v>
                </c:pt>
                <c:pt idx="228">
                  <c:v>1298.0093836654016</c:v>
                </c:pt>
                <c:pt idx="229">
                  <c:v>1367.4612945380634</c:v>
                </c:pt>
                <c:pt idx="230">
                  <c:v>1094.9558274902026</c:v>
                </c:pt>
                <c:pt idx="231">
                  <c:v>1284.5961377339083</c:v>
                </c:pt>
                <c:pt idx="232">
                  <c:v>1318.7433719504907</c:v>
                </c:pt>
                <c:pt idx="233">
                  <c:v>1323.9170011668252</c:v>
                </c:pt>
                <c:pt idx="234">
                  <c:v>1304.4283667401342</c:v>
                </c:pt>
                <c:pt idx="235">
                  <c:v>1361.713091844334</c:v>
                </c:pt>
                <c:pt idx="236">
                  <c:v>1219.4802957455854</c:v>
                </c:pt>
                <c:pt idx="237">
                  <c:v>1327.7298787714763</c:v>
                </c:pt>
                <c:pt idx="238">
                  <c:v>1279.544727040113</c:v>
                </c:pt>
                <c:pt idx="239">
                  <c:v>1281.6392775671964</c:v>
                </c:pt>
                <c:pt idx="240">
                  <c:v>1245.9698325365628</c:v>
                </c:pt>
                <c:pt idx="241">
                  <c:v>1313.5814407442717</c:v>
                </c:pt>
                <c:pt idx="242">
                  <c:v>1343.0456933734172</c:v>
                </c:pt>
                <c:pt idx="243">
                  <c:v>1339.1307489581254</c:v>
                </c:pt>
                <c:pt idx="244">
                  <c:v>1344.4941578153059</c:v>
                </c:pt>
                <c:pt idx="245">
                  <c:v>1353.1713248913031</c:v>
                </c:pt>
                <c:pt idx="246">
                  <c:v>1316.3687520755752</c:v>
                </c:pt>
                <c:pt idx="247">
                  <c:v>1282.004756211235</c:v>
                </c:pt>
                <c:pt idx="248">
                  <c:v>1322.879026211569</c:v>
                </c:pt>
                <c:pt idx="249">
                  <c:v>1356.4856316221999</c:v>
                </c:pt>
                <c:pt idx="250">
                  <c:v>1426.4548059796559</c:v>
                </c:pt>
                <c:pt idx="251">
                  <c:v>1424.3420704277701</c:v>
                </c:pt>
                <c:pt idx="252">
                  <c:v>1334.5116648579592</c:v>
                </c:pt>
                <c:pt idx="253">
                  <c:v>1240.1047934340293</c:v>
                </c:pt>
                <c:pt idx="254">
                  <c:v>1336.7448258211832</c:v>
                </c:pt>
                <c:pt idx="255">
                  <c:v>1364.9956442459586</c:v>
                </c:pt>
                <c:pt idx="256">
                  <c:v>1289.6310091062724</c:v>
                </c:pt>
                <c:pt idx="257">
                  <c:v>1408.3434055666651</c:v>
                </c:pt>
                <c:pt idx="258">
                  <c:v>1347.6999331296952</c:v>
                </c:pt>
                <c:pt idx="259">
                  <c:v>1239.4386552128622</c:v>
                </c:pt>
                <c:pt idx="260">
                  <c:v>1144.3873260109456</c:v>
                </c:pt>
                <c:pt idx="261">
                  <c:v>1301.4200072270312</c:v>
                </c:pt>
                <c:pt idx="262">
                  <c:v>1227.9717209369912</c:v>
                </c:pt>
                <c:pt idx="263">
                  <c:v>1345.4583256477688</c:v>
                </c:pt>
                <c:pt idx="264">
                  <c:v>1310.443210788716</c:v>
                </c:pt>
                <c:pt idx="265">
                  <c:v>1389.8990740362199</c:v>
                </c:pt>
                <c:pt idx="266">
                  <c:v>1278.769878121735</c:v>
                </c:pt>
                <c:pt idx="267">
                  <c:v>1286.4071644145226</c:v>
                </c:pt>
                <c:pt idx="268">
                  <c:v>1323.3444081658126</c:v>
                </c:pt>
                <c:pt idx="269">
                  <c:v>1294.2247420094702</c:v>
                </c:pt>
                <c:pt idx="270">
                  <c:v>1293.5682985155311</c:v>
                </c:pt>
                <c:pt idx="271">
                  <c:v>1312.4295768284037</c:v>
                </c:pt>
                <c:pt idx="272">
                  <c:v>1335.9395110905518</c:v>
                </c:pt>
                <c:pt idx="273">
                  <c:v>1346.0003402306286</c:v>
                </c:pt>
                <c:pt idx="274">
                  <c:v>1299.3687373399459</c:v>
                </c:pt>
                <c:pt idx="275">
                  <c:v>1296.27611516908</c:v>
                </c:pt>
                <c:pt idx="276">
                  <c:v>1280.0415434363506</c:v>
                </c:pt>
                <c:pt idx="277">
                  <c:v>1324.6140435589593</c:v>
                </c:pt>
                <c:pt idx="278">
                  <c:v>1291.7521891115987</c:v>
                </c:pt>
                <c:pt idx="279">
                  <c:v>1227.7470058904678</c:v>
                </c:pt>
                <c:pt idx="280">
                  <c:v>1292.9918669024726</c:v>
                </c:pt>
                <c:pt idx="281">
                  <c:v>1317.4745862006364</c:v>
                </c:pt>
                <c:pt idx="282">
                  <c:v>1392.3647181295294</c:v>
                </c:pt>
                <c:pt idx="283">
                  <c:v>1342.709973150492</c:v>
                </c:pt>
                <c:pt idx="284">
                  <c:v>1317.1733154265112</c:v>
                </c:pt>
                <c:pt idx="285">
                  <c:v>1390.0946829582651</c:v>
                </c:pt>
                <c:pt idx="286">
                  <c:v>1320.2624613117002</c:v>
                </c:pt>
                <c:pt idx="287">
                  <c:v>1278.1790695972495</c:v>
                </c:pt>
                <c:pt idx="288">
                  <c:v>1239.1307261404475</c:v>
                </c:pt>
                <c:pt idx="289">
                  <c:v>1302.1825561482597</c:v>
                </c:pt>
                <c:pt idx="290">
                  <c:v>1257.6969333455802</c:v>
                </c:pt>
                <c:pt idx="291">
                  <c:v>1306.9512955145944</c:v>
                </c:pt>
                <c:pt idx="292">
                  <c:v>1407.1185827654133</c:v>
                </c:pt>
                <c:pt idx="293">
                  <c:v>1363.3067692422271</c:v>
                </c:pt>
                <c:pt idx="294">
                  <c:v>1087.3890227496374</c:v>
                </c:pt>
                <c:pt idx="295">
                  <c:v>1324.7976538173307</c:v>
                </c:pt>
                <c:pt idx="296">
                  <c:v>1376.9905411600193</c:v>
                </c:pt>
                <c:pt idx="297">
                  <c:v>1415.2365548709317</c:v>
                </c:pt>
                <c:pt idx="298">
                  <c:v>1374.9462224240826</c:v>
                </c:pt>
                <c:pt idx="299">
                  <c:v>1256.1655152737339</c:v>
                </c:pt>
                <c:pt idx="300">
                  <c:v>1250.4867272388979</c:v>
                </c:pt>
                <c:pt idx="301">
                  <c:v>1407.4349162260455</c:v>
                </c:pt>
                <c:pt idx="302">
                  <c:v>1244.4014015956034</c:v>
                </c:pt>
                <c:pt idx="303">
                  <c:v>1279.983055430087</c:v>
                </c:pt>
                <c:pt idx="304">
                  <c:v>1266.9840034225188</c:v>
                </c:pt>
                <c:pt idx="305">
                  <c:v>1413.3146346262979</c:v>
                </c:pt>
                <c:pt idx="306">
                  <c:v>1292.7039670606002</c:v>
                </c:pt>
                <c:pt idx="307">
                  <c:v>1296.6241150959765</c:v>
                </c:pt>
                <c:pt idx="308">
                  <c:v>1387.83169530284</c:v>
                </c:pt>
                <c:pt idx="309">
                  <c:v>1363.6840188948474</c:v>
                </c:pt>
                <c:pt idx="310">
                  <c:v>1379.9621310632785</c:v>
                </c:pt>
                <c:pt idx="311">
                  <c:v>1332.6369603719058</c:v>
                </c:pt>
                <c:pt idx="312">
                  <c:v>1277.609949779777</c:v>
                </c:pt>
                <c:pt idx="313">
                  <c:v>1259.5112923861491</c:v>
                </c:pt>
                <c:pt idx="314">
                  <c:v>1368.187880135979</c:v>
                </c:pt>
                <c:pt idx="315">
                  <c:v>1308.0284686046259</c:v>
                </c:pt>
                <c:pt idx="316">
                  <c:v>1241.9631566520518</c:v>
                </c:pt>
                <c:pt idx="317">
                  <c:v>1316.4419331995352</c:v>
                </c:pt>
                <c:pt idx="318">
                  <c:v>1278.6119386949442</c:v>
                </c:pt>
                <c:pt idx="319">
                  <c:v>1241.8808497070743</c:v>
                </c:pt>
                <c:pt idx="320">
                  <c:v>1338.4251420773974</c:v>
                </c:pt>
                <c:pt idx="321">
                  <c:v>1321.0472416035282</c:v>
                </c:pt>
                <c:pt idx="322">
                  <c:v>1267.6009782002775</c:v>
                </c:pt>
                <c:pt idx="323">
                  <c:v>1264.3185695541335</c:v>
                </c:pt>
                <c:pt idx="324">
                  <c:v>1352.5826283560541</c:v>
                </c:pt>
                <c:pt idx="325">
                  <c:v>1294.7624120424316</c:v>
                </c:pt>
                <c:pt idx="326">
                  <c:v>1204.6723228566836</c:v>
                </c:pt>
                <c:pt idx="327">
                  <c:v>1319.8079937655828</c:v>
                </c:pt>
                <c:pt idx="328">
                  <c:v>1272.1707092895767</c:v>
                </c:pt>
                <c:pt idx="329">
                  <c:v>1367.0858671877359</c:v>
                </c:pt>
                <c:pt idx="330">
                  <c:v>1342.8280050448934</c:v>
                </c:pt>
                <c:pt idx="331">
                  <c:v>1357.2540987907712</c:v>
                </c:pt>
                <c:pt idx="332">
                  <c:v>1264.7209252761563</c:v>
                </c:pt>
                <c:pt idx="333">
                  <c:v>1326.9539898945698</c:v>
                </c:pt>
                <c:pt idx="334">
                  <c:v>1376.8821493882676</c:v>
                </c:pt>
                <c:pt idx="335">
                  <c:v>1276.2468169829206</c:v>
                </c:pt>
                <c:pt idx="336">
                  <c:v>1245.4762976938971</c:v>
                </c:pt>
                <c:pt idx="337">
                  <c:v>1376.9365738650426</c:v>
                </c:pt>
                <c:pt idx="338">
                  <c:v>1309.1762055144939</c:v>
                </c:pt>
                <c:pt idx="339">
                  <c:v>1400.3769820900084</c:v>
                </c:pt>
                <c:pt idx="340">
                  <c:v>1332.4237121454546</c:v>
                </c:pt>
                <c:pt idx="341">
                  <c:v>1354.1504661263125</c:v>
                </c:pt>
                <c:pt idx="342">
                  <c:v>1261.4188403356393</c:v>
                </c:pt>
                <c:pt idx="343">
                  <c:v>1385.4233301641484</c:v>
                </c:pt>
                <c:pt idx="344">
                  <c:v>1347.2745361492493</c:v>
                </c:pt>
                <c:pt idx="345">
                  <c:v>1275.9236315393227</c:v>
                </c:pt>
                <c:pt idx="346">
                  <c:v>1278.4294200104368</c:v>
                </c:pt>
                <c:pt idx="347">
                  <c:v>1356.3430013910181</c:v>
                </c:pt>
                <c:pt idx="348">
                  <c:v>1312.6556947761421</c:v>
                </c:pt>
                <c:pt idx="349">
                  <c:v>1365.069835949105</c:v>
                </c:pt>
                <c:pt idx="350">
                  <c:v>1396.6054091728943</c:v>
                </c:pt>
                <c:pt idx="351">
                  <c:v>1271.9971786420158</c:v>
                </c:pt>
                <c:pt idx="352">
                  <c:v>1326.6302210798608</c:v>
                </c:pt>
                <c:pt idx="353">
                  <c:v>1412.6532704485026</c:v>
                </c:pt>
                <c:pt idx="354">
                  <c:v>1358.3016857799771</c:v>
                </c:pt>
                <c:pt idx="355">
                  <c:v>1348.260105661052</c:v>
                </c:pt>
                <c:pt idx="356">
                  <c:v>1373.2732202840284</c:v>
                </c:pt>
                <c:pt idx="357">
                  <c:v>1379.5728517208695</c:v>
                </c:pt>
                <c:pt idx="358">
                  <c:v>1200.6571585021734</c:v>
                </c:pt>
                <c:pt idx="359">
                  <c:v>1290.6966750120043</c:v>
                </c:pt>
                <c:pt idx="360">
                  <c:v>1364.134914697843</c:v>
                </c:pt>
                <c:pt idx="361">
                  <c:v>1333.2742561016471</c:v>
                </c:pt>
                <c:pt idx="362">
                  <c:v>1390.1197051014788</c:v>
                </c:pt>
                <c:pt idx="363">
                  <c:v>1248.6083295289773</c:v>
                </c:pt>
                <c:pt idx="364">
                  <c:v>1296.8925128818655</c:v>
                </c:pt>
                <c:pt idx="365">
                  <c:v>1346.0823923850783</c:v>
                </c:pt>
                <c:pt idx="366">
                  <c:v>1367.941770267578</c:v>
                </c:pt>
                <c:pt idx="367">
                  <c:v>1304.971686604913</c:v>
                </c:pt>
                <c:pt idx="368">
                  <c:v>1273.6023376912651</c:v>
                </c:pt>
                <c:pt idx="369">
                  <c:v>1232.8418112012905</c:v>
                </c:pt>
                <c:pt idx="370">
                  <c:v>1356.7069979642281</c:v>
                </c:pt>
                <c:pt idx="371">
                  <c:v>1286.1924239732036</c:v>
                </c:pt>
                <c:pt idx="372">
                  <c:v>1278.1547478253185</c:v>
                </c:pt>
                <c:pt idx="373">
                  <c:v>1168.7334195501267</c:v>
                </c:pt>
                <c:pt idx="374">
                  <c:v>1282.9600520267747</c:v>
                </c:pt>
                <c:pt idx="375">
                  <c:v>1251.8544021572191</c:v>
                </c:pt>
                <c:pt idx="376">
                  <c:v>1390.9774309777169</c:v>
                </c:pt>
                <c:pt idx="377">
                  <c:v>1383.8525968526963</c:v>
                </c:pt>
                <c:pt idx="378">
                  <c:v>1433.3632591764176</c:v>
                </c:pt>
                <c:pt idx="379">
                  <c:v>1185.6876511112969</c:v>
                </c:pt>
                <c:pt idx="380">
                  <c:v>1325.7110826414439</c:v>
                </c:pt>
                <c:pt idx="381">
                  <c:v>1271.9578969957199</c:v>
                </c:pt>
                <c:pt idx="382">
                  <c:v>1281.9601333452722</c:v>
                </c:pt>
                <c:pt idx="383">
                  <c:v>1365.3433005251379</c:v>
                </c:pt>
                <c:pt idx="384">
                  <c:v>1161.0301798090022</c:v>
                </c:pt>
                <c:pt idx="385">
                  <c:v>1284.1086830871077</c:v>
                </c:pt>
                <c:pt idx="386">
                  <c:v>1338.3953637844211</c:v>
                </c:pt>
                <c:pt idx="387">
                  <c:v>1302.479024581568</c:v>
                </c:pt>
                <c:pt idx="388">
                  <c:v>1302.6204794128439</c:v>
                </c:pt>
                <c:pt idx="389">
                  <c:v>1297.5789332362697</c:v>
                </c:pt>
                <c:pt idx="390">
                  <c:v>1325.7768714063693</c:v>
                </c:pt>
                <c:pt idx="391">
                  <c:v>1107.5093499558129</c:v>
                </c:pt>
                <c:pt idx="392">
                  <c:v>1280.1771929459226</c:v>
                </c:pt>
                <c:pt idx="393">
                  <c:v>1285.6781180001544</c:v>
                </c:pt>
                <c:pt idx="394">
                  <c:v>1404.4064394677075</c:v>
                </c:pt>
                <c:pt idx="395">
                  <c:v>1320.8249718424397</c:v>
                </c:pt>
                <c:pt idx="396">
                  <c:v>1362.8672611035568</c:v>
                </c:pt>
                <c:pt idx="397">
                  <c:v>1255.7554732462345</c:v>
                </c:pt>
                <c:pt idx="398">
                  <c:v>1368.9727959442673</c:v>
                </c:pt>
                <c:pt idx="399">
                  <c:v>1294.0696979790373</c:v>
                </c:pt>
                <c:pt idx="400">
                  <c:v>1302.4165678827233</c:v>
                </c:pt>
                <c:pt idx="401">
                  <c:v>1374.5118383397385</c:v>
                </c:pt>
                <c:pt idx="402">
                  <c:v>1241.3532876467077</c:v>
                </c:pt>
                <c:pt idx="403">
                  <c:v>1325.5508445274638</c:v>
                </c:pt>
                <c:pt idx="404">
                  <c:v>1357.2143687153236</c:v>
                </c:pt>
                <c:pt idx="405">
                  <c:v>1268.358080697936</c:v>
                </c:pt>
                <c:pt idx="406">
                  <c:v>1363.8242103442515</c:v>
                </c:pt>
                <c:pt idx="407">
                  <c:v>1183.25475598045</c:v>
                </c:pt>
                <c:pt idx="408">
                  <c:v>1299.3675523273901</c:v>
                </c:pt>
                <c:pt idx="409">
                  <c:v>1231.2133852287984</c:v>
                </c:pt>
                <c:pt idx="410">
                  <c:v>1353.8590101391594</c:v>
                </c:pt>
                <c:pt idx="411">
                  <c:v>1223.5470445331255</c:v>
                </c:pt>
                <c:pt idx="412">
                  <c:v>1335.4842258721703</c:v>
                </c:pt>
                <c:pt idx="413">
                  <c:v>1295.8189201692733</c:v>
                </c:pt>
                <c:pt idx="414">
                  <c:v>1331.4525383988207</c:v>
                </c:pt>
                <c:pt idx="415">
                  <c:v>1328.0082841834578</c:v>
                </c:pt>
                <c:pt idx="416">
                  <c:v>1297.5472853840913</c:v>
                </c:pt>
                <c:pt idx="417">
                  <c:v>1337.8418832200871</c:v>
                </c:pt>
                <c:pt idx="418">
                  <c:v>1312.2086578236124</c:v>
                </c:pt>
                <c:pt idx="419">
                  <c:v>1380.7121210186579</c:v>
                </c:pt>
                <c:pt idx="420">
                  <c:v>1286.5370709780793</c:v>
                </c:pt>
                <c:pt idx="421">
                  <c:v>1322.828526761351</c:v>
                </c:pt>
                <c:pt idx="422">
                  <c:v>1358.7254726966885</c:v>
                </c:pt>
                <c:pt idx="423">
                  <c:v>1379.0007637255671</c:v>
                </c:pt>
                <c:pt idx="424">
                  <c:v>1364.5933455129498</c:v>
                </c:pt>
                <c:pt idx="425">
                  <c:v>1364.4330392696068</c:v>
                </c:pt>
                <c:pt idx="426">
                  <c:v>1336.2243689919392</c:v>
                </c:pt>
                <c:pt idx="427">
                  <c:v>1347.3523788267562</c:v>
                </c:pt>
                <c:pt idx="428">
                  <c:v>1309.7582335988575</c:v>
                </c:pt>
                <c:pt idx="429">
                  <c:v>1297.8763723972356</c:v>
                </c:pt>
                <c:pt idx="430">
                  <c:v>1228.5261484916261</c:v>
                </c:pt>
                <c:pt idx="431">
                  <c:v>1334.8419289338842</c:v>
                </c:pt>
                <c:pt idx="432">
                  <c:v>1266.359607287287</c:v>
                </c:pt>
                <c:pt idx="433">
                  <c:v>1271.0471784520948</c:v>
                </c:pt>
                <c:pt idx="434">
                  <c:v>1357.3023062148154</c:v>
                </c:pt>
                <c:pt idx="435">
                  <c:v>1280.807277836092</c:v>
                </c:pt>
                <c:pt idx="436">
                  <c:v>1366.6453593174911</c:v>
                </c:pt>
                <c:pt idx="437">
                  <c:v>1299.4858314284463</c:v>
                </c:pt>
                <c:pt idx="438">
                  <c:v>1091.4733679803637</c:v>
                </c:pt>
                <c:pt idx="439">
                  <c:v>1276.3672689661942</c:v>
                </c:pt>
                <c:pt idx="440">
                  <c:v>1359.019614428227</c:v>
                </c:pt>
                <c:pt idx="441">
                  <c:v>1378.4064812488346</c:v>
                </c:pt>
                <c:pt idx="442">
                  <c:v>1388.6803455277268</c:v>
                </c:pt>
                <c:pt idx="443">
                  <c:v>1363.805397112</c:v>
                </c:pt>
                <c:pt idx="444">
                  <c:v>1354.1628154731263</c:v>
                </c:pt>
                <c:pt idx="445">
                  <c:v>1281.4219236263568</c:v>
                </c:pt>
                <c:pt idx="446">
                  <c:v>1261.889461384116</c:v>
                </c:pt>
                <c:pt idx="447">
                  <c:v>1207.0592320130927</c:v>
                </c:pt>
                <c:pt idx="448">
                  <c:v>1346.6334233050452</c:v>
                </c:pt>
                <c:pt idx="449">
                  <c:v>1248.8057755392558</c:v>
                </c:pt>
                <c:pt idx="450">
                  <c:v>1295.9637048505874</c:v>
                </c:pt>
                <c:pt idx="451">
                  <c:v>1282.9741562008105</c:v>
                </c:pt>
                <c:pt idx="452">
                  <c:v>1350.5699677888922</c:v>
                </c:pt>
                <c:pt idx="453">
                  <c:v>1313.4684780873024</c:v>
                </c:pt>
                <c:pt idx="454">
                  <c:v>1342.0692918722839</c:v>
                </c:pt>
                <c:pt idx="455">
                  <c:v>1285.2431920643296</c:v>
                </c:pt>
                <c:pt idx="456">
                  <c:v>1276.5670628446092</c:v>
                </c:pt>
                <c:pt idx="457">
                  <c:v>1412.0081143266725</c:v>
                </c:pt>
                <c:pt idx="458">
                  <c:v>1348.3254698453886</c:v>
                </c:pt>
                <c:pt idx="459">
                  <c:v>1344.9159520317726</c:v>
                </c:pt>
                <c:pt idx="460">
                  <c:v>1313.5245366749994</c:v>
                </c:pt>
                <c:pt idx="461">
                  <c:v>1356.5829397376231</c:v>
                </c:pt>
                <c:pt idx="462">
                  <c:v>1318.0517058993701</c:v>
                </c:pt>
                <c:pt idx="463">
                  <c:v>1236.1454100894764</c:v>
                </c:pt>
                <c:pt idx="464">
                  <c:v>1295.8198710955601</c:v>
                </c:pt>
                <c:pt idx="465">
                  <c:v>1286.6704895288642</c:v>
                </c:pt>
                <c:pt idx="466">
                  <c:v>1368.3152162851602</c:v>
                </c:pt>
                <c:pt idx="467">
                  <c:v>1266.7076301382642</c:v>
                </c:pt>
                <c:pt idx="468">
                  <c:v>1242.9860690387688</c:v>
                </c:pt>
                <c:pt idx="469">
                  <c:v>1279.7426299728295</c:v>
                </c:pt>
                <c:pt idx="470">
                  <c:v>1244.5787589428398</c:v>
                </c:pt>
                <c:pt idx="471">
                  <c:v>1224.9152532893352</c:v>
                </c:pt>
                <c:pt idx="472">
                  <c:v>1400.5961971290808</c:v>
                </c:pt>
                <c:pt idx="473">
                  <c:v>1288.584513541884</c:v>
                </c:pt>
                <c:pt idx="474">
                  <c:v>1303.4160597070806</c:v>
                </c:pt>
                <c:pt idx="475">
                  <c:v>1329.5536175852483</c:v>
                </c:pt>
                <c:pt idx="476">
                  <c:v>1352.1490722501051</c:v>
                </c:pt>
                <c:pt idx="477">
                  <c:v>1396.3927497989739</c:v>
                </c:pt>
                <c:pt idx="478">
                  <c:v>1420.0860430958073</c:v>
                </c:pt>
                <c:pt idx="479">
                  <c:v>1394.4390606248664</c:v>
                </c:pt>
                <c:pt idx="480">
                  <c:v>1395.0223782250966</c:v>
                </c:pt>
                <c:pt idx="481">
                  <c:v>1419.9958988387507</c:v>
                </c:pt>
                <c:pt idx="482">
                  <c:v>1288.6943435340443</c:v>
                </c:pt>
                <c:pt idx="483">
                  <c:v>1330.2070584068342</c:v>
                </c:pt>
                <c:pt idx="484">
                  <c:v>1120.081498130548</c:v>
                </c:pt>
                <c:pt idx="485">
                  <c:v>1288.7908456521902</c:v>
                </c:pt>
                <c:pt idx="486">
                  <c:v>1397.3641319654962</c:v>
                </c:pt>
                <c:pt idx="487">
                  <c:v>1296.2270756878274</c:v>
                </c:pt>
                <c:pt idx="488">
                  <c:v>1322.3320942144833</c:v>
                </c:pt>
                <c:pt idx="489">
                  <c:v>1366.8848616047549</c:v>
                </c:pt>
                <c:pt idx="490">
                  <c:v>1244.8980530209108</c:v>
                </c:pt>
                <c:pt idx="491">
                  <c:v>1318.8621016965083</c:v>
                </c:pt>
                <c:pt idx="492">
                  <c:v>1308.8479784057067</c:v>
                </c:pt>
                <c:pt idx="493">
                  <c:v>1307.368269967697</c:v>
                </c:pt>
                <c:pt idx="494">
                  <c:v>1309.6616916188077</c:v>
                </c:pt>
                <c:pt idx="495">
                  <c:v>1296.6663472795567</c:v>
                </c:pt>
                <c:pt idx="496">
                  <c:v>1355.4400878502793</c:v>
                </c:pt>
                <c:pt idx="497">
                  <c:v>1274.8933037469778</c:v>
                </c:pt>
                <c:pt idx="498">
                  <c:v>1401.4359956122501</c:v>
                </c:pt>
                <c:pt idx="499">
                  <c:v>1284.8852649919968</c:v>
                </c:pt>
                <c:pt idx="500">
                  <c:v>1396.8914741007095</c:v>
                </c:pt>
                <c:pt idx="501">
                  <c:v>1344.9946506258098</c:v>
                </c:pt>
                <c:pt idx="502">
                  <c:v>1325.1454885860196</c:v>
                </c:pt>
                <c:pt idx="503">
                  <c:v>1310.6699673210301</c:v>
                </c:pt>
                <c:pt idx="504">
                  <c:v>1351.290519568942</c:v>
                </c:pt>
                <c:pt idx="505">
                  <c:v>1305.8828406322552</c:v>
                </c:pt>
                <c:pt idx="506">
                  <c:v>1326.1903298936004</c:v>
                </c:pt>
                <c:pt idx="507">
                  <c:v>1317.4311277569252</c:v>
                </c:pt>
                <c:pt idx="508">
                  <c:v>1354.3321220989756</c:v>
                </c:pt>
                <c:pt idx="509">
                  <c:v>1299.1546111618709</c:v>
                </c:pt>
                <c:pt idx="510">
                  <c:v>1354.6738374095003</c:v>
                </c:pt>
                <c:pt idx="511">
                  <c:v>1344.5319325067401</c:v>
                </c:pt>
                <c:pt idx="512">
                  <c:v>1319.5903449991786</c:v>
                </c:pt>
                <c:pt idx="513">
                  <c:v>1174.5316579680134</c:v>
                </c:pt>
                <c:pt idx="514">
                  <c:v>1273.5549420376931</c:v>
                </c:pt>
                <c:pt idx="515">
                  <c:v>1294.347624160941</c:v>
                </c:pt>
                <c:pt idx="516">
                  <c:v>1250.6335104772461</c:v>
                </c:pt>
                <c:pt idx="517">
                  <c:v>1282.6522965539298</c:v>
                </c:pt>
                <c:pt idx="518">
                  <c:v>1321.4950703035206</c:v>
                </c:pt>
                <c:pt idx="519">
                  <c:v>1377.2965421796118</c:v>
                </c:pt>
                <c:pt idx="520">
                  <c:v>1335.7606695076672</c:v>
                </c:pt>
                <c:pt idx="521">
                  <c:v>1349.7774662108359</c:v>
                </c:pt>
                <c:pt idx="522">
                  <c:v>1394.3540280774814</c:v>
                </c:pt>
                <c:pt idx="523">
                  <c:v>1251.6030966053404</c:v>
                </c:pt>
                <c:pt idx="524">
                  <c:v>1151.4847634352107</c:v>
                </c:pt>
                <c:pt idx="525">
                  <c:v>1311.1120458003402</c:v>
                </c:pt>
                <c:pt idx="526">
                  <c:v>1326.9456246680786</c:v>
                </c:pt>
                <c:pt idx="527">
                  <c:v>1306.7278388998873</c:v>
                </c:pt>
                <c:pt idx="528">
                  <c:v>1373.7683635737023</c:v>
                </c:pt>
                <c:pt idx="529">
                  <c:v>1205.1184097951636</c:v>
                </c:pt>
                <c:pt idx="530">
                  <c:v>1327.1377729125124</c:v>
                </c:pt>
                <c:pt idx="531">
                  <c:v>1377.5725766196811</c:v>
                </c:pt>
                <c:pt idx="532">
                  <c:v>1311.6019934106951</c:v>
                </c:pt>
              </c:numCache>
            </c:numRef>
          </c:yVal>
          <c:smooth val="0"/>
        </c:ser>
        <c:dLbls>
          <c:showLegendKey val="0"/>
          <c:showVal val="0"/>
          <c:showCatName val="0"/>
          <c:showSerName val="0"/>
          <c:showPercent val="0"/>
          <c:showBubbleSize val="0"/>
        </c:dLbls>
        <c:axId val="536378408"/>
        <c:axId val="536378800"/>
      </c:scatterChart>
      <c:valAx>
        <c:axId val="536378408"/>
        <c:scaling>
          <c:orientation val="minMax"/>
        </c:scaling>
        <c:delete val="0"/>
        <c:axPos val="b"/>
        <c:title>
          <c:tx>
            <c:rich>
              <a:bodyPr/>
              <a:lstStyle/>
              <a:p>
                <a:pPr>
                  <a:defRPr/>
                </a:pPr>
                <a:r>
                  <a:rPr lang="en-US"/>
                  <a:t>FT_Teachers_Avg</a:t>
                </a:r>
              </a:p>
            </c:rich>
          </c:tx>
          <c:layout/>
          <c:overlay val="0"/>
        </c:title>
        <c:numFmt formatCode="_(\$* #,##0.00_);_(\$* \(#,##0.00\);_(\$* \-??_);_(@_)" sourceLinked="1"/>
        <c:majorTickMark val="out"/>
        <c:minorTickMark val="none"/>
        <c:tickLblPos val="nextTo"/>
        <c:crossAx val="536378800"/>
        <c:crosses val="autoZero"/>
        <c:crossBetween val="midCat"/>
      </c:valAx>
      <c:valAx>
        <c:axId val="536378800"/>
        <c:scaling>
          <c:orientation val="minMax"/>
        </c:scaling>
        <c:delete val="0"/>
        <c:axPos val="l"/>
        <c:title>
          <c:tx>
            <c:rich>
              <a:bodyPr/>
              <a:lstStyle/>
              <a:p>
                <a:pPr>
                  <a:defRPr/>
                </a:pPr>
                <a:r>
                  <a:rPr lang="en-US"/>
                  <a:t>PSSA_SCALED_SCORES_MATH_DISTRICT_Gr11</a:t>
                </a:r>
              </a:p>
            </c:rich>
          </c:tx>
          <c:layout/>
          <c:overlay val="0"/>
        </c:title>
        <c:numFmt formatCode="General" sourceLinked="1"/>
        <c:majorTickMark val="out"/>
        <c:minorTickMark val="none"/>
        <c:tickLblPos val="nextTo"/>
        <c:crossAx val="536378408"/>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Students/ Teacher Line Fit  Plot</a:t>
            </a:r>
          </a:p>
        </c:rich>
      </c:tx>
      <c:layout/>
      <c:overlay val="0"/>
    </c:title>
    <c:autoTitleDeleted val="0"/>
    <c:plotArea>
      <c:layout/>
      <c:scatterChart>
        <c:scatterStyle val="lineMarker"/>
        <c:varyColors val="0"/>
        <c:ser>
          <c:idx val="0"/>
          <c:order val="0"/>
          <c:tx>
            <c:v>PSSA_SCALED_SCORES_MATH_DISTRICT_Gr11</c:v>
          </c:tx>
          <c:spPr>
            <a:ln w="28575">
              <a:noFill/>
            </a:ln>
          </c:spPr>
          <c:xVal>
            <c:numRef>
              <c:f>schooldistricts!$F$4:$F$536</c:f>
              <c:numCache>
                <c:formatCode>_(* #,##0.00_);_(* \(#,##0.00\);_(* \-??_);_(@_)</c:formatCode>
                <c:ptCount val="533"/>
                <c:pt idx="0">
                  <c:v>16.644444444444446</c:v>
                </c:pt>
                <c:pt idx="1">
                  <c:v>15.991228070175438</c:v>
                </c:pt>
                <c:pt idx="2">
                  <c:v>16.55952380952381</c:v>
                </c:pt>
                <c:pt idx="3">
                  <c:v>13.487603305785123</c:v>
                </c:pt>
                <c:pt idx="4">
                  <c:v>16.048780487804876</c:v>
                </c:pt>
                <c:pt idx="5">
                  <c:v>14.808219178082192</c:v>
                </c:pt>
                <c:pt idx="6">
                  <c:v>18.939110070257613</c:v>
                </c:pt>
                <c:pt idx="7">
                  <c:v>16.607279693486589</c:v>
                </c:pt>
                <c:pt idx="8">
                  <c:v>14.943127962085308</c:v>
                </c:pt>
                <c:pt idx="9">
                  <c:v>15.847619047619048</c:v>
                </c:pt>
                <c:pt idx="10">
                  <c:v>14.41095890410959</c:v>
                </c:pt>
                <c:pt idx="11">
                  <c:v>16.505050505050505</c:v>
                </c:pt>
                <c:pt idx="12">
                  <c:v>15.180778032036613</c:v>
                </c:pt>
                <c:pt idx="13">
                  <c:v>13.717391304347826</c:v>
                </c:pt>
                <c:pt idx="14">
                  <c:v>11.772727272727273</c:v>
                </c:pt>
                <c:pt idx="15">
                  <c:v>13.456140350877194</c:v>
                </c:pt>
                <c:pt idx="16">
                  <c:v>17.547794117647058</c:v>
                </c:pt>
                <c:pt idx="17">
                  <c:v>16.304878048780488</c:v>
                </c:pt>
                <c:pt idx="18">
                  <c:v>16.110294117647058</c:v>
                </c:pt>
                <c:pt idx="19">
                  <c:v>17.514285714285716</c:v>
                </c:pt>
                <c:pt idx="20">
                  <c:v>17.384236453201972</c:v>
                </c:pt>
                <c:pt idx="21">
                  <c:v>16.691056910569106</c:v>
                </c:pt>
                <c:pt idx="22">
                  <c:v>15.896551724137931</c:v>
                </c:pt>
                <c:pt idx="23">
                  <c:v>18.835443037974684</c:v>
                </c:pt>
                <c:pt idx="24">
                  <c:v>15.278350515463918</c:v>
                </c:pt>
                <c:pt idx="25">
                  <c:v>15.47191011235955</c:v>
                </c:pt>
                <c:pt idx="26">
                  <c:v>16.923076923076923</c:v>
                </c:pt>
                <c:pt idx="27">
                  <c:v>11.984375</c:v>
                </c:pt>
                <c:pt idx="28">
                  <c:v>17.861111111111111</c:v>
                </c:pt>
                <c:pt idx="29">
                  <c:v>14.560606060606061</c:v>
                </c:pt>
                <c:pt idx="30">
                  <c:v>16.740157480314959</c:v>
                </c:pt>
                <c:pt idx="31">
                  <c:v>14.65702479338843</c:v>
                </c:pt>
                <c:pt idx="32">
                  <c:v>15.059659090909092</c:v>
                </c:pt>
                <c:pt idx="33">
                  <c:v>15.186119873817034</c:v>
                </c:pt>
                <c:pt idx="34">
                  <c:v>13.785046728971963</c:v>
                </c:pt>
                <c:pt idx="35">
                  <c:v>13.923611111111111</c:v>
                </c:pt>
                <c:pt idx="36">
                  <c:v>14.853211009174313</c:v>
                </c:pt>
                <c:pt idx="37">
                  <c:v>16.952941176470588</c:v>
                </c:pt>
                <c:pt idx="38">
                  <c:v>14.84</c:v>
                </c:pt>
                <c:pt idx="39">
                  <c:v>15.901408450704226</c:v>
                </c:pt>
                <c:pt idx="40">
                  <c:v>14.357142857142858</c:v>
                </c:pt>
                <c:pt idx="41">
                  <c:v>18.347560975609756</c:v>
                </c:pt>
                <c:pt idx="42">
                  <c:v>15.654320987654321</c:v>
                </c:pt>
                <c:pt idx="43">
                  <c:v>16.807500000000001</c:v>
                </c:pt>
                <c:pt idx="44">
                  <c:v>15.850515463917526</c:v>
                </c:pt>
                <c:pt idx="45">
                  <c:v>15.253731343283581</c:v>
                </c:pt>
                <c:pt idx="46">
                  <c:v>15.164835164835164</c:v>
                </c:pt>
                <c:pt idx="47">
                  <c:v>14.285714285714286</c:v>
                </c:pt>
                <c:pt idx="48">
                  <c:v>15.109677419354838</c:v>
                </c:pt>
                <c:pt idx="49">
                  <c:v>15.569620253164556</c:v>
                </c:pt>
                <c:pt idx="50">
                  <c:v>15.031007751937985</c:v>
                </c:pt>
                <c:pt idx="51">
                  <c:v>16.349206349206348</c:v>
                </c:pt>
                <c:pt idx="52">
                  <c:v>13.947368421052632</c:v>
                </c:pt>
                <c:pt idx="53">
                  <c:v>16.106382978723403</c:v>
                </c:pt>
                <c:pt idx="54">
                  <c:v>17.323076923076922</c:v>
                </c:pt>
                <c:pt idx="55">
                  <c:v>16.14396887159533</c:v>
                </c:pt>
                <c:pt idx="56">
                  <c:v>15.6</c:v>
                </c:pt>
                <c:pt idx="57">
                  <c:v>14.301724137931034</c:v>
                </c:pt>
                <c:pt idx="58">
                  <c:v>16.328358208955223</c:v>
                </c:pt>
                <c:pt idx="59">
                  <c:v>13.887499999999999</c:v>
                </c:pt>
                <c:pt idx="60">
                  <c:v>15.592452830188678</c:v>
                </c:pt>
                <c:pt idx="61">
                  <c:v>14.784810126582279</c:v>
                </c:pt>
                <c:pt idx="62">
                  <c:v>9.8787878787878789</c:v>
                </c:pt>
                <c:pt idx="63">
                  <c:v>18.102272727272727</c:v>
                </c:pt>
                <c:pt idx="64">
                  <c:v>10.1</c:v>
                </c:pt>
                <c:pt idx="65">
                  <c:v>13.922190201729107</c:v>
                </c:pt>
                <c:pt idx="66">
                  <c:v>15.904761904761905</c:v>
                </c:pt>
                <c:pt idx="67">
                  <c:v>14.654320987654321</c:v>
                </c:pt>
                <c:pt idx="68">
                  <c:v>15.307017543859649</c:v>
                </c:pt>
                <c:pt idx="69">
                  <c:v>16.388888888888889</c:v>
                </c:pt>
                <c:pt idx="70">
                  <c:v>16.666666666666668</c:v>
                </c:pt>
                <c:pt idx="71">
                  <c:v>20.918032786885245</c:v>
                </c:pt>
                <c:pt idx="72">
                  <c:v>22</c:v>
                </c:pt>
                <c:pt idx="73">
                  <c:v>17.834825870646767</c:v>
                </c:pt>
                <c:pt idx="74">
                  <c:v>15.4251968503937</c:v>
                </c:pt>
                <c:pt idx="75">
                  <c:v>16.507575757575758</c:v>
                </c:pt>
                <c:pt idx="76">
                  <c:v>14.420707732634337</c:v>
                </c:pt>
                <c:pt idx="77">
                  <c:v>12.710526315789474</c:v>
                </c:pt>
                <c:pt idx="78">
                  <c:v>13.887573964497042</c:v>
                </c:pt>
                <c:pt idx="79">
                  <c:v>17.120622568093385</c:v>
                </c:pt>
                <c:pt idx="80">
                  <c:v>16.931769722814497</c:v>
                </c:pt>
                <c:pt idx="81">
                  <c:v>19.131313131313131</c:v>
                </c:pt>
                <c:pt idx="82">
                  <c:v>15.383928571428571</c:v>
                </c:pt>
                <c:pt idx="83">
                  <c:v>16.217948717948719</c:v>
                </c:pt>
                <c:pt idx="84">
                  <c:v>14.048710601719197</c:v>
                </c:pt>
                <c:pt idx="85">
                  <c:v>14.639705882352942</c:v>
                </c:pt>
                <c:pt idx="86">
                  <c:v>16.660550458715598</c:v>
                </c:pt>
                <c:pt idx="87">
                  <c:v>15.794117647058824</c:v>
                </c:pt>
                <c:pt idx="88">
                  <c:v>12.168674698795181</c:v>
                </c:pt>
                <c:pt idx="89">
                  <c:v>13.848484848484848</c:v>
                </c:pt>
                <c:pt idx="90">
                  <c:v>14.946666666666667</c:v>
                </c:pt>
                <c:pt idx="91">
                  <c:v>15.39344262295082</c:v>
                </c:pt>
                <c:pt idx="92">
                  <c:v>16.202127659574469</c:v>
                </c:pt>
                <c:pt idx="93">
                  <c:v>14.851782363977486</c:v>
                </c:pt>
                <c:pt idx="94">
                  <c:v>16.264423076923077</c:v>
                </c:pt>
                <c:pt idx="95">
                  <c:v>13.521865889212828</c:v>
                </c:pt>
                <c:pt idx="96">
                  <c:v>15.520408163265307</c:v>
                </c:pt>
                <c:pt idx="97">
                  <c:v>14.043478260869565</c:v>
                </c:pt>
                <c:pt idx="98">
                  <c:v>14.42</c:v>
                </c:pt>
                <c:pt idx="99">
                  <c:v>22.05263157894737</c:v>
                </c:pt>
                <c:pt idx="100">
                  <c:v>15.519480519480519</c:v>
                </c:pt>
                <c:pt idx="101">
                  <c:v>12.945945945945946</c:v>
                </c:pt>
                <c:pt idx="102">
                  <c:v>15.629166666666666</c:v>
                </c:pt>
                <c:pt idx="103">
                  <c:v>19.994505494505493</c:v>
                </c:pt>
                <c:pt idx="104">
                  <c:v>15.51530612244898</c:v>
                </c:pt>
                <c:pt idx="105">
                  <c:v>16.297222222222221</c:v>
                </c:pt>
                <c:pt idx="106">
                  <c:v>14.529411764705882</c:v>
                </c:pt>
                <c:pt idx="107">
                  <c:v>13.706896551724139</c:v>
                </c:pt>
                <c:pt idx="108">
                  <c:v>15.96245733788396</c:v>
                </c:pt>
                <c:pt idx="109">
                  <c:v>14.196629213483146</c:v>
                </c:pt>
                <c:pt idx="110">
                  <c:v>17.5</c:v>
                </c:pt>
                <c:pt idx="111">
                  <c:v>16.500678426051561</c:v>
                </c:pt>
                <c:pt idx="112">
                  <c:v>15.37</c:v>
                </c:pt>
                <c:pt idx="113">
                  <c:v>14.079872204472844</c:v>
                </c:pt>
                <c:pt idx="114">
                  <c:v>20.375</c:v>
                </c:pt>
                <c:pt idx="115">
                  <c:v>15.736082474226803</c:v>
                </c:pt>
                <c:pt idx="116">
                  <c:v>15.843373493975903</c:v>
                </c:pt>
                <c:pt idx="117">
                  <c:v>16.432432432432432</c:v>
                </c:pt>
                <c:pt idx="118">
                  <c:v>16.045731707317074</c:v>
                </c:pt>
                <c:pt idx="119">
                  <c:v>16.989247311827956</c:v>
                </c:pt>
                <c:pt idx="120">
                  <c:v>15.114130434782609</c:v>
                </c:pt>
                <c:pt idx="121">
                  <c:v>12.093333333333334</c:v>
                </c:pt>
                <c:pt idx="122">
                  <c:v>15.173913043478262</c:v>
                </c:pt>
                <c:pt idx="123">
                  <c:v>23.44736842105263</c:v>
                </c:pt>
                <c:pt idx="124">
                  <c:v>32.363636363636367</c:v>
                </c:pt>
                <c:pt idx="125">
                  <c:v>15.686335403726709</c:v>
                </c:pt>
                <c:pt idx="126">
                  <c:v>16.166666666666668</c:v>
                </c:pt>
                <c:pt idx="127">
                  <c:v>16.018691588785046</c:v>
                </c:pt>
                <c:pt idx="128">
                  <c:v>15.69811320754717</c:v>
                </c:pt>
                <c:pt idx="129">
                  <c:v>17.415094339622641</c:v>
                </c:pt>
                <c:pt idx="130">
                  <c:v>15.48936170212766</c:v>
                </c:pt>
                <c:pt idx="131">
                  <c:v>16.30344827586207</c:v>
                </c:pt>
                <c:pt idx="132">
                  <c:v>18.296703296703296</c:v>
                </c:pt>
                <c:pt idx="133">
                  <c:v>12.025974025974026</c:v>
                </c:pt>
                <c:pt idx="134">
                  <c:v>15.853658536585366</c:v>
                </c:pt>
                <c:pt idx="135">
                  <c:v>14.203007518796992</c:v>
                </c:pt>
                <c:pt idx="136">
                  <c:v>16.832923832923832</c:v>
                </c:pt>
                <c:pt idx="137">
                  <c:v>14.875</c:v>
                </c:pt>
                <c:pt idx="138">
                  <c:v>14.613034623217922</c:v>
                </c:pt>
                <c:pt idx="139">
                  <c:v>16.008928571428573</c:v>
                </c:pt>
                <c:pt idx="140">
                  <c:v>16.638888888888889</c:v>
                </c:pt>
                <c:pt idx="141">
                  <c:v>13.8</c:v>
                </c:pt>
                <c:pt idx="142">
                  <c:v>15.296089385474861</c:v>
                </c:pt>
                <c:pt idx="143">
                  <c:v>16.243243243243242</c:v>
                </c:pt>
                <c:pt idx="144">
                  <c:v>17.588235294117649</c:v>
                </c:pt>
                <c:pt idx="145">
                  <c:v>14.648148148148149</c:v>
                </c:pt>
                <c:pt idx="146">
                  <c:v>16.489208633093526</c:v>
                </c:pt>
                <c:pt idx="147">
                  <c:v>16.237547892720308</c:v>
                </c:pt>
                <c:pt idx="148">
                  <c:v>15.544028950542822</c:v>
                </c:pt>
                <c:pt idx="149">
                  <c:v>16.752688172043012</c:v>
                </c:pt>
                <c:pt idx="150">
                  <c:v>16.969565217391306</c:v>
                </c:pt>
                <c:pt idx="151">
                  <c:v>15.792682926829269</c:v>
                </c:pt>
                <c:pt idx="152">
                  <c:v>15.057142857142857</c:v>
                </c:pt>
                <c:pt idx="153">
                  <c:v>14.375</c:v>
                </c:pt>
                <c:pt idx="154">
                  <c:v>13.7875</c:v>
                </c:pt>
                <c:pt idx="155">
                  <c:v>13.275862068965518</c:v>
                </c:pt>
                <c:pt idx="156">
                  <c:v>15.478260869565217</c:v>
                </c:pt>
                <c:pt idx="157">
                  <c:v>13</c:v>
                </c:pt>
                <c:pt idx="158">
                  <c:v>13.272727272727273</c:v>
                </c:pt>
                <c:pt idx="159">
                  <c:v>14.737704918032787</c:v>
                </c:pt>
                <c:pt idx="160">
                  <c:v>16.468085106382979</c:v>
                </c:pt>
                <c:pt idx="161">
                  <c:v>14.956043956043956</c:v>
                </c:pt>
                <c:pt idx="162">
                  <c:v>17.355072463768117</c:v>
                </c:pt>
                <c:pt idx="163">
                  <c:v>12.534246575342467</c:v>
                </c:pt>
                <c:pt idx="164">
                  <c:v>14.476470588235294</c:v>
                </c:pt>
                <c:pt idx="165">
                  <c:v>16.193133047210299</c:v>
                </c:pt>
                <c:pt idx="166">
                  <c:v>17.589743589743591</c:v>
                </c:pt>
                <c:pt idx="167">
                  <c:v>15.256410256410257</c:v>
                </c:pt>
                <c:pt idx="168">
                  <c:v>16.601851851851851</c:v>
                </c:pt>
                <c:pt idx="169">
                  <c:v>15.192</c:v>
                </c:pt>
                <c:pt idx="170">
                  <c:v>11.302325581395349</c:v>
                </c:pt>
                <c:pt idx="171">
                  <c:v>14.2015503875969</c:v>
                </c:pt>
                <c:pt idx="172">
                  <c:v>14.287128712871286</c:v>
                </c:pt>
                <c:pt idx="173">
                  <c:v>15.650602409638553</c:v>
                </c:pt>
                <c:pt idx="174">
                  <c:v>14.940425531914894</c:v>
                </c:pt>
                <c:pt idx="175">
                  <c:v>16.362903225806452</c:v>
                </c:pt>
                <c:pt idx="176">
                  <c:v>12.513888888888889</c:v>
                </c:pt>
                <c:pt idx="177">
                  <c:v>15.826923076923077</c:v>
                </c:pt>
                <c:pt idx="178">
                  <c:v>14.726141078838173</c:v>
                </c:pt>
                <c:pt idx="179">
                  <c:v>9.9761904761904763</c:v>
                </c:pt>
                <c:pt idx="180">
                  <c:v>13.75</c:v>
                </c:pt>
                <c:pt idx="181">
                  <c:v>17.600823045267489</c:v>
                </c:pt>
                <c:pt idx="182">
                  <c:v>19.263157894736842</c:v>
                </c:pt>
                <c:pt idx="183">
                  <c:v>18.448275862068964</c:v>
                </c:pt>
                <c:pt idx="184">
                  <c:v>18.065000000000001</c:v>
                </c:pt>
                <c:pt idx="185">
                  <c:v>14.714285714285714</c:v>
                </c:pt>
                <c:pt idx="186">
                  <c:v>15.053571428571429</c:v>
                </c:pt>
                <c:pt idx="187">
                  <c:v>15.718390804597702</c:v>
                </c:pt>
                <c:pt idx="188">
                  <c:v>12.773195876288661</c:v>
                </c:pt>
                <c:pt idx="189">
                  <c:v>17.062111801242235</c:v>
                </c:pt>
                <c:pt idx="190">
                  <c:v>15.950738916256158</c:v>
                </c:pt>
                <c:pt idx="191">
                  <c:v>16.367999999999999</c:v>
                </c:pt>
                <c:pt idx="192">
                  <c:v>14.632478632478632</c:v>
                </c:pt>
                <c:pt idx="193">
                  <c:v>15.821917808219178</c:v>
                </c:pt>
                <c:pt idx="194">
                  <c:v>10</c:v>
                </c:pt>
                <c:pt idx="195">
                  <c:v>14.404669260700389</c:v>
                </c:pt>
                <c:pt idx="196">
                  <c:v>15.156862745098039</c:v>
                </c:pt>
                <c:pt idx="197">
                  <c:v>16.002958579881657</c:v>
                </c:pt>
                <c:pt idx="198">
                  <c:v>19.107142857142858</c:v>
                </c:pt>
                <c:pt idx="199">
                  <c:v>17.510843373493977</c:v>
                </c:pt>
                <c:pt idx="200">
                  <c:v>15.700712589073634</c:v>
                </c:pt>
                <c:pt idx="201">
                  <c:v>16.4822695035461</c:v>
                </c:pt>
                <c:pt idx="202">
                  <c:v>14.871287128712872</c:v>
                </c:pt>
                <c:pt idx="203">
                  <c:v>15.24901185770751</c:v>
                </c:pt>
                <c:pt idx="204">
                  <c:v>14.408450704225352</c:v>
                </c:pt>
                <c:pt idx="205">
                  <c:v>15.044776119402986</c:v>
                </c:pt>
                <c:pt idx="206">
                  <c:v>14.304597701149426</c:v>
                </c:pt>
                <c:pt idx="207">
                  <c:v>21.9</c:v>
                </c:pt>
                <c:pt idx="208">
                  <c:v>13.581967213114755</c:v>
                </c:pt>
                <c:pt idx="209">
                  <c:v>15.226053639846743</c:v>
                </c:pt>
                <c:pt idx="210">
                  <c:v>15.536585365853659</c:v>
                </c:pt>
                <c:pt idx="211">
                  <c:v>16.533333333333335</c:v>
                </c:pt>
                <c:pt idx="212">
                  <c:v>18.11627906976744</c:v>
                </c:pt>
                <c:pt idx="213">
                  <c:v>13.666666666666666</c:v>
                </c:pt>
                <c:pt idx="214">
                  <c:v>13.442857142857143</c:v>
                </c:pt>
                <c:pt idx="215">
                  <c:v>11.607843137254902</c:v>
                </c:pt>
                <c:pt idx="216">
                  <c:v>16.534031413612567</c:v>
                </c:pt>
                <c:pt idx="217">
                  <c:v>17.319587628865978</c:v>
                </c:pt>
                <c:pt idx="218">
                  <c:v>14.148148148148149</c:v>
                </c:pt>
                <c:pt idx="219">
                  <c:v>16.688442211055275</c:v>
                </c:pt>
                <c:pt idx="220">
                  <c:v>14.203125</c:v>
                </c:pt>
                <c:pt idx="221">
                  <c:v>15.280898876404494</c:v>
                </c:pt>
                <c:pt idx="222">
                  <c:v>15.655462184873949</c:v>
                </c:pt>
                <c:pt idx="223">
                  <c:v>16.654867256637168</c:v>
                </c:pt>
                <c:pt idx="224">
                  <c:v>13.53763440860215</c:v>
                </c:pt>
                <c:pt idx="225">
                  <c:v>13.281842818428185</c:v>
                </c:pt>
                <c:pt idx="226">
                  <c:v>9.6666666666666661</c:v>
                </c:pt>
                <c:pt idx="227">
                  <c:v>14.737430167597765</c:v>
                </c:pt>
                <c:pt idx="228">
                  <c:v>20.043668122270741</c:v>
                </c:pt>
                <c:pt idx="229">
                  <c:v>13.316176470588236</c:v>
                </c:pt>
                <c:pt idx="230">
                  <c:v>12.857142857142858</c:v>
                </c:pt>
                <c:pt idx="231">
                  <c:v>15.136842105263158</c:v>
                </c:pt>
                <c:pt idx="232">
                  <c:v>18.857142857142858</c:v>
                </c:pt>
                <c:pt idx="233">
                  <c:v>17.4609375</c:v>
                </c:pt>
                <c:pt idx="234">
                  <c:v>15.827586206896552</c:v>
                </c:pt>
                <c:pt idx="235">
                  <c:v>16.036458333333332</c:v>
                </c:pt>
                <c:pt idx="236">
                  <c:v>14.428950863213812</c:v>
                </c:pt>
                <c:pt idx="237">
                  <c:v>16.65909090909091</c:v>
                </c:pt>
                <c:pt idx="238">
                  <c:v>16.831818181818182</c:v>
                </c:pt>
                <c:pt idx="239">
                  <c:v>12.515151515151516</c:v>
                </c:pt>
                <c:pt idx="240">
                  <c:v>17.504545454545454</c:v>
                </c:pt>
                <c:pt idx="241">
                  <c:v>14.046875</c:v>
                </c:pt>
                <c:pt idx="242">
                  <c:v>25.551282051282051</c:v>
                </c:pt>
                <c:pt idx="243">
                  <c:v>14.940119760479043</c:v>
                </c:pt>
                <c:pt idx="244">
                  <c:v>13.666666666666666</c:v>
                </c:pt>
                <c:pt idx="245">
                  <c:v>14.71774193548387</c:v>
                </c:pt>
                <c:pt idx="246">
                  <c:v>16.992307692307691</c:v>
                </c:pt>
                <c:pt idx="247">
                  <c:v>13.346938775510203</c:v>
                </c:pt>
                <c:pt idx="248">
                  <c:v>17.386363636363637</c:v>
                </c:pt>
                <c:pt idx="249">
                  <c:v>15.282945736434108</c:v>
                </c:pt>
                <c:pt idx="250">
                  <c:v>12.156015037593985</c:v>
                </c:pt>
                <c:pt idx="251">
                  <c:v>14.765765765765765</c:v>
                </c:pt>
                <c:pt idx="252">
                  <c:v>15.376344086021506</c:v>
                </c:pt>
                <c:pt idx="253">
                  <c:v>14.541176470588235</c:v>
                </c:pt>
                <c:pt idx="254">
                  <c:v>15.517587939698492</c:v>
                </c:pt>
                <c:pt idx="255">
                  <c:v>15.712574850299401</c:v>
                </c:pt>
                <c:pt idx="256">
                  <c:v>14.872881355932204</c:v>
                </c:pt>
                <c:pt idx="257">
                  <c:v>13.140684410646388</c:v>
                </c:pt>
                <c:pt idx="258">
                  <c:v>16.2</c:v>
                </c:pt>
                <c:pt idx="259">
                  <c:v>17.149999999999999</c:v>
                </c:pt>
                <c:pt idx="260">
                  <c:v>16.153846153846153</c:v>
                </c:pt>
                <c:pt idx="261">
                  <c:v>14.092485549132949</c:v>
                </c:pt>
                <c:pt idx="262">
                  <c:v>16.607382550335572</c:v>
                </c:pt>
                <c:pt idx="263">
                  <c:v>14.473251028806585</c:v>
                </c:pt>
                <c:pt idx="264">
                  <c:v>15.948453608247423</c:v>
                </c:pt>
                <c:pt idx="265">
                  <c:v>14.431034482758621</c:v>
                </c:pt>
                <c:pt idx="266">
                  <c:v>14.925000000000001</c:v>
                </c:pt>
                <c:pt idx="267">
                  <c:v>14.952380952380953</c:v>
                </c:pt>
                <c:pt idx="268">
                  <c:v>13.9375</c:v>
                </c:pt>
                <c:pt idx="269">
                  <c:v>13.989189189189188</c:v>
                </c:pt>
                <c:pt idx="270">
                  <c:v>14.430232558139535</c:v>
                </c:pt>
                <c:pt idx="271">
                  <c:v>16.902597402597401</c:v>
                </c:pt>
                <c:pt idx="272">
                  <c:v>15.897321428571429</c:v>
                </c:pt>
                <c:pt idx="273">
                  <c:v>12.35064935064935</c:v>
                </c:pt>
                <c:pt idx="274">
                  <c:v>11.594202898550725</c:v>
                </c:pt>
                <c:pt idx="275">
                  <c:v>14.897142857142857</c:v>
                </c:pt>
                <c:pt idx="276">
                  <c:v>16.594202898550726</c:v>
                </c:pt>
                <c:pt idx="277">
                  <c:v>16.201612903225808</c:v>
                </c:pt>
                <c:pt idx="278">
                  <c:v>15.636363636363637</c:v>
                </c:pt>
                <c:pt idx="279">
                  <c:v>13.805194805194805</c:v>
                </c:pt>
                <c:pt idx="280">
                  <c:v>18.763440860215052</c:v>
                </c:pt>
                <c:pt idx="281">
                  <c:v>14.506849315068493</c:v>
                </c:pt>
                <c:pt idx="282">
                  <c:v>16.939393939393938</c:v>
                </c:pt>
                <c:pt idx="283">
                  <c:v>16.485507246376812</c:v>
                </c:pt>
                <c:pt idx="284">
                  <c:v>15.571428571428571</c:v>
                </c:pt>
                <c:pt idx="285">
                  <c:v>14.188000000000001</c:v>
                </c:pt>
                <c:pt idx="286">
                  <c:v>15.703125</c:v>
                </c:pt>
                <c:pt idx="287">
                  <c:v>17.041095890410958</c:v>
                </c:pt>
                <c:pt idx="288">
                  <c:v>15.592592592592593</c:v>
                </c:pt>
                <c:pt idx="289">
                  <c:v>17.50344827586207</c:v>
                </c:pt>
                <c:pt idx="290">
                  <c:v>12.536</c:v>
                </c:pt>
                <c:pt idx="291">
                  <c:v>15.56989247311828</c:v>
                </c:pt>
                <c:pt idx="292">
                  <c:v>14.613577023498694</c:v>
                </c:pt>
                <c:pt idx="293">
                  <c:v>15.684210526315789</c:v>
                </c:pt>
                <c:pt idx="294">
                  <c:v>20.625</c:v>
                </c:pt>
                <c:pt idx="295">
                  <c:v>15.276315789473685</c:v>
                </c:pt>
                <c:pt idx="296">
                  <c:v>16.958847736625515</c:v>
                </c:pt>
                <c:pt idx="297">
                  <c:v>16.745704467353953</c:v>
                </c:pt>
                <c:pt idx="298">
                  <c:v>17.46153846153846</c:v>
                </c:pt>
                <c:pt idx="299">
                  <c:v>15.984</c:v>
                </c:pt>
                <c:pt idx="300">
                  <c:v>16.716738197424892</c:v>
                </c:pt>
                <c:pt idx="301">
                  <c:v>14.022222222222222</c:v>
                </c:pt>
                <c:pt idx="302">
                  <c:v>16.512820512820515</c:v>
                </c:pt>
                <c:pt idx="303">
                  <c:v>12.359223300970873</c:v>
                </c:pt>
                <c:pt idx="304">
                  <c:v>13.818181818181818</c:v>
                </c:pt>
                <c:pt idx="305">
                  <c:v>16.407920792079207</c:v>
                </c:pt>
                <c:pt idx="306">
                  <c:v>13.403846153846153</c:v>
                </c:pt>
                <c:pt idx="307">
                  <c:v>18.5625</c:v>
                </c:pt>
                <c:pt idx="308">
                  <c:v>14.462908011869436</c:v>
                </c:pt>
                <c:pt idx="309">
                  <c:v>24.391304347826086</c:v>
                </c:pt>
                <c:pt idx="310">
                  <c:v>16.178784266984504</c:v>
                </c:pt>
                <c:pt idx="311">
                  <c:v>16.877551020408163</c:v>
                </c:pt>
                <c:pt idx="312">
                  <c:v>18.173913043478262</c:v>
                </c:pt>
                <c:pt idx="313">
                  <c:v>14.425742574257425</c:v>
                </c:pt>
                <c:pt idx="314">
                  <c:v>16.481927710843372</c:v>
                </c:pt>
                <c:pt idx="315">
                  <c:v>13.528571428571428</c:v>
                </c:pt>
                <c:pt idx="316">
                  <c:v>9.8333333333333339</c:v>
                </c:pt>
                <c:pt idx="317">
                  <c:v>16.351351351351351</c:v>
                </c:pt>
                <c:pt idx="318">
                  <c:v>14.564102564102564</c:v>
                </c:pt>
                <c:pt idx="319">
                  <c:v>15.345238095238095</c:v>
                </c:pt>
                <c:pt idx="320">
                  <c:v>15.564102564102564</c:v>
                </c:pt>
                <c:pt idx="321">
                  <c:v>16.828125</c:v>
                </c:pt>
                <c:pt idx="322">
                  <c:v>13.79245283018868</c:v>
                </c:pt>
                <c:pt idx="323">
                  <c:v>13.690721649484535</c:v>
                </c:pt>
                <c:pt idx="324">
                  <c:v>15.762376237623762</c:v>
                </c:pt>
                <c:pt idx="325">
                  <c:v>14.841121495327103</c:v>
                </c:pt>
                <c:pt idx="326">
                  <c:v>14.214285714285714</c:v>
                </c:pt>
                <c:pt idx="327">
                  <c:v>15.166666666666666</c:v>
                </c:pt>
                <c:pt idx="328">
                  <c:v>17.924528301886792</c:v>
                </c:pt>
                <c:pt idx="329">
                  <c:v>15.820689655172414</c:v>
                </c:pt>
                <c:pt idx="330">
                  <c:v>18.172661870503596</c:v>
                </c:pt>
                <c:pt idx="331">
                  <c:v>14.573033707865168</c:v>
                </c:pt>
                <c:pt idx="332">
                  <c:v>16.50632911392405</c:v>
                </c:pt>
                <c:pt idx="333">
                  <c:v>16.677966101694917</c:v>
                </c:pt>
                <c:pt idx="334">
                  <c:v>15.676470588235293</c:v>
                </c:pt>
                <c:pt idx="335">
                  <c:v>16.076923076923077</c:v>
                </c:pt>
                <c:pt idx="336">
                  <c:v>16.25</c:v>
                </c:pt>
                <c:pt idx="337">
                  <c:v>15.578740157480315</c:v>
                </c:pt>
                <c:pt idx="338">
                  <c:v>16.393034825870647</c:v>
                </c:pt>
                <c:pt idx="339">
                  <c:v>15.328571428571429</c:v>
                </c:pt>
                <c:pt idx="340">
                  <c:v>18.054545454545455</c:v>
                </c:pt>
                <c:pt idx="341">
                  <c:v>15.776470588235295</c:v>
                </c:pt>
                <c:pt idx="342">
                  <c:v>14.9</c:v>
                </c:pt>
                <c:pt idx="343">
                  <c:v>17.141666666666666</c:v>
                </c:pt>
                <c:pt idx="344">
                  <c:v>17.392857142857142</c:v>
                </c:pt>
                <c:pt idx="345">
                  <c:v>15.13076923076923</c:v>
                </c:pt>
                <c:pt idx="346">
                  <c:v>14.639225181598063</c:v>
                </c:pt>
                <c:pt idx="347">
                  <c:v>16.898089171974522</c:v>
                </c:pt>
                <c:pt idx="348">
                  <c:v>15.8</c:v>
                </c:pt>
                <c:pt idx="349">
                  <c:v>16.134615384615383</c:v>
                </c:pt>
                <c:pt idx="350">
                  <c:v>17.44080604534005</c:v>
                </c:pt>
                <c:pt idx="351">
                  <c:v>14.594594594594595</c:v>
                </c:pt>
                <c:pt idx="352">
                  <c:v>14.72072072072072</c:v>
                </c:pt>
                <c:pt idx="353">
                  <c:v>16.098265895953759</c:v>
                </c:pt>
                <c:pt idx="354">
                  <c:v>19.254032258064516</c:v>
                </c:pt>
                <c:pt idx="355">
                  <c:v>14.937984496124031</c:v>
                </c:pt>
                <c:pt idx="356">
                  <c:v>16.036101083032491</c:v>
                </c:pt>
                <c:pt idx="357">
                  <c:v>17.183962264150942</c:v>
                </c:pt>
                <c:pt idx="358">
                  <c:v>18.403492389578858</c:v>
                </c:pt>
                <c:pt idx="359">
                  <c:v>14.23076923076923</c:v>
                </c:pt>
                <c:pt idx="360">
                  <c:v>13.411016949152541</c:v>
                </c:pt>
                <c:pt idx="361">
                  <c:v>17.095238095238095</c:v>
                </c:pt>
                <c:pt idx="362">
                  <c:v>14.268774703557312</c:v>
                </c:pt>
                <c:pt idx="363">
                  <c:v>13.505206463195691</c:v>
                </c:pt>
                <c:pt idx="364">
                  <c:v>16.791443850267381</c:v>
                </c:pt>
                <c:pt idx="365">
                  <c:v>17.652777777777779</c:v>
                </c:pt>
                <c:pt idx="366">
                  <c:v>16.91015625</c:v>
                </c:pt>
                <c:pt idx="367">
                  <c:v>15.588744588744589</c:v>
                </c:pt>
                <c:pt idx="368">
                  <c:v>16.791666666666668</c:v>
                </c:pt>
                <c:pt idx="369">
                  <c:v>14.211267605633802</c:v>
                </c:pt>
                <c:pt idx="370">
                  <c:v>16.009852216748769</c:v>
                </c:pt>
                <c:pt idx="371">
                  <c:v>14.627272727272727</c:v>
                </c:pt>
                <c:pt idx="372">
                  <c:v>20.149350649350648</c:v>
                </c:pt>
                <c:pt idx="373">
                  <c:v>21.333333333333332</c:v>
                </c:pt>
                <c:pt idx="374">
                  <c:v>13.8</c:v>
                </c:pt>
                <c:pt idx="375">
                  <c:v>12.858585858585858</c:v>
                </c:pt>
                <c:pt idx="376">
                  <c:v>14.345864661654135</c:v>
                </c:pt>
                <c:pt idx="377">
                  <c:v>18.591397849462364</c:v>
                </c:pt>
                <c:pt idx="378">
                  <c:v>12.246153846153845</c:v>
                </c:pt>
                <c:pt idx="379">
                  <c:v>17.848283499446289</c:v>
                </c:pt>
                <c:pt idx="380">
                  <c:v>16.673913043478262</c:v>
                </c:pt>
                <c:pt idx="381">
                  <c:v>16.118279569892472</c:v>
                </c:pt>
                <c:pt idx="382">
                  <c:v>16.367346938775512</c:v>
                </c:pt>
                <c:pt idx="383">
                  <c:v>16.447916666666668</c:v>
                </c:pt>
                <c:pt idx="384">
                  <c:v>2.5526315789473686</c:v>
                </c:pt>
                <c:pt idx="385">
                  <c:v>12.775280898876405</c:v>
                </c:pt>
                <c:pt idx="386">
                  <c:v>13.961070559610706</c:v>
                </c:pt>
                <c:pt idx="387">
                  <c:v>16.158119658119659</c:v>
                </c:pt>
                <c:pt idx="388">
                  <c:v>16.933333333333334</c:v>
                </c:pt>
                <c:pt idx="389">
                  <c:v>16.295999999999999</c:v>
                </c:pt>
                <c:pt idx="390">
                  <c:v>13.41</c:v>
                </c:pt>
                <c:pt idx="391">
                  <c:v>12.3</c:v>
                </c:pt>
                <c:pt idx="392">
                  <c:v>14.2875</c:v>
                </c:pt>
                <c:pt idx="393">
                  <c:v>13.764705882352942</c:v>
                </c:pt>
                <c:pt idx="394">
                  <c:v>13.883161512027492</c:v>
                </c:pt>
                <c:pt idx="395">
                  <c:v>16.966666666666665</c:v>
                </c:pt>
                <c:pt idx="396">
                  <c:v>15.288135593220339</c:v>
                </c:pt>
                <c:pt idx="397">
                  <c:v>11.558823529411764</c:v>
                </c:pt>
                <c:pt idx="398">
                  <c:v>15.271523178807946</c:v>
                </c:pt>
                <c:pt idx="399">
                  <c:v>14.093023255813954</c:v>
                </c:pt>
                <c:pt idx="400">
                  <c:v>17.473684210526315</c:v>
                </c:pt>
                <c:pt idx="401">
                  <c:v>15.272</c:v>
                </c:pt>
                <c:pt idx="402">
                  <c:v>14.308702791461412</c:v>
                </c:pt>
                <c:pt idx="403">
                  <c:v>16.081967213114755</c:v>
                </c:pt>
                <c:pt idx="404">
                  <c:v>15.951578947368422</c:v>
                </c:pt>
                <c:pt idx="405">
                  <c:v>15.547619047619047</c:v>
                </c:pt>
                <c:pt idx="406">
                  <c:v>14.612565445026178</c:v>
                </c:pt>
                <c:pt idx="407">
                  <c:v>18.766423357664234</c:v>
                </c:pt>
                <c:pt idx="408">
                  <c:v>14.636363636363637</c:v>
                </c:pt>
                <c:pt idx="409">
                  <c:v>14.841463414634147</c:v>
                </c:pt>
                <c:pt idx="410">
                  <c:v>17.144736842105264</c:v>
                </c:pt>
                <c:pt idx="411">
                  <c:v>14.953125</c:v>
                </c:pt>
                <c:pt idx="412">
                  <c:v>16.964285714285715</c:v>
                </c:pt>
                <c:pt idx="413">
                  <c:v>15.985915492957746</c:v>
                </c:pt>
                <c:pt idx="414">
                  <c:v>17.100000000000001</c:v>
                </c:pt>
                <c:pt idx="415">
                  <c:v>16.643312101910826</c:v>
                </c:pt>
                <c:pt idx="416">
                  <c:v>15.840579710144928</c:v>
                </c:pt>
                <c:pt idx="417">
                  <c:v>20.258706467661693</c:v>
                </c:pt>
                <c:pt idx="418">
                  <c:v>16.415204678362574</c:v>
                </c:pt>
                <c:pt idx="419">
                  <c:v>16.119700748129677</c:v>
                </c:pt>
                <c:pt idx="420">
                  <c:v>15.195121951219512</c:v>
                </c:pt>
                <c:pt idx="421">
                  <c:v>17.370588235294118</c:v>
                </c:pt>
                <c:pt idx="422">
                  <c:v>16.769633507853403</c:v>
                </c:pt>
                <c:pt idx="423">
                  <c:v>15.017699115044248</c:v>
                </c:pt>
                <c:pt idx="424">
                  <c:v>14.47972972972973</c:v>
                </c:pt>
                <c:pt idx="425">
                  <c:v>19.067226890756302</c:v>
                </c:pt>
                <c:pt idx="426">
                  <c:v>14.48421052631579</c:v>
                </c:pt>
                <c:pt idx="427">
                  <c:v>16.603375527426159</c:v>
                </c:pt>
                <c:pt idx="428">
                  <c:v>17.021978021978022</c:v>
                </c:pt>
                <c:pt idx="429">
                  <c:v>15.703703703703704</c:v>
                </c:pt>
                <c:pt idx="430">
                  <c:v>15.23076923076923</c:v>
                </c:pt>
                <c:pt idx="431">
                  <c:v>15.239583333333334</c:v>
                </c:pt>
                <c:pt idx="432">
                  <c:v>16.74074074074074</c:v>
                </c:pt>
                <c:pt idx="433">
                  <c:v>15.943181818181818</c:v>
                </c:pt>
                <c:pt idx="434">
                  <c:v>16.561403508771932</c:v>
                </c:pt>
                <c:pt idx="435">
                  <c:v>15.012820512820513</c:v>
                </c:pt>
                <c:pt idx="436">
                  <c:v>15.676190476190476</c:v>
                </c:pt>
                <c:pt idx="437">
                  <c:v>17.12676056338028</c:v>
                </c:pt>
                <c:pt idx="438">
                  <c:v>4.2</c:v>
                </c:pt>
                <c:pt idx="439">
                  <c:v>16.677685950413224</c:v>
                </c:pt>
                <c:pt idx="440">
                  <c:v>16.722222222222221</c:v>
                </c:pt>
                <c:pt idx="441">
                  <c:v>15.100917431192661</c:v>
                </c:pt>
                <c:pt idx="442">
                  <c:v>13.574193548387097</c:v>
                </c:pt>
                <c:pt idx="443">
                  <c:v>16.27027027027027</c:v>
                </c:pt>
                <c:pt idx="444">
                  <c:v>13.99812030075188</c:v>
                </c:pt>
                <c:pt idx="445">
                  <c:v>16.717391304347824</c:v>
                </c:pt>
                <c:pt idx="446">
                  <c:v>13.927835051546392</c:v>
                </c:pt>
                <c:pt idx="447">
                  <c:v>13.482758620689655</c:v>
                </c:pt>
                <c:pt idx="448">
                  <c:v>15.524691358024691</c:v>
                </c:pt>
                <c:pt idx="449">
                  <c:v>12.411764705882353</c:v>
                </c:pt>
                <c:pt idx="450">
                  <c:v>13.538461538461538</c:v>
                </c:pt>
                <c:pt idx="451">
                  <c:v>13.444444444444445</c:v>
                </c:pt>
                <c:pt idx="452">
                  <c:v>16.146596858638745</c:v>
                </c:pt>
                <c:pt idx="453">
                  <c:v>15.967320261437909</c:v>
                </c:pt>
                <c:pt idx="454">
                  <c:v>16.829457364341085</c:v>
                </c:pt>
                <c:pt idx="455">
                  <c:v>15.666666666666666</c:v>
                </c:pt>
                <c:pt idx="456">
                  <c:v>15.881355932203389</c:v>
                </c:pt>
                <c:pt idx="457">
                  <c:v>14.424479166666666</c:v>
                </c:pt>
                <c:pt idx="458">
                  <c:v>15.748971193415638</c:v>
                </c:pt>
                <c:pt idx="459">
                  <c:v>15.149253731343284</c:v>
                </c:pt>
                <c:pt idx="460">
                  <c:v>16.399999999999999</c:v>
                </c:pt>
                <c:pt idx="461">
                  <c:v>14.94017094017094</c:v>
                </c:pt>
                <c:pt idx="462">
                  <c:v>14.625550660792952</c:v>
                </c:pt>
                <c:pt idx="463">
                  <c:v>11.028571428571428</c:v>
                </c:pt>
                <c:pt idx="464">
                  <c:v>15.44378698224852</c:v>
                </c:pt>
                <c:pt idx="465">
                  <c:v>13.586956521739131</c:v>
                </c:pt>
                <c:pt idx="466">
                  <c:v>14.830097087378642</c:v>
                </c:pt>
                <c:pt idx="467">
                  <c:v>15.068181818181818</c:v>
                </c:pt>
                <c:pt idx="468">
                  <c:v>14.45</c:v>
                </c:pt>
                <c:pt idx="469">
                  <c:v>15.481481481481481</c:v>
                </c:pt>
                <c:pt idx="470">
                  <c:v>14.89247311827957</c:v>
                </c:pt>
                <c:pt idx="471">
                  <c:v>15.233183856502242</c:v>
                </c:pt>
                <c:pt idx="472">
                  <c:v>15.230158730158729</c:v>
                </c:pt>
                <c:pt idx="473">
                  <c:v>13.947916666666666</c:v>
                </c:pt>
                <c:pt idx="474">
                  <c:v>16.839622641509433</c:v>
                </c:pt>
                <c:pt idx="475">
                  <c:v>16.865248226950353</c:v>
                </c:pt>
                <c:pt idx="476">
                  <c:v>13.177570093457945</c:v>
                </c:pt>
                <c:pt idx="477">
                  <c:v>16.08664259927798</c:v>
                </c:pt>
                <c:pt idx="478">
                  <c:v>13.161943319838057</c:v>
                </c:pt>
                <c:pt idx="479">
                  <c:v>16.378238341968913</c:v>
                </c:pt>
                <c:pt idx="480">
                  <c:v>16.525510204081634</c:v>
                </c:pt>
                <c:pt idx="481">
                  <c:v>16.136186770428015</c:v>
                </c:pt>
                <c:pt idx="482">
                  <c:v>15.735294117647058</c:v>
                </c:pt>
                <c:pt idx="483">
                  <c:v>17.463087248322147</c:v>
                </c:pt>
                <c:pt idx="484">
                  <c:v>15.214285714285714</c:v>
                </c:pt>
                <c:pt idx="485">
                  <c:v>14.154135338345865</c:v>
                </c:pt>
                <c:pt idx="486">
                  <c:v>13.891999999999999</c:v>
                </c:pt>
                <c:pt idx="487">
                  <c:v>15.596618357487923</c:v>
                </c:pt>
                <c:pt idx="488">
                  <c:v>14.299270072992702</c:v>
                </c:pt>
                <c:pt idx="489">
                  <c:v>15.817869415807561</c:v>
                </c:pt>
                <c:pt idx="490">
                  <c:v>14.844155844155845</c:v>
                </c:pt>
                <c:pt idx="491">
                  <c:v>19.100000000000001</c:v>
                </c:pt>
                <c:pt idx="492">
                  <c:v>15.481132075471699</c:v>
                </c:pt>
                <c:pt idx="493">
                  <c:v>16.261904761904763</c:v>
                </c:pt>
                <c:pt idx="494">
                  <c:v>15.717391304347826</c:v>
                </c:pt>
                <c:pt idx="495">
                  <c:v>13.984251968503937</c:v>
                </c:pt>
                <c:pt idx="496">
                  <c:v>15.224880382775119</c:v>
                </c:pt>
                <c:pt idx="497">
                  <c:v>16.047619047619047</c:v>
                </c:pt>
                <c:pt idx="498">
                  <c:v>15.890277777777778</c:v>
                </c:pt>
                <c:pt idx="499">
                  <c:v>12.146067415730338</c:v>
                </c:pt>
                <c:pt idx="500">
                  <c:v>17.842424242424244</c:v>
                </c:pt>
                <c:pt idx="501">
                  <c:v>17.542857142857144</c:v>
                </c:pt>
                <c:pt idx="502">
                  <c:v>19.040229885057471</c:v>
                </c:pt>
                <c:pt idx="503">
                  <c:v>13.450236966824644</c:v>
                </c:pt>
                <c:pt idx="504">
                  <c:v>16.217821782178216</c:v>
                </c:pt>
                <c:pt idx="505">
                  <c:v>14.722222222222221</c:v>
                </c:pt>
                <c:pt idx="506">
                  <c:v>16.237837837837837</c:v>
                </c:pt>
                <c:pt idx="507">
                  <c:v>14.384615384615385</c:v>
                </c:pt>
                <c:pt idx="508">
                  <c:v>12.1</c:v>
                </c:pt>
                <c:pt idx="509">
                  <c:v>14.695652173913043</c:v>
                </c:pt>
                <c:pt idx="510">
                  <c:v>16.637254901960784</c:v>
                </c:pt>
                <c:pt idx="511">
                  <c:v>17.934883720930234</c:v>
                </c:pt>
                <c:pt idx="512">
                  <c:v>15.25108225108225</c:v>
                </c:pt>
                <c:pt idx="513">
                  <c:v>13.534883720930232</c:v>
                </c:pt>
                <c:pt idx="514">
                  <c:v>15.704545454545455</c:v>
                </c:pt>
                <c:pt idx="515">
                  <c:v>16.307692307692307</c:v>
                </c:pt>
                <c:pt idx="516">
                  <c:v>13.818181818181818</c:v>
                </c:pt>
                <c:pt idx="517">
                  <c:v>14.898104265402843</c:v>
                </c:pt>
                <c:pt idx="518">
                  <c:v>16.434343434343436</c:v>
                </c:pt>
                <c:pt idx="519">
                  <c:v>16.885135135135137</c:v>
                </c:pt>
                <c:pt idx="520">
                  <c:v>16.446808510638299</c:v>
                </c:pt>
                <c:pt idx="521">
                  <c:v>17.430232558139537</c:v>
                </c:pt>
                <c:pt idx="522">
                  <c:v>14.258675078864353</c:v>
                </c:pt>
                <c:pt idx="523">
                  <c:v>16.963788300835656</c:v>
                </c:pt>
                <c:pt idx="524">
                  <c:v>18.428571428571427</c:v>
                </c:pt>
                <c:pt idx="525">
                  <c:v>15.959183673469388</c:v>
                </c:pt>
                <c:pt idx="526">
                  <c:v>18.685314685314687</c:v>
                </c:pt>
                <c:pt idx="527">
                  <c:v>16.757377049180327</c:v>
                </c:pt>
                <c:pt idx="528">
                  <c:v>14.739837398373984</c:v>
                </c:pt>
                <c:pt idx="529">
                  <c:v>14.486547085201794</c:v>
                </c:pt>
                <c:pt idx="530">
                  <c:v>13.577319587628866</c:v>
                </c:pt>
                <c:pt idx="531">
                  <c:v>14.274725274725276</c:v>
                </c:pt>
                <c:pt idx="532">
                  <c:v>16.794871794871796</c:v>
                </c:pt>
              </c:numCache>
            </c:numRef>
          </c:xVal>
          <c:yVal>
            <c:numRef>
              <c:f>schooldistricts!$G$4:$G$536</c:f>
              <c:numCache>
                <c:formatCode>General</c:formatCode>
                <c:ptCount val="533"/>
                <c:pt idx="0">
                  <c:v>1410</c:v>
                </c:pt>
                <c:pt idx="1">
                  <c:v>1360</c:v>
                </c:pt>
                <c:pt idx="2">
                  <c:v>1220</c:v>
                </c:pt>
                <c:pt idx="3">
                  <c:v>1140</c:v>
                </c:pt>
                <c:pt idx="4">
                  <c:v>1330</c:v>
                </c:pt>
                <c:pt idx="5">
                  <c:v>1230</c:v>
                </c:pt>
                <c:pt idx="6">
                  <c:v>1220</c:v>
                </c:pt>
                <c:pt idx="7">
                  <c:v>1310</c:v>
                </c:pt>
                <c:pt idx="8">
                  <c:v>1270</c:v>
                </c:pt>
                <c:pt idx="9">
                  <c:v>1430</c:v>
                </c:pt>
                <c:pt idx="10">
                  <c:v>1360</c:v>
                </c:pt>
                <c:pt idx="11">
                  <c:v>1310</c:v>
                </c:pt>
                <c:pt idx="12">
                  <c:v>1290</c:v>
                </c:pt>
                <c:pt idx="13">
                  <c:v>1280</c:v>
                </c:pt>
                <c:pt idx="14">
                  <c:v>1150</c:v>
                </c:pt>
                <c:pt idx="15">
                  <c:v>1330</c:v>
                </c:pt>
                <c:pt idx="16">
                  <c:v>1370</c:v>
                </c:pt>
                <c:pt idx="17">
                  <c:v>1330</c:v>
                </c:pt>
                <c:pt idx="18">
                  <c:v>1250</c:v>
                </c:pt>
                <c:pt idx="19">
                  <c:v>1390</c:v>
                </c:pt>
                <c:pt idx="20">
                  <c:v>1270</c:v>
                </c:pt>
                <c:pt idx="21">
                  <c:v>1410</c:v>
                </c:pt>
                <c:pt idx="22">
                  <c:v>1340</c:v>
                </c:pt>
                <c:pt idx="23">
                  <c:v>1320</c:v>
                </c:pt>
                <c:pt idx="24">
                  <c:v>1320</c:v>
                </c:pt>
                <c:pt idx="25">
                  <c:v>1350</c:v>
                </c:pt>
                <c:pt idx="26">
                  <c:v>1250</c:v>
                </c:pt>
                <c:pt idx="27">
                  <c:v>1280</c:v>
                </c:pt>
                <c:pt idx="28">
                  <c:v>1330</c:v>
                </c:pt>
                <c:pt idx="29">
                  <c:v>1310</c:v>
                </c:pt>
                <c:pt idx="30">
                  <c:v>1380</c:v>
                </c:pt>
                <c:pt idx="31">
                  <c:v>1290</c:v>
                </c:pt>
                <c:pt idx="32">
                  <c:v>1420</c:v>
                </c:pt>
                <c:pt idx="33">
                  <c:v>1300</c:v>
                </c:pt>
                <c:pt idx="34">
                  <c:v>1290</c:v>
                </c:pt>
                <c:pt idx="35">
                  <c:v>1200</c:v>
                </c:pt>
                <c:pt idx="36">
                  <c:v>1300</c:v>
                </c:pt>
                <c:pt idx="37">
                  <c:v>1340</c:v>
                </c:pt>
                <c:pt idx="38">
                  <c:v>1370</c:v>
                </c:pt>
                <c:pt idx="39">
                  <c:v>1360</c:v>
                </c:pt>
                <c:pt idx="40">
                  <c:v>1370</c:v>
                </c:pt>
                <c:pt idx="41">
                  <c:v>1390</c:v>
                </c:pt>
                <c:pt idx="42">
                  <c:v>1310</c:v>
                </c:pt>
                <c:pt idx="43">
                  <c:v>1340</c:v>
                </c:pt>
                <c:pt idx="44">
                  <c:v>1270</c:v>
                </c:pt>
                <c:pt idx="45">
                  <c:v>1340</c:v>
                </c:pt>
                <c:pt idx="46">
                  <c:v>1290</c:v>
                </c:pt>
                <c:pt idx="47">
                  <c:v>1210</c:v>
                </c:pt>
                <c:pt idx="48">
                  <c:v>1230</c:v>
                </c:pt>
                <c:pt idx="49">
                  <c:v>1280</c:v>
                </c:pt>
                <c:pt idx="50">
                  <c:v>1280</c:v>
                </c:pt>
                <c:pt idx="51">
                  <c:v>1260</c:v>
                </c:pt>
                <c:pt idx="52">
                  <c:v>1160</c:v>
                </c:pt>
                <c:pt idx="53">
                  <c:v>1290</c:v>
                </c:pt>
                <c:pt idx="54">
                  <c:v>1330</c:v>
                </c:pt>
                <c:pt idx="55">
                  <c:v>1360</c:v>
                </c:pt>
                <c:pt idx="56">
                  <c:v>1280</c:v>
                </c:pt>
                <c:pt idx="57">
                  <c:v>1260</c:v>
                </c:pt>
                <c:pt idx="58">
                  <c:v>1230</c:v>
                </c:pt>
                <c:pt idx="59">
                  <c:v>1430</c:v>
                </c:pt>
                <c:pt idx="60">
                  <c:v>1340</c:v>
                </c:pt>
                <c:pt idx="61">
                  <c:v>1200</c:v>
                </c:pt>
                <c:pt idx="62">
                  <c:v>1140</c:v>
                </c:pt>
                <c:pt idx="63">
                  <c:v>1240</c:v>
                </c:pt>
                <c:pt idx="64">
                  <c:v>1050</c:v>
                </c:pt>
                <c:pt idx="65">
                  <c:v>1360</c:v>
                </c:pt>
                <c:pt idx="66">
                  <c:v>1330</c:v>
                </c:pt>
                <c:pt idx="67">
                  <c:v>1270</c:v>
                </c:pt>
                <c:pt idx="68">
                  <c:v>1320</c:v>
                </c:pt>
                <c:pt idx="69">
                  <c:v>1350</c:v>
                </c:pt>
                <c:pt idx="70">
                  <c:v>1420</c:v>
                </c:pt>
                <c:pt idx="71">
                  <c:v>1120</c:v>
                </c:pt>
                <c:pt idx="72">
                  <c:v>1060</c:v>
                </c:pt>
                <c:pt idx="73">
                  <c:v>1440</c:v>
                </c:pt>
                <c:pt idx="74">
                  <c:v>1320</c:v>
                </c:pt>
                <c:pt idx="75">
                  <c:v>1420</c:v>
                </c:pt>
                <c:pt idx="76">
                  <c:v>1330</c:v>
                </c:pt>
                <c:pt idx="77">
                  <c:v>1290</c:v>
                </c:pt>
                <c:pt idx="78">
                  <c:v>1350</c:v>
                </c:pt>
                <c:pt idx="79">
                  <c:v>1380</c:v>
                </c:pt>
                <c:pt idx="80">
                  <c:v>1320</c:v>
                </c:pt>
                <c:pt idx="81">
                  <c:v>1250</c:v>
                </c:pt>
                <c:pt idx="82">
                  <c:v>1350</c:v>
                </c:pt>
                <c:pt idx="83">
                  <c:v>1260</c:v>
                </c:pt>
                <c:pt idx="84">
                  <c:v>1400</c:v>
                </c:pt>
                <c:pt idx="85">
                  <c:v>1100</c:v>
                </c:pt>
                <c:pt idx="86">
                  <c:v>1290</c:v>
                </c:pt>
                <c:pt idx="87">
                  <c:v>1270</c:v>
                </c:pt>
                <c:pt idx="88">
                  <c:v>1140</c:v>
                </c:pt>
                <c:pt idx="89">
                  <c:v>1340</c:v>
                </c:pt>
                <c:pt idx="90">
                  <c:v>1310</c:v>
                </c:pt>
                <c:pt idx="91">
                  <c:v>1370</c:v>
                </c:pt>
                <c:pt idx="92">
                  <c:v>1270</c:v>
                </c:pt>
                <c:pt idx="93">
                  <c:v>1270</c:v>
                </c:pt>
                <c:pt idx="94">
                  <c:v>1350</c:v>
                </c:pt>
                <c:pt idx="95">
                  <c:v>1350</c:v>
                </c:pt>
                <c:pt idx="96">
                  <c:v>1180</c:v>
                </c:pt>
                <c:pt idx="97">
                  <c:v>1200</c:v>
                </c:pt>
                <c:pt idx="98">
                  <c:v>1320</c:v>
                </c:pt>
                <c:pt idx="99">
                  <c:v>1050</c:v>
                </c:pt>
                <c:pt idx="100">
                  <c:v>1380</c:v>
                </c:pt>
                <c:pt idx="101">
                  <c:v>1290</c:v>
                </c:pt>
                <c:pt idx="102">
                  <c:v>1370</c:v>
                </c:pt>
                <c:pt idx="103">
                  <c:v>1320</c:v>
                </c:pt>
                <c:pt idx="104">
                  <c:v>1290</c:v>
                </c:pt>
                <c:pt idx="105">
                  <c:v>1240</c:v>
                </c:pt>
                <c:pt idx="106">
                  <c:v>1300</c:v>
                </c:pt>
                <c:pt idx="107">
                  <c:v>1200</c:v>
                </c:pt>
                <c:pt idx="108">
                  <c:v>1410</c:v>
                </c:pt>
                <c:pt idx="109">
                  <c:v>1280</c:v>
                </c:pt>
                <c:pt idx="110">
                  <c:v>1280</c:v>
                </c:pt>
                <c:pt idx="111">
                  <c:v>1470</c:v>
                </c:pt>
                <c:pt idx="112">
                  <c:v>1310</c:v>
                </c:pt>
                <c:pt idx="113">
                  <c:v>1340</c:v>
                </c:pt>
                <c:pt idx="114">
                  <c:v>1340</c:v>
                </c:pt>
                <c:pt idx="115">
                  <c:v>1430</c:v>
                </c:pt>
                <c:pt idx="116">
                  <c:v>1230</c:v>
                </c:pt>
                <c:pt idx="117">
                  <c:v>1350</c:v>
                </c:pt>
                <c:pt idx="118">
                  <c:v>1350</c:v>
                </c:pt>
                <c:pt idx="119">
                  <c:v>1340</c:v>
                </c:pt>
                <c:pt idx="120">
                  <c:v>1400</c:v>
                </c:pt>
                <c:pt idx="121">
                  <c:v>1170</c:v>
                </c:pt>
                <c:pt idx="122">
                  <c:v>1290</c:v>
                </c:pt>
                <c:pt idx="123">
                  <c:v>1300</c:v>
                </c:pt>
                <c:pt idx="124">
                  <c:v>1080</c:v>
                </c:pt>
                <c:pt idx="125">
                  <c:v>1330</c:v>
                </c:pt>
                <c:pt idx="126">
                  <c:v>1350</c:v>
                </c:pt>
                <c:pt idx="127">
                  <c:v>1450</c:v>
                </c:pt>
                <c:pt idx="128">
                  <c:v>1320</c:v>
                </c:pt>
                <c:pt idx="129">
                  <c:v>1380</c:v>
                </c:pt>
                <c:pt idx="130">
                  <c:v>1380</c:v>
                </c:pt>
                <c:pt idx="131">
                  <c:v>1320</c:v>
                </c:pt>
                <c:pt idx="132">
                  <c:v>1300</c:v>
                </c:pt>
                <c:pt idx="133">
                  <c:v>1090</c:v>
                </c:pt>
                <c:pt idx="134">
                  <c:v>1240</c:v>
                </c:pt>
                <c:pt idx="135">
                  <c:v>1330</c:v>
                </c:pt>
                <c:pt idx="136">
                  <c:v>1420</c:v>
                </c:pt>
                <c:pt idx="137">
                  <c:v>1330</c:v>
                </c:pt>
                <c:pt idx="138">
                  <c:v>1240</c:v>
                </c:pt>
                <c:pt idx="139">
                  <c:v>1360</c:v>
                </c:pt>
                <c:pt idx="140">
                  <c:v>1320</c:v>
                </c:pt>
                <c:pt idx="141">
                  <c:v>1300</c:v>
                </c:pt>
                <c:pt idx="142">
                  <c:v>1280</c:v>
                </c:pt>
                <c:pt idx="143">
                  <c:v>1270</c:v>
                </c:pt>
                <c:pt idx="144">
                  <c:v>1370</c:v>
                </c:pt>
                <c:pt idx="145">
                  <c:v>1220</c:v>
                </c:pt>
                <c:pt idx="146">
                  <c:v>1360</c:v>
                </c:pt>
                <c:pt idx="147">
                  <c:v>1430</c:v>
                </c:pt>
                <c:pt idx="148">
                  <c:v>1250</c:v>
                </c:pt>
                <c:pt idx="149">
                  <c:v>1330</c:v>
                </c:pt>
                <c:pt idx="150">
                  <c:v>1350</c:v>
                </c:pt>
                <c:pt idx="151">
                  <c:v>1260</c:v>
                </c:pt>
                <c:pt idx="152">
                  <c:v>1440</c:v>
                </c:pt>
                <c:pt idx="153">
                  <c:v>1220</c:v>
                </c:pt>
                <c:pt idx="154">
                  <c:v>1190</c:v>
                </c:pt>
                <c:pt idx="155">
                  <c:v>1170</c:v>
                </c:pt>
                <c:pt idx="156">
                  <c:v>1290</c:v>
                </c:pt>
                <c:pt idx="157">
                  <c:v>1310</c:v>
                </c:pt>
                <c:pt idx="158">
                  <c:v>1320</c:v>
                </c:pt>
                <c:pt idx="159">
                  <c:v>1330</c:v>
                </c:pt>
                <c:pt idx="160">
                  <c:v>1310</c:v>
                </c:pt>
                <c:pt idx="161">
                  <c:v>1250</c:v>
                </c:pt>
                <c:pt idx="162">
                  <c:v>1310</c:v>
                </c:pt>
                <c:pt idx="163">
                  <c:v>1430</c:v>
                </c:pt>
                <c:pt idx="164">
                  <c:v>1230</c:v>
                </c:pt>
                <c:pt idx="165">
                  <c:v>1480</c:v>
                </c:pt>
                <c:pt idx="166">
                  <c:v>1140</c:v>
                </c:pt>
                <c:pt idx="167">
                  <c:v>1380</c:v>
                </c:pt>
                <c:pt idx="168">
                  <c:v>1320</c:v>
                </c:pt>
                <c:pt idx="169">
                  <c:v>1380</c:v>
                </c:pt>
                <c:pt idx="170">
                  <c:v>1220</c:v>
                </c:pt>
                <c:pt idx="171">
                  <c:v>1400</c:v>
                </c:pt>
                <c:pt idx="172">
                  <c:v>1280</c:v>
                </c:pt>
                <c:pt idx="173">
                  <c:v>1400</c:v>
                </c:pt>
                <c:pt idx="174">
                  <c:v>1350</c:v>
                </c:pt>
                <c:pt idx="175">
                  <c:v>1370</c:v>
                </c:pt>
                <c:pt idx="176">
                  <c:v>1250</c:v>
                </c:pt>
                <c:pt idx="177">
                  <c:v>1390</c:v>
                </c:pt>
                <c:pt idx="178">
                  <c:v>1400</c:v>
                </c:pt>
                <c:pt idx="179">
                  <c:v>1080</c:v>
                </c:pt>
                <c:pt idx="180">
                  <c:v>1230</c:v>
                </c:pt>
                <c:pt idx="181">
                  <c:v>1390</c:v>
                </c:pt>
                <c:pt idx="182">
                  <c:v>1240</c:v>
                </c:pt>
                <c:pt idx="183">
                  <c:v>1350</c:v>
                </c:pt>
                <c:pt idx="184">
                  <c:v>1400</c:v>
                </c:pt>
                <c:pt idx="185">
                  <c:v>1320</c:v>
                </c:pt>
                <c:pt idx="186">
                  <c:v>1280</c:v>
                </c:pt>
                <c:pt idx="187">
                  <c:v>1350</c:v>
                </c:pt>
                <c:pt idx="188">
                  <c:v>1350</c:v>
                </c:pt>
                <c:pt idx="189">
                  <c:v>1320</c:v>
                </c:pt>
                <c:pt idx="190">
                  <c:v>1460</c:v>
                </c:pt>
                <c:pt idx="191">
                  <c:v>1210</c:v>
                </c:pt>
                <c:pt idx="192">
                  <c:v>1320</c:v>
                </c:pt>
                <c:pt idx="193">
                  <c:v>1360</c:v>
                </c:pt>
                <c:pt idx="194">
                  <c:v>1250</c:v>
                </c:pt>
                <c:pt idx="195">
                  <c:v>1080</c:v>
                </c:pt>
                <c:pt idx="196">
                  <c:v>1370</c:v>
                </c:pt>
                <c:pt idx="197">
                  <c:v>1430</c:v>
                </c:pt>
                <c:pt idx="198">
                  <c:v>1270</c:v>
                </c:pt>
                <c:pt idx="199">
                  <c:v>1440</c:v>
                </c:pt>
                <c:pt idx="200">
                  <c:v>1410</c:v>
                </c:pt>
                <c:pt idx="201">
                  <c:v>1310</c:v>
                </c:pt>
                <c:pt idx="202">
                  <c:v>1360</c:v>
                </c:pt>
                <c:pt idx="203">
                  <c:v>1360</c:v>
                </c:pt>
                <c:pt idx="204">
                  <c:v>1330</c:v>
                </c:pt>
                <c:pt idx="205">
                  <c:v>1320</c:v>
                </c:pt>
                <c:pt idx="206">
                  <c:v>1350</c:v>
                </c:pt>
                <c:pt idx="207">
                  <c:v>1110</c:v>
                </c:pt>
                <c:pt idx="208">
                  <c:v>1400</c:v>
                </c:pt>
                <c:pt idx="209">
                  <c:v>1280</c:v>
                </c:pt>
                <c:pt idx="210">
                  <c:v>1270</c:v>
                </c:pt>
                <c:pt idx="211">
                  <c:v>1390</c:v>
                </c:pt>
                <c:pt idx="212">
                  <c:v>1310</c:v>
                </c:pt>
                <c:pt idx="213">
                  <c:v>1130</c:v>
                </c:pt>
                <c:pt idx="214">
                  <c:v>1220</c:v>
                </c:pt>
                <c:pt idx="215">
                  <c:v>1440</c:v>
                </c:pt>
                <c:pt idx="216">
                  <c:v>1340</c:v>
                </c:pt>
                <c:pt idx="217">
                  <c:v>1350</c:v>
                </c:pt>
                <c:pt idx="218">
                  <c:v>1280</c:v>
                </c:pt>
                <c:pt idx="219">
                  <c:v>1290</c:v>
                </c:pt>
                <c:pt idx="220">
                  <c:v>1250</c:v>
                </c:pt>
                <c:pt idx="221">
                  <c:v>1310</c:v>
                </c:pt>
                <c:pt idx="222">
                  <c:v>1280</c:v>
                </c:pt>
                <c:pt idx="223">
                  <c:v>1350</c:v>
                </c:pt>
                <c:pt idx="224">
                  <c:v>1300</c:v>
                </c:pt>
                <c:pt idx="225">
                  <c:v>1270</c:v>
                </c:pt>
                <c:pt idx="226">
                  <c:v>1060</c:v>
                </c:pt>
                <c:pt idx="227">
                  <c:v>1340</c:v>
                </c:pt>
                <c:pt idx="228">
                  <c:v>1330</c:v>
                </c:pt>
                <c:pt idx="229">
                  <c:v>1390</c:v>
                </c:pt>
                <c:pt idx="230">
                  <c:v>1020</c:v>
                </c:pt>
                <c:pt idx="231">
                  <c:v>1360</c:v>
                </c:pt>
                <c:pt idx="232">
                  <c:v>1250</c:v>
                </c:pt>
                <c:pt idx="233">
                  <c:v>1320</c:v>
                </c:pt>
                <c:pt idx="234">
                  <c:v>1330</c:v>
                </c:pt>
                <c:pt idx="235">
                  <c:v>1370</c:v>
                </c:pt>
                <c:pt idx="236">
                  <c:v>1220</c:v>
                </c:pt>
                <c:pt idx="237">
                  <c:v>1340</c:v>
                </c:pt>
                <c:pt idx="238">
                  <c:v>1300</c:v>
                </c:pt>
                <c:pt idx="239">
                  <c:v>1110</c:v>
                </c:pt>
                <c:pt idx="240">
                  <c:v>1250</c:v>
                </c:pt>
                <c:pt idx="241">
                  <c:v>1270</c:v>
                </c:pt>
                <c:pt idx="242">
                  <c:v>1090</c:v>
                </c:pt>
                <c:pt idx="243">
                  <c:v>1300</c:v>
                </c:pt>
                <c:pt idx="244">
                  <c:v>1170</c:v>
                </c:pt>
                <c:pt idx="245">
                  <c:v>1360</c:v>
                </c:pt>
                <c:pt idx="246">
                  <c:v>1380</c:v>
                </c:pt>
                <c:pt idx="247">
                  <c:v>1280</c:v>
                </c:pt>
                <c:pt idx="248">
                  <c:v>1290</c:v>
                </c:pt>
                <c:pt idx="249">
                  <c:v>1440</c:v>
                </c:pt>
                <c:pt idx="250">
                  <c:v>1510</c:v>
                </c:pt>
                <c:pt idx="251">
                  <c:v>1490</c:v>
                </c:pt>
                <c:pt idx="252">
                  <c:v>1400</c:v>
                </c:pt>
                <c:pt idx="253">
                  <c:v>1300</c:v>
                </c:pt>
                <c:pt idx="254">
                  <c:v>1360</c:v>
                </c:pt>
                <c:pt idx="255">
                  <c:v>1430</c:v>
                </c:pt>
                <c:pt idx="256">
                  <c:v>1230</c:v>
                </c:pt>
                <c:pt idx="257">
                  <c:v>1440</c:v>
                </c:pt>
                <c:pt idx="258">
                  <c:v>1400</c:v>
                </c:pt>
                <c:pt idx="259">
                  <c:v>1240</c:v>
                </c:pt>
                <c:pt idx="260">
                  <c:v>1100</c:v>
                </c:pt>
                <c:pt idx="261">
                  <c:v>1220</c:v>
                </c:pt>
                <c:pt idx="262">
                  <c:v>1280</c:v>
                </c:pt>
                <c:pt idx="263">
                  <c:v>1410</c:v>
                </c:pt>
                <c:pt idx="264">
                  <c:v>1330</c:v>
                </c:pt>
                <c:pt idx="265">
                  <c:v>1440</c:v>
                </c:pt>
                <c:pt idx="266">
                  <c:v>1230</c:v>
                </c:pt>
                <c:pt idx="267">
                  <c:v>1220</c:v>
                </c:pt>
                <c:pt idx="268">
                  <c:v>1260</c:v>
                </c:pt>
                <c:pt idx="269">
                  <c:v>1290</c:v>
                </c:pt>
                <c:pt idx="270">
                  <c:v>1300</c:v>
                </c:pt>
                <c:pt idx="271">
                  <c:v>1320</c:v>
                </c:pt>
                <c:pt idx="272">
                  <c:v>1330</c:v>
                </c:pt>
                <c:pt idx="273">
                  <c:v>1330</c:v>
                </c:pt>
                <c:pt idx="274">
                  <c:v>1310</c:v>
                </c:pt>
                <c:pt idx="275">
                  <c:v>1250</c:v>
                </c:pt>
                <c:pt idx="276">
                  <c:v>1290</c:v>
                </c:pt>
                <c:pt idx="277">
                  <c:v>1300</c:v>
                </c:pt>
                <c:pt idx="278">
                  <c:v>1270</c:v>
                </c:pt>
                <c:pt idx="279">
                  <c:v>1370</c:v>
                </c:pt>
                <c:pt idx="280">
                  <c:v>1260</c:v>
                </c:pt>
                <c:pt idx="281">
                  <c:v>1400</c:v>
                </c:pt>
                <c:pt idx="282">
                  <c:v>1320</c:v>
                </c:pt>
                <c:pt idx="283">
                  <c:v>1370</c:v>
                </c:pt>
                <c:pt idx="284">
                  <c:v>1280</c:v>
                </c:pt>
                <c:pt idx="285">
                  <c:v>1390</c:v>
                </c:pt>
                <c:pt idx="286">
                  <c:v>1190</c:v>
                </c:pt>
                <c:pt idx="287">
                  <c:v>1230</c:v>
                </c:pt>
                <c:pt idx="288">
                  <c:v>1250</c:v>
                </c:pt>
                <c:pt idx="289">
                  <c:v>1350</c:v>
                </c:pt>
                <c:pt idx="290">
                  <c:v>1200</c:v>
                </c:pt>
                <c:pt idx="291">
                  <c:v>1290</c:v>
                </c:pt>
                <c:pt idx="292">
                  <c:v>1520</c:v>
                </c:pt>
                <c:pt idx="293">
                  <c:v>1350</c:v>
                </c:pt>
                <c:pt idx="294">
                  <c:v>1080</c:v>
                </c:pt>
                <c:pt idx="295">
                  <c:v>1340</c:v>
                </c:pt>
                <c:pt idx="296">
                  <c:v>1360</c:v>
                </c:pt>
                <c:pt idx="297">
                  <c:v>1340</c:v>
                </c:pt>
                <c:pt idx="298">
                  <c:v>1430</c:v>
                </c:pt>
                <c:pt idx="299">
                  <c:v>1310</c:v>
                </c:pt>
                <c:pt idx="300">
                  <c:v>1330</c:v>
                </c:pt>
                <c:pt idx="301">
                  <c:v>1470</c:v>
                </c:pt>
                <c:pt idx="302">
                  <c:v>1220</c:v>
                </c:pt>
                <c:pt idx="303">
                  <c:v>1290</c:v>
                </c:pt>
                <c:pt idx="304">
                  <c:v>1250</c:v>
                </c:pt>
                <c:pt idx="305">
                  <c:v>1470</c:v>
                </c:pt>
                <c:pt idx="306">
                  <c:v>1270</c:v>
                </c:pt>
                <c:pt idx="307">
                  <c:v>1350</c:v>
                </c:pt>
                <c:pt idx="308">
                  <c:v>1410</c:v>
                </c:pt>
                <c:pt idx="309">
                  <c:v>1210</c:v>
                </c:pt>
                <c:pt idx="310">
                  <c:v>1380</c:v>
                </c:pt>
                <c:pt idx="311">
                  <c:v>1380</c:v>
                </c:pt>
                <c:pt idx="312">
                  <c:v>1310</c:v>
                </c:pt>
                <c:pt idx="313">
                  <c:v>1260</c:v>
                </c:pt>
                <c:pt idx="314">
                  <c:v>1320</c:v>
                </c:pt>
                <c:pt idx="315">
                  <c:v>1270</c:v>
                </c:pt>
                <c:pt idx="316">
                  <c:v>1030</c:v>
                </c:pt>
                <c:pt idx="317">
                  <c:v>1340</c:v>
                </c:pt>
                <c:pt idx="318">
                  <c:v>1310</c:v>
                </c:pt>
                <c:pt idx="319">
                  <c:v>1290</c:v>
                </c:pt>
                <c:pt idx="320">
                  <c:v>1310</c:v>
                </c:pt>
                <c:pt idx="321">
                  <c:v>1250</c:v>
                </c:pt>
                <c:pt idx="322">
                  <c:v>1290</c:v>
                </c:pt>
                <c:pt idx="323">
                  <c:v>1250</c:v>
                </c:pt>
                <c:pt idx="324">
                  <c:v>1340</c:v>
                </c:pt>
                <c:pt idx="325">
                  <c:v>1340</c:v>
                </c:pt>
                <c:pt idx="326">
                  <c:v>1150</c:v>
                </c:pt>
                <c:pt idx="327">
                  <c:v>1290</c:v>
                </c:pt>
                <c:pt idx="328">
                  <c:v>1320</c:v>
                </c:pt>
                <c:pt idx="329">
                  <c:v>1330</c:v>
                </c:pt>
                <c:pt idx="330">
                  <c:v>1360</c:v>
                </c:pt>
                <c:pt idx="331">
                  <c:v>1330</c:v>
                </c:pt>
                <c:pt idx="332">
                  <c:v>1330</c:v>
                </c:pt>
                <c:pt idx="333">
                  <c:v>1280</c:v>
                </c:pt>
                <c:pt idx="334">
                  <c:v>1370</c:v>
                </c:pt>
                <c:pt idx="335">
                  <c:v>1330</c:v>
                </c:pt>
                <c:pt idx="336">
                  <c:v>1260</c:v>
                </c:pt>
                <c:pt idx="337">
                  <c:v>1380</c:v>
                </c:pt>
                <c:pt idx="338">
                  <c:v>1280</c:v>
                </c:pt>
                <c:pt idx="339">
                  <c:v>1410</c:v>
                </c:pt>
                <c:pt idx="340">
                  <c:v>1360</c:v>
                </c:pt>
                <c:pt idx="341">
                  <c:v>1280</c:v>
                </c:pt>
                <c:pt idx="342">
                  <c:v>1270</c:v>
                </c:pt>
                <c:pt idx="343">
                  <c:v>1400</c:v>
                </c:pt>
                <c:pt idx="344">
                  <c:v>1290</c:v>
                </c:pt>
                <c:pt idx="345">
                  <c:v>1270</c:v>
                </c:pt>
                <c:pt idx="346">
                  <c:v>1200</c:v>
                </c:pt>
                <c:pt idx="347">
                  <c:v>1370</c:v>
                </c:pt>
                <c:pt idx="348">
                  <c:v>1400</c:v>
                </c:pt>
                <c:pt idx="349">
                  <c:v>1330</c:v>
                </c:pt>
                <c:pt idx="350">
                  <c:v>1380</c:v>
                </c:pt>
                <c:pt idx="351">
                  <c:v>1300</c:v>
                </c:pt>
                <c:pt idx="352">
                  <c:v>1310</c:v>
                </c:pt>
                <c:pt idx="353">
                  <c:v>1400</c:v>
                </c:pt>
                <c:pt idx="354">
                  <c:v>1370</c:v>
                </c:pt>
                <c:pt idx="355">
                  <c:v>1340</c:v>
                </c:pt>
                <c:pt idx="356">
                  <c:v>1320</c:v>
                </c:pt>
                <c:pt idx="357">
                  <c:v>1440</c:v>
                </c:pt>
                <c:pt idx="358">
                  <c:v>1180</c:v>
                </c:pt>
                <c:pt idx="359">
                  <c:v>1290</c:v>
                </c:pt>
                <c:pt idx="360">
                  <c:v>1380</c:v>
                </c:pt>
                <c:pt idx="361">
                  <c:v>1270</c:v>
                </c:pt>
                <c:pt idx="362">
                  <c:v>1420</c:v>
                </c:pt>
                <c:pt idx="363">
                  <c:v>1260</c:v>
                </c:pt>
                <c:pt idx="364">
                  <c:v>1330</c:v>
                </c:pt>
                <c:pt idx="365">
                  <c:v>1330</c:v>
                </c:pt>
                <c:pt idx="366">
                  <c:v>1370</c:v>
                </c:pt>
                <c:pt idx="367">
                  <c:v>1260</c:v>
                </c:pt>
                <c:pt idx="368">
                  <c:v>1250</c:v>
                </c:pt>
                <c:pt idx="369">
                  <c:v>1360</c:v>
                </c:pt>
                <c:pt idx="370">
                  <c:v>1370</c:v>
                </c:pt>
                <c:pt idx="371">
                  <c:v>1260</c:v>
                </c:pt>
                <c:pt idx="372">
                  <c:v>1310</c:v>
                </c:pt>
                <c:pt idx="373">
                  <c:v>1210</c:v>
                </c:pt>
                <c:pt idx="374">
                  <c:v>1330</c:v>
                </c:pt>
                <c:pt idx="375">
                  <c:v>1270</c:v>
                </c:pt>
                <c:pt idx="376">
                  <c:v>1420</c:v>
                </c:pt>
                <c:pt idx="377">
                  <c:v>1310</c:v>
                </c:pt>
                <c:pt idx="378">
                  <c:v>1510</c:v>
                </c:pt>
                <c:pt idx="379">
                  <c:v>1160</c:v>
                </c:pt>
                <c:pt idx="380">
                  <c:v>1360</c:v>
                </c:pt>
                <c:pt idx="381">
                  <c:v>1280</c:v>
                </c:pt>
                <c:pt idx="382">
                  <c:v>1300</c:v>
                </c:pt>
                <c:pt idx="383">
                  <c:v>1380</c:v>
                </c:pt>
                <c:pt idx="384">
                  <c:v>1090</c:v>
                </c:pt>
                <c:pt idx="385">
                  <c:v>1330</c:v>
                </c:pt>
                <c:pt idx="386">
                  <c:v>1300</c:v>
                </c:pt>
                <c:pt idx="387">
                  <c:v>1240</c:v>
                </c:pt>
                <c:pt idx="388">
                  <c:v>1340</c:v>
                </c:pt>
                <c:pt idx="389">
                  <c:v>1310</c:v>
                </c:pt>
                <c:pt idx="390">
                  <c:v>1350</c:v>
                </c:pt>
                <c:pt idx="391">
                  <c:v>1230</c:v>
                </c:pt>
                <c:pt idx="392">
                  <c:v>1240</c:v>
                </c:pt>
                <c:pt idx="393">
                  <c:v>1280</c:v>
                </c:pt>
                <c:pt idx="394">
                  <c:v>1420</c:v>
                </c:pt>
                <c:pt idx="395">
                  <c:v>1280</c:v>
                </c:pt>
                <c:pt idx="396">
                  <c:v>1310</c:v>
                </c:pt>
                <c:pt idx="397">
                  <c:v>1270</c:v>
                </c:pt>
                <c:pt idx="398">
                  <c:v>1380</c:v>
                </c:pt>
                <c:pt idx="399">
                  <c:v>1410</c:v>
                </c:pt>
                <c:pt idx="400">
                  <c:v>1310</c:v>
                </c:pt>
                <c:pt idx="401">
                  <c:v>1360</c:v>
                </c:pt>
                <c:pt idx="402">
                  <c:v>1240</c:v>
                </c:pt>
                <c:pt idx="403">
                  <c:v>1320</c:v>
                </c:pt>
                <c:pt idx="404">
                  <c:v>1330</c:v>
                </c:pt>
                <c:pt idx="405">
                  <c:v>1360</c:v>
                </c:pt>
                <c:pt idx="406">
                  <c:v>1350</c:v>
                </c:pt>
                <c:pt idx="407">
                  <c:v>1240</c:v>
                </c:pt>
                <c:pt idx="408">
                  <c:v>1280</c:v>
                </c:pt>
                <c:pt idx="409">
                  <c:v>1280</c:v>
                </c:pt>
                <c:pt idx="410">
                  <c:v>1290</c:v>
                </c:pt>
                <c:pt idx="411">
                  <c:v>1310</c:v>
                </c:pt>
                <c:pt idx="412">
                  <c:v>1300</c:v>
                </c:pt>
                <c:pt idx="413">
                  <c:v>1290</c:v>
                </c:pt>
                <c:pt idx="414">
                  <c:v>1300</c:v>
                </c:pt>
                <c:pt idx="415">
                  <c:v>1340</c:v>
                </c:pt>
                <c:pt idx="416">
                  <c:v>1300</c:v>
                </c:pt>
                <c:pt idx="417">
                  <c:v>1330</c:v>
                </c:pt>
                <c:pt idx="418">
                  <c:v>1310</c:v>
                </c:pt>
                <c:pt idx="419">
                  <c:v>1390</c:v>
                </c:pt>
                <c:pt idx="420">
                  <c:v>1250</c:v>
                </c:pt>
                <c:pt idx="421">
                  <c:v>1320</c:v>
                </c:pt>
                <c:pt idx="422">
                  <c:v>1260</c:v>
                </c:pt>
                <c:pt idx="423">
                  <c:v>1330</c:v>
                </c:pt>
                <c:pt idx="424">
                  <c:v>1340</c:v>
                </c:pt>
                <c:pt idx="425">
                  <c:v>1320</c:v>
                </c:pt>
                <c:pt idx="426">
                  <c:v>1320</c:v>
                </c:pt>
                <c:pt idx="427">
                  <c:v>1330</c:v>
                </c:pt>
                <c:pt idx="428">
                  <c:v>1320</c:v>
                </c:pt>
                <c:pt idx="429">
                  <c:v>1150</c:v>
                </c:pt>
                <c:pt idx="430">
                  <c:v>1180</c:v>
                </c:pt>
                <c:pt idx="431">
                  <c:v>1340</c:v>
                </c:pt>
                <c:pt idx="432">
                  <c:v>1300</c:v>
                </c:pt>
                <c:pt idx="433">
                  <c:v>1250</c:v>
                </c:pt>
                <c:pt idx="434">
                  <c:v>1390</c:v>
                </c:pt>
                <c:pt idx="435">
                  <c:v>1230</c:v>
                </c:pt>
                <c:pt idx="436">
                  <c:v>1310</c:v>
                </c:pt>
                <c:pt idx="437">
                  <c:v>1370</c:v>
                </c:pt>
                <c:pt idx="438">
                  <c:v>1430</c:v>
                </c:pt>
                <c:pt idx="439">
                  <c:v>1300</c:v>
                </c:pt>
                <c:pt idx="440">
                  <c:v>1350</c:v>
                </c:pt>
                <c:pt idx="441">
                  <c:v>1390</c:v>
                </c:pt>
                <c:pt idx="442">
                  <c:v>1390</c:v>
                </c:pt>
                <c:pt idx="443">
                  <c:v>1410</c:v>
                </c:pt>
                <c:pt idx="444">
                  <c:v>1470</c:v>
                </c:pt>
                <c:pt idx="445">
                  <c:v>1280</c:v>
                </c:pt>
                <c:pt idx="446">
                  <c:v>1190</c:v>
                </c:pt>
                <c:pt idx="447">
                  <c:v>1150</c:v>
                </c:pt>
                <c:pt idx="448">
                  <c:v>1290</c:v>
                </c:pt>
                <c:pt idx="449">
                  <c:v>1130</c:v>
                </c:pt>
                <c:pt idx="450">
                  <c:v>1320</c:v>
                </c:pt>
                <c:pt idx="451">
                  <c:v>1250</c:v>
                </c:pt>
                <c:pt idx="452">
                  <c:v>1410</c:v>
                </c:pt>
                <c:pt idx="453">
                  <c:v>1280</c:v>
                </c:pt>
                <c:pt idx="454">
                  <c:v>1340</c:v>
                </c:pt>
                <c:pt idx="455">
                  <c:v>1330</c:v>
                </c:pt>
                <c:pt idx="456">
                  <c:v>1250</c:v>
                </c:pt>
                <c:pt idx="457">
                  <c:v>1520</c:v>
                </c:pt>
                <c:pt idx="458">
                  <c:v>1290</c:v>
                </c:pt>
                <c:pt idx="459">
                  <c:v>1270</c:v>
                </c:pt>
                <c:pt idx="460">
                  <c:v>1270</c:v>
                </c:pt>
                <c:pt idx="461">
                  <c:v>1320</c:v>
                </c:pt>
                <c:pt idx="462">
                  <c:v>1270</c:v>
                </c:pt>
                <c:pt idx="463">
                  <c:v>1160</c:v>
                </c:pt>
                <c:pt idx="464">
                  <c:v>1300</c:v>
                </c:pt>
                <c:pt idx="465">
                  <c:v>1330</c:v>
                </c:pt>
                <c:pt idx="466">
                  <c:v>1320</c:v>
                </c:pt>
                <c:pt idx="467">
                  <c:v>1400</c:v>
                </c:pt>
                <c:pt idx="468">
                  <c:v>1250</c:v>
                </c:pt>
                <c:pt idx="469">
                  <c:v>1290</c:v>
                </c:pt>
                <c:pt idx="470">
                  <c:v>1270</c:v>
                </c:pt>
                <c:pt idx="471">
                  <c:v>1260</c:v>
                </c:pt>
                <c:pt idx="472">
                  <c:v>1470</c:v>
                </c:pt>
                <c:pt idx="473">
                  <c:v>1290</c:v>
                </c:pt>
                <c:pt idx="474">
                  <c:v>1320</c:v>
                </c:pt>
                <c:pt idx="475">
                  <c:v>1300</c:v>
                </c:pt>
                <c:pt idx="476">
                  <c:v>1250</c:v>
                </c:pt>
                <c:pt idx="477">
                  <c:v>1490</c:v>
                </c:pt>
                <c:pt idx="478">
                  <c:v>1360</c:v>
                </c:pt>
                <c:pt idx="479">
                  <c:v>1400</c:v>
                </c:pt>
                <c:pt idx="480">
                  <c:v>1440</c:v>
                </c:pt>
                <c:pt idx="481">
                  <c:v>1550</c:v>
                </c:pt>
                <c:pt idx="482">
                  <c:v>1310</c:v>
                </c:pt>
                <c:pt idx="483">
                  <c:v>1270</c:v>
                </c:pt>
                <c:pt idx="484">
                  <c:v>1010</c:v>
                </c:pt>
                <c:pt idx="485">
                  <c:v>1320</c:v>
                </c:pt>
                <c:pt idx="486">
                  <c:v>1460</c:v>
                </c:pt>
                <c:pt idx="487">
                  <c:v>1320</c:v>
                </c:pt>
                <c:pt idx="488">
                  <c:v>1320</c:v>
                </c:pt>
                <c:pt idx="489">
                  <c:v>1360</c:v>
                </c:pt>
                <c:pt idx="490">
                  <c:v>1260</c:v>
                </c:pt>
                <c:pt idx="491">
                  <c:v>1390</c:v>
                </c:pt>
                <c:pt idx="492">
                  <c:v>1400</c:v>
                </c:pt>
                <c:pt idx="493">
                  <c:v>1270</c:v>
                </c:pt>
                <c:pt idx="494">
                  <c:v>1290</c:v>
                </c:pt>
                <c:pt idx="495">
                  <c:v>1340</c:v>
                </c:pt>
                <c:pt idx="496">
                  <c:v>1360</c:v>
                </c:pt>
                <c:pt idx="497">
                  <c:v>1310</c:v>
                </c:pt>
                <c:pt idx="498">
                  <c:v>1420</c:v>
                </c:pt>
                <c:pt idx="499">
                  <c:v>1240</c:v>
                </c:pt>
                <c:pt idx="500">
                  <c:v>1390</c:v>
                </c:pt>
                <c:pt idx="501">
                  <c:v>1360</c:v>
                </c:pt>
                <c:pt idx="502">
                  <c:v>1270</c:v>
                </c:pt>
                <c:pt idx="503">
                  <c:v>1310</c:v>
                </c:pt>
                <c:pt idx="504">
                  <c:v>1300</c:v>
                </c:pt>
                <c:pt idx="505">
                  <c:v>1110</c:v>
                </c:pt>
                <c:pt idx="506">
                  <c:v>1310</c:v>
                </c:pt>
                <c:pt idx="507">
                  <c:v>1290</c:v>
                </c:pt>
                <c:pt idx="508">
                  <c:v>1160</c:v>
                </c:pt>
                <c:pt idx="509">
                  <c:v>1290</c:v>
                </c:pt>
                <c:pt idx="510">
                  <c:v>1380</c:v>
                </c:pt>
                <c:pt idx="511">
                  <c:v>1340</c:v>
                </c:pt>
                <c:pt idx="512">
                  <c:v>1370</c:v>
                </c:pt>
                <c:pt idx="513">
                  <c:v>1120</c:v>
                </c:pt>
                <c:pt idx="514">
                  <c:v>1150</c:v>
                </c:pt>
                <c:pt idx="515">
                  <c:v>1250</c:v>
                </c:pt>
                <c:pt idx="516">
                  <c:v>1180</c:v>
                </c:pt>
                <c:pt idx="517">
                  <c:v>1310</c:v>
                </c:pt>
                <c:pt idx="518">
                  <c:v>1400</c:v>
                </c:pt>
                <c:pt idx="519">
                  <c:v>1400</c:v>
                </c:pt>
                <c:pt idx="520">
                  <c:v>1270</c:v>
                </c:pt>
                <c:pt idx="521">
                  <c:v>1440</c:v>
                </c:pt>
                <c:pt idx="522">
                  <c:v>1420</c:v>
                </c:pt>
                <c:pt idx="523">
                  <c:v>1260</c:v>
                </c:pt>
                <c:pt idx="524">
                  <c:v>1470</c:v>
                </c:pt>
                <c:pt idx="525">
                  <c:v>1310</c:v>
                </c:pt>
                <c:pt idx="526">
                  <c:v>1350</c:v>
                </c:pt>
                <c:pt idx="527">
                  <c:v>1300</c:v>
                </c:pt>
                <c:pt idx="528">
                  <c:v>1450</c:v>
                </c:pt>
                <c:pt idx="529">
                  <c:v>1180</c:v>
                </c:pt>
                <c:pt idx="530">
                  <c:v>1170</c:v>
                </c:pt>
                <c:pt idx="531">
                  <c:v>1470</c:v>
                </c:pt>
                <c:pt idx="532">
                  <c:v>1280</c:v>
                </c:pt>
              </c:numCache>
            </c:numRef>
          </c:yVal>
          <c:smooth val="0"/>
        </c:ser>
        <c:ser>
          <c:idx val="1"/>
          <c:order val="1"/>
          <c:tx>
            <c:v>Predicted PSSA_SCALED_SCORES_MATH_DISTRICT_Gr11</c:v>
          </c:tx>
          <c:spPr>
            <a:ln w="28575">
              <a:noFill/>
            </a:ln>
          </c:spPr>
          <c:xVal>
            <c:numRef>
              <c:f>schooldistricts!$F$4:$F$536</c:f>
              <c:numCache>
                <c:formatCode>_(* #,##0.00_);_(* \(#,##0.00\);_(* \-??_);_(@_)</c:formatCode>
                <c:ptCount val="533"/>
                <c:pt idx="0">
                  <c:v>16.644444444444446</c:v>
                </c:pt>
                <c:pt idx="1">
                  <c:v>15.991228070175438</c:v>
                </c:pt>
                <c:pt idx="2">
                  <c:v>16.55952380952381</c:v>
                </c:pt>
                <c:pt idx="3">
                  <c:v>13.487603305785123</c:v>
                </c:pt>
                <c:pt idx="4">
                  <c:v>16.048780487804876</c:v>
                </c:pt>
                <c:pt idx="5">
                  <c:v>14.808219178082192</c:v>
                </c:pt>
                <c:pt idx="6">
                  <c:v>18.939110070257613</c:v>
                </c:pt>
                <c:pt idx="7">
                  <c:v>16.607279693486589</c:v>
                </c:pt>
                <c:pt idx="8">
                  <c:v>14.943127962085308</c:v>
                </c:pt>
                <c:pt idx="9">
                  <c:v>15.847619047619048</c:v>
                </c:pt>
                <c:pt idx="10">
                  <c:v>14.41095890410959</c:v>
                </c:pt>
                <c:pt idx="11">
                  <c:v>16.505050505050505</c:v>
                </c:pt>
                <c:pt idx="12">
                  <c:v>15.180778032036613</c:v>
                </c:pt>
                <c:pt idx="13">
                  <c:v>13.717391304347826</c:v>
                </c:pt>
                <c:pt idx="14">
                  <c:v>11.772727272727273</c:v>
                </c:pt>
                <c:pt idx="15">
                  <c:v>13.456140350877194</c:v>
                </c:pt>
                <c:pt idx="16">
                  <c:v>17.547794117647058</c:v>
                </c:pt>
                <c:pt idx="17">
                  <c:v>16.304878048780488</c:v>
                </c:pt>
                <c:pt idx="18">
                  <c:v>16.110294117647058</c:v>
                </c:pt>
                <c:pt idx="19">
                  <c:v>17.514285714285716</c:v>
                </c:pt>
                <c:pt idx="20">
                  <c:v>17.384236453201972</c:v>
                </c:pt>
                <c:pt idx="21">
                  <c:v>16.691056910569106</c:v>
                </c:pt>
                <c:pt idx="22">
                  <c:v>15.896551724137931</c:v>
                </c:pt>
                <c:pt idx="23">
                  <c:v>18.835443037974684</c:v>
                </c:pt>
                <c:pt idx="24">
                  <c:v>15.278350515463918</c:v>
                </c:pt>
                <c:pt idx="25">
                  <c:v>15.47191011235955</c:v>
                </c:pt>
                <c:pt idx="26">
                  <c:v>16.923076923076923</c:v>
                </c:pt>
                <c:pt idx="27">
                  <c:v>11.984375</c:v>
                </c:pt>
                <c:pt idx="28">
                  <c:v>17.861111111111111</c:v>
                </c:pt>
                <c:pt idx="29">
                  <c:v>14.560606060606061</c:v>
                </c:pt>
                <c:pt idx="30">
                  <c:v>16.740157480314959</c:v>
                </c:pt>
                <c:pt idx="31">
                  <c:v>14.65702479338843</c:v>
                </c:pt>
                <c:pt idx="32">
                  <c:v>15.059659090909092</c:v>
                </c:pt>
                <c:pt idx="33">
                  <c:v>15.186119873817034</c:v>
                </c:pt>
                <c:pt idx="34">
                  <c:v>13.785046728971963</c:v>
                </c:pt>
                <c:pt idx="35">
                  <c:v>13.923611111111111</c:v>
                </c:pt>
                <c:pt idx="36">
                  <c:v>14.853211009174313</c:v>
                </c:pt>
                <c:pt idx="37">
                  <c:v>16.952941176470588</c:v>
                </c:pt>
                <c:pt idx="38">
                  <c:v>14.84</c:v>
                </c:pt>
                <c:pt idx="39">
                  <c:v>15.901408450704226</c:v>
                </c:pt>
                <c:pt idx="40">
                  <c:v>14.357142857142858</c:v>
                </c:pt>
                <c:pt idx="41">
                  <c:v>18.347560975609756</c:v>
                </c:pt>
                <c:pt idx="42">
                  <c:v>15.654320987654321</c:v>
                </c:pt>
                <c:pt idx="43">
                  <c:v>16.807500000000001</c:v>
                </c:pt>
                <c:pt idx="44">
                  <c:v>15.850515463917526</c:v>
                </c:pt>
                <c:pt idx="45">
                  <c:v>15.253731343283581</c:v>
                </c:pt>
                <c:pt idx="46">
                  <c:v>15.164835164835164</c:v>
                </c:pt>
                <c:pt idx="47">
                  <c:v>14.285714285714286</c:v>
                </c:pt>
                <c:pt idx="48">
                  <c:v>15.109677419354838</c:v>
                </c:pt>
                <c:pt idx="49">
                  <c:v>15.569620253164556</c:v>
                </c:pt>
                <c:pt idx="50">
                  <c:v>15.031007751937985</c:v>
                </c:pt>
                <c:pt idx="51">
                  <c:v>16.349206349206348</c:v>
                </c:pt>
                <c:pt idx="52">
                  <c:v>13.947368421052632</c:v>
                </c:pt>
                <c:pt idx="53">
                  <c:v>16.106382978723403</c:v>
                </c:pt>
                <c:pt idx="54">
                  <c:v>17.323076923076922</c:v>
                </c:pt>
                <c:pt idx="55">
                  <c:v>16.14396887159533</c:v>
                </c:pt>
                <c:pt idx="56">
                  <c:v>15.6</c:v>
                </c:pt>
                <c:pt idx="57">
                  <c:v>14.301724137931034</c:v>
                </c:pt>
                <c:pt idx="58">
                  <c:v>16.328358208955223</c:v>
                </c:pt>
                <c:pt idx="59">
                  <c:v>13.887499999999999</c:v>
                </c:pt>
                <c:pt idx="60">
                  <c:v>15.592452830188678</c:v>
                </c:pt>
                <c:pt idx="61">
                  <c:v>14.784810126582279</c:v>
                </c:pt>
                <c:pt idx="62">
                  <c:v>9.8787878787878789</c:v>
                </c:pt>
                <c:pt idx="63">
                  <c:v>18.102272727272727</c:v>
                </c:pt>
                <c:pt idx="64">
                  <c:v>10.1</c:v>
                </c:pt>
                <c:pt idx="65">
                  <c:v>13.922190201729107</c:v>
                </c:pt>
                <c:pt idx="66">
                  <c:v>15.904761904761905</c:v>
                </c:pt>
                <c:pt idx="67">
                  <c:v>14.654320987654321</c:v>
                </c:pt>
                <c:pt idx="68">
                  <c:v>15.307017543859649</c:v>
                </c:pt>
                <c:pt idx="69">
                  <c:v>16.388888888888889</c:v>
                </c:pt>
                <c:pt idx="70">
                  <c:v>16.666666666666668</c:v>
                </c:pt>
                <c:pt idx="71">
                  <c:v>20.918032786885245</c:v>
                </c:pt>
                <c:pt idx="72">
                  <c:v>22</c:v>
                </c:pt>
                <c:pt idx="73">
                  <c:v>17.834825870646767</c:v>
                </c:pt>
                <c:pt idx="74">
                  <c:v>15.4251968503937</c:v>
                </c:pt>
                <c:pt idx="75">
                  <c:v>16.507575757575758</c:v>
                </c:pt>
                <c:pt idx="76">
                  <c:v>14.420707732634337</c:v>
                </c:pt>
                <c:pt idx="77">
                  <c:v>12.710526315789474</c:v>
                </c:pt>
                <c:pt idx="78">
                  <c:v>13.887573964497042</c:v>
                </c:pt>
                <c:pt idx="79">
                  <c:v>17.120622568093385</c:v>
                </c:pt>
                <c:pt idx="80">
                  <c:v>16.931769722814497</c:v>
                </c:pt>
                <c:pt idx="81">
                  <c:v>19.131313131313131</c:v>
                </c:pt>
                <c:pt idx="82">
                  <c:v>15.383928571428571</c:v>
                </c:pt>
                <c:pt idx="83">
                  <c:v>16.217948717948719</c:v>
                </c:pt>
                <c:pt idx="84">
                  <c:v>14.048710601719197</c:v>
                </c:pt>
                <c:pt idx="85">
                  <c:v>14.639705882352942</c:v>
                </c:pt>
                <c:pt idx="86">
                  <c:v>16.660550458715598</c:v>
                </c:pt>
                <c:pt idx="87">
                  <c:v>15.794117647058824</c:v>
                </c:pt>
                <c:pt idx="88">
                  <c:v>12.168674698795181</c:v>
                </c:pt>
                <c:pt idx="89">
                  <c:v>13.848484848484848</c:v>
                </c:pt>
                <c:pt idx="90">
                  <c:v>14.946666666666667</c:v>
                </c:pt>
                <c:pt idx="91">
                  <c:v>15.39344262295082</c:v>
                </c:pt>
                <c:pt idx="92">
                  <c:v>16.202127659574469</c:v>
                </c:pt>
                <c:pt idx="93">
                  <c:v>14.851782363977486</c:v>
                </c:pt>
                <c:pt idx="94">
                  <c:v>16.264423076923077</c:v>
                </c:pt>
                <c:pt idx="95">
                  <c:v>13.521865889212828</c:v>
                </c:pt>
                <c:pt idx="96">
                  <c:v>15.520408163265307</c:v>
                </c:pt>
                <c:pt idx="97">
                  <c:v>14.043478260869565</c:v>
                </c:pt>
                <c:pt idx="98">
                  <c:v>14.42</c:v>
                </c:pt>
                <c:pt idx="99">
                  <c:v>22.05263157894737</c:v>
                </c:pt>
                <c:pt idx="100">
                  <c:v>15.519480519480519</c:v>
                </c:pt>
                <c:pt idx="101">
                  <c:v>12.945945945945946</c:v>
                </c:pt>
                <c:pt idx="102">
                  <c:v>15.629166666666666</c:v>
                </c:pt>
                <c:pt idx="103">
                  <c:v>19.994505494505493</c:v>
                </c:pt>
                <c:pt idx="104">
                  <c:v>15.51530612244898</c:v>
                </c:pt>
                <c:pt idx="105">
                  <c:v>16.297222222222221</c:v>
                </c:pt>
                <c:pt idx="106">
                  <c:v>14.529411764705882</c:v>
                </c:pt>
                <c:pt idx="107">
                  <c:v>13.706896551724139</c:v>
                </c:pt>
                <c:pt idx="108">
                  <c:v>15.96245733788396</c:v>
                </c:pt>
                <c:pt idx="109">
                  <c:v>14.196629213483146</c:v>
                </c:pt>
                <c:pt idx="110">
                  <c:v>17.5</c:v>
                </c:pt>
                <c:pt idx="111">
                  <c:v>16.500678426051561</c:v>
                </c:pt>
                <c:pt idx="112">
                  <c:v>15.37</c:v>
                </c:pt>
                <c:pt idx="113">
                  <c:v>14.079872204472844</c:v>
                </c:pt>
                <c:pt idx="114">
                  <c:v>20.375</c:v>
                </c:pt>
                <c:pt idx="115">
                  <c:v>15.736082474226803</c:v>
                </c:pt>
                <c:pt idx="116">
                  <c:v>15.843373493975903</c:v>
                </c:pt>
                <c:pt idx="117">
                  <c:v>16.432432432432432</c:v>
                </c:pt>
                <c:pt idx="118">
                  <c:v>16.045731707317074</c:v>
                </c:pt>
                <c:pt idx="119">
                  <c:v>16.989247311827956</c:v>
                </c:pt>
                <c:pt idx="120">
                  <c:v>15.114130434782609</c:v>
                </c:pt>
                <c:pt idx="121">
                  <c:v>12.093333333333334</c:v>
                </c:pt>
                <c:pt idx="122">
                  <c:v>15.173913043478262</c:v>
                </c:pt>
                <c:pt idx="123">
                  <c:v>23.44736842105263</c:v>
                </c:pt>
                <c:pt idx="124">
                  <c:v>32.363636363636367</c:v>
                </c:pt>
                <c:pt idx="125">
                  <c:v>15.686335403726709</c:v>
                </c:pt>
                <c:pt idx="126">
                  <c:v>16.166666666666668</c:v>
                </c:pt>
                <c:pt idx="127">
                  <c:v>16.018691588785046</c:v>
                </c:pt>
                <c:pt idx="128">
                  <c:v>15.69811320754717</c:v>
                </c:pt>
                <c:pt idx="129">
                  <c:v>17.415094339622641</c:v>
                </c:pt>
                <c:pt idx="130">
                  <c:v>15.48936170212766</c:v>
                </c:pt>
                <c:pt idx="131">
                  <c:v>16.30344827586207</c:v>
                </c:pt>
                <c:pt idx="132">
                  <c:v>18.296703296703296</c:v>
                </c:pt>
                <c:pt idx="133">
                  <c:v>12.025974025974026</c:v>
                </c:pt>
                <c:pt idx="134">
                  <c:v>15.853658536585366</c:v>
                </c:pt>
                <c:pt idx="135">
                  <c:v>14.203007518796992</c:v>
                </c:pt>
                <c:pt idx="136">
                  <c:v>16.832923832923832</c:v>
                </c:pt>
                <c:pt idx="137">
                  <c:v>14.875</c:v>
                </c:pt>
                <c:pt idx="138">
                  <c:v>14.613034623217922</c:v>
                </c:pt>
                <c:pt idx="139">
                  <c:v>16.008928571428573</c:v>
                </c:pt>
                <c:pt idx="140">
                  <c:v>16.638888888888889</c:v>
                </c:pt>
                <c:pt idx="141">
                  <c:v>13.8</c:v>
                </c:pt>
                <c:pt idx="142">
                  <c:v>15.296089385474861</c:v>
                </c:pt>
                <c:pt idx="143">
                  <c:v>16.243243243243242</c:v>
                </c:pt>
                <c:pt idx="144">
                  <c:v>17.588235294117649</c:v>
                </c:pt>
                <c:pt idx="145">
                  <c:v>14.648148148148149</c:v>
                </c:pt>
                <c:pt idx="146">
                  <c:v>16.489208633093526</c:v>
                </c:pt>
                <c:pt idx="147">
                  <c:v>16.237547892720308</c:v>
                </c:pt>
                <c:pt idx="148">
                  <c:v>15.544028950542822</c:v>
                </c:pt>
                <c:pt idx="149">
                  <c:v>16.752688172043012</c:v>
                </c:pt>
                <c:pt idx="150">
                  <c:v>16.969565217391306</c:v>
                </c:pt>
                <c:pt idx="151">
                  <c:v>15.792682926829269</c:v>
                </c:pt>
                <c:pt idx="152">
                  <c:v>15.057142857142857</c:v>
                </c:pt>
                <c:pt idx="153">
                  <c:v>14.375</c:v>
                </c:pt>
                <c:pt idx="154">
                  <c:v>13.7875</c:v>
                </c:pt>
                <c:pt idx="155">
                  <c:v>13.275862068965518</c:v>
                </c:pt>
                <c:pt idx="156">
                  <c:v>15.478260869565217</c:v>
                </c:pt>
                <c:pt idx="157">
                  <c:v>13</c:v>
                </c:pt>
                <c:pt idx="158">
                  <c:v>13.272727272727273</c:v>
                </c:pt>
                <c:pt idx="159">
                  <c:v>14.737704918032787</c:v>
                </c:pt>
                <c:pt idx="160">
                  <c:v>16.468085106382979</c:v>
                </c:pt>
                <c:pt idx="161">
                  <c:v>14.956043956043956</c:v>
                </c:pt>
                <c:pt idx="162">
                  <c:v>17.355072463768117</c:v>
                </c:pt>
                <c:pt idx="163">
                  <c:v>12.534246575342467</c:v>
                </c:pt>
                <c:pt idx="164">
                  <c:v>14.476470588235294</c:v>
                </c:pt>
                <c:pt idx="165">
                  <c:v>16.193133047210299</c:v>
                </c:pt>
                <c:pt idx="166">
                  <c:v>17.589743589743591</c:v>
                </c:pt>
                <c:pt idx="167">
                  <c:v>15.256410256410257</c:v>
                </c:pt>
                <c:pt idx="168">
                  <c:v>16.601851851851851</c:v>
                </c:pt>
                <c:pt idx="169">
                  <c:v>15.192</c:v>
                </c:pt>
                <c:pt idx="170">
                  <c:v>11.302325581395349</c:v>
                </c:pt>
                <c:pt idx="171">
                  <c:v>14.2015503875969</c:v>
                </c:pt>
                <c:pt idx="172">
                  <c:v>14.287128712871286</c:v>
                </c:pt>
                <c:pt idx="173">
                  <c:v>15.650602409638553</c:v>
                </c:pt>
                <c:pt idx="174">
                  <c:v>14.940425531914894</c:v>
                </c:pt>
                <c:pt idx="175">
                  <c:v>16.362903225806452</c:v>
                </c:pt>
                <c:pt idx="176">
                  <c:v>12.513888888888889</c:v>
                </c:pt>
                <c:pt idx="177">
                  <c:v>15.826923076923077</c:v>
                </c:pt>
                <c:pt idx="178">
                  <c:v>14.726141078838173</c:v>
                </c:pt>
                <c:pt idx="179">
                  <c:v>9.9761904761904763</c:v>
                </c:pt>
                <c:pt idx="180">
                  <c:v>13.75</c:v>
                </c:pt>
                <c:pt idx="181">
                  <c:v>17.600823045267489</c:v>
                </c:pt>
                <c:pt idx="182">
                  <c:v>19.263157894736842</c:v>
                </c:pt>
                <c:pt idx="183">
                  <c:v>18.448275862068964</c:v>
                </c:pt>
                <c:pt idx="184">
                  <c:v>18.065000000000001</c:v>
                </c:pt>
                <c:pt idx="185">
                  <c:v>14.714285714285714</c:v>
                </c:pt>
                <c:pt idx="186">
                  <c:v>15.053571428571429</c:v>
                </c:pt>
                <c:pt idx="187">
                  <c:v>15.718390804597702</c:v>
                </c:pt>
                <c:pt idx="188">
                  <c:v>12.773195876288661</c:v>
                </c:pt>
                <c:pt idx="189">
                  <c:v>17.062111801242235</c:v>
                </c:pt>
                <c:pt idx="190">
                  <c:v>15.950738916256158</c:v>
                </c:pt>
                <c:pt idx="191">
                  <c:v>16.367999999999999</c:v>
                </c:pt>
                <c:pt idx="192">
                  <c:v>14.632478632478632</c:v>
                </c:pt>
                <c:pt idx="193">
                  <c:v>15.821917808219178</c:v>
                </c:pt>
                <c:pt idx="194">
                  <c:v>10</c:v>
                </c:pt>
                <c:pt idx="195">
                  <c:v>14.404669260700389</c:v>
                </c:pt>
                <c:pt idx="196">
                  <c:v>15.156862745098039</c:v>
                </c:pt>
                <c:pt idx="197">
                  <c:v>16.002958579881657</c:v>
                </c:pt>
                <c:pt idx="198">
                  <c:v>19.107142857142858</c:v>
                </c:pt>
                <c:pt idx="199">
                  <c:v>17.510843373493977</c:v>
                </c:pt>
                <c:pt idx="200">
                  <c:v>15.700712589073634</c:v>
                </c:pt>
                <c:pt idx="201">
                  <c:v>16.4822695035461</c:v>
                </c:pt>
                <c:pt idx="202">
                  <c:v>14.871287128712872</c:v>
                </c:pt>
                <c:pt idx="203">
                  <c:v>15.24901185770751</c:v>
                </c:pt>
                <c:pt idx="204">
                  <c:v>14.408450704225352</c:v>
                </c:pt>
                <c:pt idx="205">
                  <c:v>15.044776119402986</c:v>
                </c:pt>
                <c:pt idx="206">
                  <c:v>14.304597701149426</c:v>
                </c:pt>
                <c:pt idx="207">
                  <c:v>21.9</c:v>
                </c:pt>
                <c:pt idx="208">
                  <c:v>13.581967213114755</c:v>
                </c:pt>
                <c:pt idx="209">
                  <c:v>15.226053639846743</c:v>
                </c:pt>
                <c:pt idx="210">
                  <c:v>15.536585365853659</c:v>
                </c:pt>
                <c:pt idx="211">
                  <c:v>16.533333333333335</c:v>
                </c:pt>
                <c:pt idx="212">
                  <c:v>18.11627906976744</c:v>
                </c:pt>
                <c:pt idx="213">
                  <c:v>13.666666666666666</c:v>
                </c:pt>
                <c:pt idx="214">
                  <c:v>13.442857142857143</c:v>
                </c:pt>
                <c:pt idx="215">
                  <c:v>11.607843137254902</c:v>
                </c:pt>
                <c:pt idx="216">
                  <c:v>16.534031413612567</c:v>
                </c:pt>
                <c:pt idx="217">
                  <c:v>17.319587628865978</c:v>
                </c:pt>
                <c:pt idx="218">
                  <c:v>14.148148148148149</c:v>
                </c:pt>
                <c:pt idx="219">
                  <c:v>16.688442211055275</c:v>
                </c:pt>
                <c:pt idx="220">
                  <c:v>14.203125</c:v>
                </c:pt>
                <c:pt idx="221">
                  <c:v>15.280898876404494</c:v>
                </c:pt>
                <c:pt idx="222">
                  <c:v>15.655462184873949</c:v>
                </c:pt>
                <c:pt idx="223">
                  <c:v>16.654867256637168</c:v>
                </c:pt>
                <c:pt idx="224">
                  <c:v>13.53763440860215</c:v>
                </c:pt>
                <c:pt idx="225">
                  <c:v>13.281842818428185</c:v>
                </c:pt>
                <c:pt idx="226">
                  <c:v>9.6666666666666661</c:v>
                </c:pt>
                <c:pt idx="227">
                  <c:v>14.737430167597765</c:v>
                </c:pt>
                <c:pt idx="228">
                  <c:v>20.043668122270741</c:v>
                </c:pt>
                <c:pt idx="229">
                  <c:v>13.316176470588236</c:v>
                </c:pt>
                <c:pt idx="230">
                  <c:v>12.857142857142858</c:v>
                </c:pt>
                <c:pt idx="231">
                  <c:v>15.136842105263158</c:v>
                </c:pt>
                <c:pt idx="232">
                  <c:v>18.857142857142858</c:v>
                </c:pt>
                <c:pt idx="233">
                  <c:v>17.4609375</c:v>
                </c:pt>
                <c:pt idx="234">
                  <c:v>15.827586206896552</c:v>
                </c:pt>
                <c:pt idx="235">
                  <c:v>16.036458333333332</c:v>
                </c:pt>
                <c:pt idx="236">
                  <c:v>14.428950863213812</c:v>
                </c:pt>
                <c:pt idx="237">
                  <c:v>16.65909090909091</c:v>
                </c:pt>
                <c:pt idx="238">
                  <c:v>16.831818181818182</c:v>
                </c:pt>
                <c:pt idx="239">
                  <c:v>12.515151515151516</c:v>
                </c:pt>
                <c:pt idx="240">
                  <c:v>17.504545454545454</c:v>
                </c:pt>
                <c:pt idx="241">
                  <c:v>14.046875</c:v>
                </c:pt>
                <c:pt idx="242">
                  <c:v>25.551282051282051</c:v>
                </c:pt>
                <c:pt idx="243">
                  <c:v>14.940119760479043</c:v>
                </c:pt>
                <c:pt idx="244">
                  <c:v>13.666666666666666</c:v>
                </c:pt>
                <c:pt idx="245">
                  <c:v>14.71774193548387</c:v>
                </c:pt>
                <c:pt idx="246">
                  <c:v>16.992307692307691</c:v>
                </c:pt>
                <c:pt idx="247">
                  <c:v>13.346938775510203</c:v>
                </c:pt>
                <c:pt idx="248">
                  <c:v>17.386363636363637</c:v>
                </c:pt>
                <c:pt idx="249">
                  <c:v>15.282945736434108</c:v>
                </c:pt>
                <c:pt idx="250">
                  <c:v>12.156015037593985</c:v>
                </c:pt>
                <c:pt idx="251">
                  <c:v>14.765765765765765</c:v>
                </c:pt>
                <c:pt idx="252">
                  <c:v>15.376344086021506</c:v>
                </c:pt>
                <c:pt idx="253">
                  <c:v>14.541176470588235</c:v>
                </c:pt>
                <c:pt idx="254">
                  <c:v>15.517587939698492</c:v>
                </c:pt>
                <c:pt idx="255">
                  <c:v>15.712574850299401</c:v>
                </c:pt>
                <c:pt idx="256">
                  <c:v>14.872881355932204</c:v>
                </c:pt>
                <c:pt idx="257">
                  <c:v>13.140684410646388</c:v>
                </c:pt>
                <c:pt idx="258">
                  <c:v>16.2</c:v>
                </c:pt>
                <c:pt idx="259">
                  <c:v>17.149999999999999</c:v>
                </c:pt>
                <c:pt idx="260">
                  <c:v>16.153846153846153</c:v>
                </c:pt>
                <c:pt idx="261">
                  <c:v>14.092485549132949</c:v>
                </c:pt>
                <c:pt idx="262">
                  <c:v>16.607382550335572</c:v>
                </c:pt>
                <c:pt idx="263">
                  <c:v>14.473251028806585</c:v>
                </c:pt>
                <c:pt idx="264">
                  <c:v>15.948453608247423</c:v>
                </c:pt>
                <c:pt idx="265">
                  <c:v>14.431034482758621</c:v>
                </c:pt>
                <c:pt idx="266">
                  <c:v>14.925000000000001</c:v>
                </c:pt>
                <c:pt idx="267">
                  <c:v>14.952380952380953</c:v>
                </c:pt>
                <c:pt idx="268">
                  <c:v>13.9375</c:v>
                </c:pt>
                <c:pt idx="269">
                  <c:v>13.989189189189188</c:v>
                </c:pt>
                <c:pt idx="270">
                  <c:v>14.430232558139535</c:v>
                </c:pt>
                <c:pt idx="271">
                  <c:v>16.902597402597401</c:v>
                </c:pt>
                <c:pt idx="272">
                  <c:v>15.897321428571429</c:v>
                </c:pt>
                <c:pt idx="273">
                  <c:v>12.35064935064935</c:v>
                </c:pt>
                <c:pt idx="274">
                  <c:v>11.594202898550725</c:v>
                </c:pt>
                <c:pt idx="275">
                  <c:v>14.897142857142857</c:v>
                </c:pt>
                <c:pt idx="276">
                  <c:v>16.594202898550726</c:v>
                </c:pt>
                <c:pt idx="277">
                  <c:v>16.201612903225808</c:v>
                </c:pt>
                <c:pt idx="278">
                  <c:v>15.636363636363637</c:v>
                </c:pt>
                <c:pt idx="279">
                  <c:v>13.805194805194805</c:v>
                </c:pt>
                <c:pt idx="280">
                  <c:v>18.763440860215052</c:v>
                </c:pt>
                <c:pt idx="281">
                  <c:v>14.506849315068493</c:v>
                </c:pt>
                <c:pt idx="282">
                  <c:v>16.939393939393938</c:v>
                </c:pt>
                <c:pt idx="283">
                  <c:v>16.485507246376812</c:v>
                </c:pt>
                <c:pt idx="284">
                  <c:v>15.571428571428571</c:v>
                </c:pt>
                <c:pt idx="285">
                  <c:v>14.188000000000001</c:v>
                </c:pt>
                <c:pt idx="286">
                  <c:v>15.703125</c:v>
                </c:pt>
                <c:pt idx="287">
                  <c:v>17.041095890410958</c:v>
                </c:pt>
                <c:pt idx="288">
                  <c:v>15.592592592592593</c:v>
                </c:pt>
                <c:pt idx="289">
                  <c:v>17.50344827586207</c:v>
                </c:pt>
                <c:pt idx="290">
                  <c:v>12.536</c:v>
                </c:pt>
                <c:pt idx="291">
                  <c:v>15.56989247311828</c:v>
                </c:pt>
                <c:pt idx="292">
                  <c:v>14.613577023498694</c:v>
                </c:pt>
                <c:pt idx="293">
                  <c:v>15.684210526315789</c:v>
                </c:pt>
                <c:pt idx="294">
                  <c:v>20.625</c:v>
                </c:pt>
                <c:pt idx="295">
                  <c:v>15.276315789473685</c:v>
                </c:pt>
                <c:pt idx="296">
                  <c:v>16.958847736625515</c:v>
                </c:pt>
                <c:pt idx="297">
                  <c:v>16.745704467353953</c:v>
                </c:pt>
                <c:pt idx="298">
                  <c:v>17.46153846153846</c:v>
                </c:pt>
                <c:pt idx="299">
                  <c:v>15.984</c:v>
                </c:pt>
                <c:pt idx="300">
                  <c:v>16.716738197424892</c:v>
                </c:pt>
                <c:pt idx="301">
                  <c:v>14.022222222222222</c:v>
                </c:pt>
                <c:pt idx="302">
                  <c:v>16.512820512820515</c:v>
                </c:pt>
                <c:pt idx="303">
                  <c:v>12.359223300970873</c:v>
                </c:pt>
                <c:pt idx="304">
                  <c:v>13.818181818181818</c:v>
                </c:pt>
                <c:pt idx="305">
                  <c:v>16.407920792079207</c:v>
                </c:pt>
                <c:pt idx="306">
                  <c:v>13.403846153846153</c:v>
                </c:pt>
                <c:pt idx="307">
                  <c:v>18.5625</c:v>
                </c:pt>
                <c:pt idx="308">
                  <c:v>14.462908011869436</c:v>
                </c:pt>
                <c:pt idx="309">
                  <c:v>24.391304347826086</c:v>
                </c:pt>
                <c:pt idx="310">
                  <c:v>16.178784266984504</c:v>
                </c:pt>
                <c:pt idx="311">
                  <c:v>16.877551020408163</c:v>
                </c:pt>
                <c:pt idx="312">
                  <c:v>18.173913043478262</c:v>
                </c:pt>
                <c:pt idx="313">
                  <c:v>14.425742574257425</c:v>
                </c:pt>
                <c:pt idx="314">
                  <c:v>16.481927710843372</c:v>
                </c:pt>
                <c:pt idx="315">
                  <c:v>13.528571428571428</c:v>
                </c:pt>
                <c:pt idx="316">
                  <c:v>9.8333333333333339</c:v>
                </c:pt>
                <c:pt idx="317">
                  <c:v>16.351351351351351</c:v>
                </c:pt>
                <c:pt idx="318">
                  <c:v>14.564102564102564</c:v>
                </c:pt>
                <c:pt idx="319">
                  <c:v>15.345238095238095</c:v>
                </c:pt>
                <c:pt idx="320">
                  <c:v>15.564102564102564</c:v>
                </c:pt>
                <c:pt idx="321">
                  <c:v>16.828125</c:v>
                </c:pt>
                <c:pt idx="322">
                  <c:v>13.79245283018868</c:v>
                </c:pt>
                <c:pt idx="323">
                  <c:v>13.690721649484535</c:v>
                </c:pt>
                <c:pt idx="324">
                  <c:v>15.762376237623762</c:v>
                </c:pt>
                <c:pt idx="325">
                  <c:v>14.841121495327103</c:v>
                </c:pt>
                <c:pt idx="326">
                  <c:v>14.214285714285714</c:v>
                </c:pt>
                <c:pt idx="327">
                  <c:v>15.166666666666666</c:v>
                </c:pt>
                <c:pt idx="328">
                  <c:v>17.924528301886792</c:v>
                </c:pt>
                <c:pt idx="329">
                  <c:v>15.820689655172414</c:v>
                </c:pt>
                <c:pt idx="330">
                  <c:v>18.172661870503596</c:v>
                </c:pt>
                <c:pt idx="331">
                  <c:v>14.573033707865168</c:v>
                </c:pt>
                <c:pt idx="332">
                  <c:v>16.50632911392405</c:v>
                </c:pt>
                <c:pt idx="333">
                  <c:v>16.677966101694917</c:v>
                </c:pt>
                <c:pt idx="334">
                  <c:v>15.676470588235293</c:v>
                </c:pt>
                <c:pt idx="335">
                  <c:v>16.076923076923077</c:v>
                </c:pt>
                <c:pt idx="336">
                  <c:v>16.25</c:v>
                </c:pt>
                <c:pt idx="337">
                  <c:v>15.578740157480315</c:v>
                </c:pt>
                <c:pt idx="338">
                  <c:v>16.393034825870647</c:v>
                </c:pt>
                <c:pt idx="339">
                  <c:v>15.328571428571429</c:v>
                </c:pt>
                <c:pt idx="340">
                  <c:v>18.054545454545455</c:v>
                </c:pt>
                <c:pt idx="341">
                  <c:v>15.776470588235295</c:v>
                </c:pt>
                <c:pt idx="342">
                  <c:v>14.9</c:v>
                </c:pt>
                <c:pt idx="343">
                  <c:v>17.141666666666666</c:v>
                </c:pt>
                <c:pt idx="344">
                  <c:v>17.392857142857142</c:v>
                </c:pt>
                <c:pt idx="345">
                  <c:v>15.13076923076923</c:v>
                </c:pt>
                <c:pt idx="346">
                  <c:v>14.639225181598063</c:v>
                </c:pt>
                <c:pt idx="347">
                  <c:v>16.898089171974522</c:v>
                </c:pt>
                <c:pt idx="348">
                  <c:v>15.8</c:v>
                </c:pt>
                <c:pt idx="349">
                  <c:v>16.134615384615383</c:v>
                </c:pt>
                <c:pt idx="350">
                  <c:v>17.44080604534005</c:v>
                </c:pt>
                <c:pt idx="351">
                  <c:v>14.594594594594595</c:v>
                </c:pt>
                <c:pt idx="352">
                  <c:v>14.72072072072072</c:v>
                </c:pt>
                <c:pt idx="353">
                  <c:v>16.098265895953759</c:v>
                </c:pt>
                <c:pt idx="354">
                  <c:v>19.254032258064516</c:v>
                </c:pt>
                <c:pt idx="355">
                  <c:v>14.937984496124031</c:v>
                </c:pt>
                <c:pt idx="356">
                  <c:v>16.036101083032491</c:v>
                </c:pt>
                <c:pt idx="357">
                  <c:v>17.183962264150942</c:v>
                </c:pt>
                <c:pt idx="358">
                  <c:v>18.403492389578858</c:v>
                </c:pt>
                <c:pt idx="359">
                  <c:v>14.23076923076923</c:v>
                </c:pt>
                <c:pt idx="360">
                  <c:v>13.411016949152541</c:v>
                </c:pt>
                <c:pt idx="361">
                  <c:v>17.095238095238095</c:v>
                </c:pt>
                <c:pt idx="362">
                  <c:v>14.268774703557312</c:v>
                </c:pt>
                <c:pt idx="363">
                  <c:v>13.505206463195691</c:v>
                </c:pt>
                <c:pt idx="364">
                  <c:v>16.791443850267381</c:v>
                </c:pt>
                <c:pt idx="365">
                  <c:v>17.652777777777779</c:v>
                </c:pt>
                <c:pt idx="366">
                  <c:v>16.91015625</c:v>
                </c:pt>
                <c:pt idx="367">
                  <c:v>15.588744588744589</c:v>
                </c:pt>
                <c:pt idx="368">
                  <c:v>16.791666666666668</c:v>
                </c:pt>
                <c:pt idx="369">
                  <c:v>14.211267605633802</c:v>
                </c:pt>
                <c:pt idx="370">
                  <c:v>16.009852216748769</c:v>
                </c:pt>
                <c:pt idx="371">
                  <c:v>14.627272727272727</c:v>
                </c:pt>
                <c:pt idx="372">
                  <c:v>20.149350649350648</c:v>
                </c:pt>
                <c:pt idx="373">
                  <c:v>21.333333333333332</c:v>
                </c:pt>
                <c:pt idx="374">
                  <c:v>13.8</c:v>
                </c:pt>
                <c:pt idx="375">
                  <c:v>12.858585858585858</c:v>
                </c:pt>
                <c:pt idx="376">
                  <c:v>14.345864661654135</c:v>
                </c:pt>
                <c:pt idx="377">
                  <c:v>18.591397849462364</c:v>
                </c:pt>
                <c:pt idx="378">
                  <c:v>12.246153846153845</c:v>
                </c:pt>
                <c:pt idx="379">
                  <c:v>17.848283499446289</c:v>
                </c:pt>
                <c:pt idx="380">
                  <c:v>16.673913043478262</c:v>
                </c:pt>
                <c:pt idx="381">
                  <c:v>16.118279569892472</c:v>
                </c:pt>
                <c:pt idx="382">
                  <c:v>16.367346938775512</c:v>
                </c:pt>
                <c:pt idx="383">
                  <c:v>16.447916666666668</c:v>
                </c:pt>
                <c:pt idx="384">
                  <c:v>2.5526315789473686</c:v>
                </c:pt>
                <c:pt idx="385">
                  <c:v>12.775280898876405</c:v>
                </c:pt>
                <c:pt idx="386">
                  <c:v>13.961070559610706</c:v>
                </c:pt>
                <c:pt idx="387">
                  <c:v>16.158119658119659</c:v>
                </c:pt>
                <c:pt idx="388">
                  <c:v>16.933333333333334</c:v>
                </c:pt>
                <c:pt idx="389">
                  <c:v>16.295999999999999</c:v>
                </c:pt>
                <c:pt idx="390">
                  <c:v>13.41</c:v>
                </c:pt>
                <c:pt idx="391">
                  <c:v>12.3</c:v>
                </c:pt>
                <c:pt idx="392">
                  <c:v>14.2875</c:v>
                </c:pt>
                <c:pt idx="393">
                  <c:v>13.764705882352942</c:v>
                </c:pt>
                <c:pt idx="394">
                  <c:v>13.883161512027492</c:v>
                </c:pt>
                <c:pt idx="395">
                  <c:v>16.966666666666665</c:v>
                </c:pt>
                <c:pt idx="396">
                  <c:v>15.288135593220339</c:v>
                </c:pt>
                <c:pt idx="397">
                  <c:v>11.558823529411764</c:v>
                </c:pt>
                <c:pt idx="398">
                  <c:v>15.271523178807946</c:v>
                </c:pt>
                <c:pt idx="399">
                  <c:v>14.093023255813954</c:v>
                </c:pt>
                <c:pt idx="400">
                  <c:v>17.473684210526315</c:v>
                </c:pt>
                <c:pt idx="401">
                  <c:v>15.272</c:v>
                </c:pt>
                <c:pt idx="402">
                  <c:v>14.308702791461412</c:v>
                </c:pt>
                <c:pt idx="403">
                  <c:v>16.081967213114755</c:v>
                </c:pt>
                <c:pt idx="404">
                  <c:v>15.951578947368422</c:v>
                </c:pt>
                <c:pt idx="405">
                  <c:v>15.547619047619047</c:v>
                </c:pt>
                <c:pt idx="406">
                  <c:v>14.612565445026178</c:v>
                </c:pt>
                <c:pt idx="407">
                  <c:v>18.766423357664234</c:v>
                </c:pt>
                <c:pt idx="408">
                  <c:v>14.636363636363637</c:v>
                </c:pt>
                <c:pt idx="409">
                  <c:v>14.841463414634147</c:v>
                </c:pt>
                <c:pt idx="410">
                  <c:v>17.144736842105264</c:v>
                </c:pt>
                <c:pt idx="411">
                  <c:v>14.953125</c:v>
                </c:pt>
                <c:pt idx="412">
                  <c:v>16.964285714285715</c:v>
                </c:pt>
                <c:pt idx="413">
                  <c:v>15.985915492957746</c:v>
                </c:pt>
                <c:pt idx="414">
                  <c:v>17.100000000000001</c:v>
                </c:pt>
                <c:pt idx="415">
                  <c:v>16.643312101910826</c:v>
                </c:pt>
                <c:pt idx="416">
                  <c:v>15.840579710144928</c:v>
                </c:pt>
                <c:pt idx="417">
                  <c:v>20.258706467661693</c:v>
                </c:pt>
                <c:pt idx="418">
                  <c:v>16.415204678362574</c:v>
                </c:pt>
                <c:pt idx="419">
                  <c:v>16.119700748129677</c:v>
                </c:pt>
                <c:pt idx="420">
                  <c:v>15.195121951219512</c:v>
                </c:pt>
                <c:pt idx="421">
                  <c:v>17.370588235294118</c:v>
                </c:pt>
                <c:pt idx="422">
                  <c:v>16.769633507853403</c:v>
                </c:pt>
                <c:pt idx="423">
                  <c:v>15.017699115044248</c:v>
                </c:pt>
                <c:pt idx="424">
                  <c:v>14.47972972972973</c:v>
                </c:pt>
                <c:pt idx="425">
                  <c:v>19.067226890756302</c:v>
                </c:pt>
                <c:pt idx="426">
                  <c:v>14.48421052631579</c:v>
                </c:pt>
                <c:pt idx="427">
                  <c:v>16.603375527426159</c:v>
                </c:pt>
                <c:pt idx="428">
                  <c:v>17.021978021978022</c:v>
                </c:pt>
                <c:pt idx="429">
                  <c:v>15.703703703703704</c:v>
                </c:pt>
                <c:pt idx="430">
                  <c:v>15.23076923076923</c:v>
                </c:pt>
                <c:pt idx="431">
                  <c:v>15.239583333333334</c:v>
                </c:pt>
                <c:pt idx="432">
                  <c:v>16.74074074074074</c:v>
                </c:pt>
                <c:pt idx="433">
                  <c:v>15.943181818181818</c:v>
                </c:pt>
                <c:pt idx="434">
                  <c:v>16.561403508771932</c:v>
                </c:pt>
                <c:pt idx="435">
                  <c:v>15.012820512820513</c:v>
                </c:pt>
                <c:pt idx="436">
                  <c:v>15.676190476190476</c:v>
                </c:pt>
                <c:pt idx="437">
                  <c:v>17.12676056338028</c:v>
                </c:pt>
                <c:pt idx="438">
                  <c:v>4.2</c:v>
                </c:pt>
                <c:pt idx="439">
                  <c:v>16.677685950413224</c:v>
                </c:pt>
                <c:pt idx="440">
                  <c:v>16.722222222222221</c:v>
                </c:pt>
                <c:pt idx="441">
                  <c:v>15.100917431192661</c:v>
                </c:pt>
                <c:pt idx="442">
                  <c:v>13.574193548387097</c:v>
                </c:pt>
                <c:pt idx="443">
                  <c:v>16.27027027027027</c:v>
                </c:pt>
                <c:pt idx="444">
                  <c:v>13.99812030075188</c:v>
                </c:pt>
                <c:pt idx="445">
                  <c:v>16.717391304347824</c:v>
                </c:pt>
                <c:pt idx="446">
                  <c:v>13.927835051546392</c:v>
                </c:pt>
                <c:pt idx="447">
                  <c:v>13.482758620689655</c:v>
                </c:pt>
                <c:pt idx="448">
                  <c:v>15.524691358024691</c:v>
                </c:pt>
                <c:pt idx="449">
                  <c:v>12.411764705882353</c:v>
                </c:pt>
                <c:pt idx="450">
                  <c:v>13.538461538461538</c:v>
                </c:pt>
                <c:pt idx="451">
                  <c:v>13.444444444444445</c:v>
                </c:pt>
                <c:pt idx="452">
                  <c:v>16.146596858638745</c:v>
                </c:pt>
                <c:pt idx="453">
                  <c:v>15.967320261437909</c:v>
                </c:pt>
                <c:pt idx="454">
                  <c:v>16.829457364341085</c:v>
                </c:pt>
                <c:pt idx="455">
                  <c:v>15.666666666666666</c:v>
                </c:pt>
                <c:pt idx="456">
                  <c:v>15.881355932203389</c:v>
                </c:pt>
                <c:pt idx="457">
                  <c:v>14.424479166666666</c:v>
                </c:pt>
                <c:pt idx="458">
                  <c:v>15.748971193415638</c:v>
                </c:pt>
                <c:pt idx="459">
                  <c:v>15.149253731343284</c:v>
                </c:pt>
                <c:pt idx="460">
                  <c:v>16.399999999999999</c:v>
                </c:pt>
                <c:pt idx="461">
                  <c:v>14.94017094017094</c:v>
                </c:pt>
                <c:pt idx="462">
                  <c:v>14.625550660792952</c:v>
                </c:pt>
                <c:pt idx="463">
                  <c:v>11.028571428571428</c:v>
                </c:pt>
                <c:pt idx="464">
                  <c:v>15.44378698224852</c:v>
                </c:pt>
                <c:pt idx="465">
                  <c:v>13.586956521739131</c:v>
                </c:pt>
                <c:pt idx="466">
                  <c:v>14.830097087378642</c:v>
                </c:pt>
                <c:pt idx="467">
                  <c:v>15.068181818181818</c:v>
                </c:pt>
                <c:pt idx="468">
                  <c:v>14.45</c:v>
                </c:pt>
                <c:pt idx="469">
                  <c:v>15.481481481481481</c:v>
                </c:pt>
                <c:pt idx="470">
                  <c:v>14.89247311827957</c:v>
                </c:pt>
                <c:pt idx="471">
                  <c:v>15.233183856502242</c:v>
                </c:pt>
                <c:pt idx="472">
                  <c:v>15.230158730158729</c:v>
                </c:pt>
                <c:pt idx="473">
                  <c:v>13.947916666666666</c:v>
                </c:pt>
                <c:pt idx="474">
                  <c:v>16.839622641509433</c:v>
                </c:pt>
                <c:pt idx="475">
                  <c:v>16.865248226950353</c:v>
                </c:pt>
                <c:pt idx="476">
                  <c:v>13.177570093457945</c:v>
                </c:pt>
                <c:pt idx="477">
                  <c:v>16.08664259927798</c:v>
                </c:pt>
                <c:pt idx="478">
                  <c:v>13.161943319838057</c:v>
                </c:pt>
                <c:pt idx="479">
                  <c:v>16.378238341968913</c:v>
                </c:pt>
                <c:pt idx="480">
                  <c:v>16.525510204081634</c:v>
                </c:pt>
                <c:pt idx="481">
                  <c:v>16.136186770428015</c:v>
                </c:pt>
                <c:pt idx="482">
                  <c:v>15.735294117647058</c:v>
                </c:pt>
                <c:pt idx="483">
                  <c:v>17.463087248322147</c:v>
                </c:pt>
                <c:pt idx="484">
                  <c:v>15.214285714285714</c:v>
                </c:pt>
                <c:pt idx="485">
                  <c:v>14.154135338345865</c:v>
                </c:pt>
                <c:pt idx="486">
                  <c:v>13.891999999999999</c:v>
                </c:pt>
                <c:pt idx="487">
                  <c:v>15.596618357487923</c:v>
                </c:pt>
                <c:pt idx="488">
                  <c:v>14.299270072992702</c:v>
                </c:pt>
                <c:pt idx="489">
                  <c:v>15.817869415807561</c:v>
                </c:pt>
                <c:pt idx="490">
                  <c:v>14.844155844155845</c:v>
                </c:pt>
                <c:pt idx="491">
                  <c:v>19.100000000000001</c:v>
                </c:pt>
                <c:pt idx="492">
                  <c:v>15.481132075471699</c:v>
                </c:pt>
                <c:pt idx="493">
                  <c:v>16.261904761904763</c:v>
                </c:pt>
                <c:pt idx="494">
                  <c:v>15.717391304347826</c:v>
                </c:pt>
                <c:pt idx="495">
                  <c:v>13.984251968503937</c:v>
                </c:pt>
                <c:pt idx="496">
                  <c:v>15.224880382775119</c:v>
                </c:pt>
                <c:pt idx="497">
                  <c:v>16.047619047619047</c:v>
                </c:pt>
                <c:pt idx="498">
                  <c:v>15.890277777777778</c:v>
                </c:pt>
                <c:pt idx="499">
                  <c:v>12.146067415730338</c:v>
                </c:pt>
                <c:pt idx="500">
                  <c:v>17.842424242424244</c:v>
                </c:pt>
                <c:pt idx="501">
                  <c:v>17.542857142857144</c:v>
                </c:pt>
                <c:pt idx="502">
                  <c:v>19.040229885057471</c:v>
                </c:pt>
                <c:pt idx="503">
                  <c:v>13.450236966824644</c:v>
                </c:pt>
                <c:pt idx="504">
                  <c:v>16.217821782178216</c:v>
                </c:pt>
                <c:pt idx="505">
                  <c:v>14.722222222222221</c:v>
                </c:pt>
                <c:pt idx="506">
                  <c:v>16.237837837837837</c:v>
                </c:pt>
                <c:pt idx="507">
                  <c:v>14.384615384615385</c:v>
                </c:pt>
                <c:pt idx="508">
                  <c:v>12.1</c:v>
                </c:pt>
                <c:pt idx="509">
                  <c:v>14.695652173913043</c:v>
                </c:pt>
                <c:pt idx="510">
                  <c:v>16.637254901960784</c:v>
                </c:pt>
                <c:pt idx="511">
                  <c:v>17.934883720930234</c:v>
                </c:pt>
                <c:pt idx="512">
                  <c:v>15.25108225108225</c:v>
                </c:pt>
                <c:pt idx="513">
                  <c:v>13.534883720930232</c:v>
                </c:pt>
                <c:pt idx="514">
                  <c:v>15.704545454545455</c:v>
                </c:pt>
                <c:pt idx="515">
                  <c:v>16.307692307692307</c:v>
                </c:pt>
                <c:pt idx="516">
                  <c:v>13.818181818181818</c:v>
                </c:pt>
                <c:pt idx="517">
                  <c:v>14.898104265402843</c:v>
                </c:pt>
                <c:pt idx="518">
                  <c:v>16.434343434343436</c:v>
                </c:pt>
                <c:pt idx="519">
                  <c:v>16.885135135135137</c:v>
                </c:pt>
                <c:pt idx="520">
                  <c:v>16.446808510638299</c:v>
                </c:pt>
                <c:pt idx="521">
                  <c:v>17.430232558139537</c:v>
                </c:pt>
                <c:pt idx="522">
                  <c:v>14.258675078864353</c:v>
                </c:pt>
                <c:pt idx="523">
                  <c:v>16.963788300835656</c:v>
                </c:pt>
                <c:pt idx="524">
                  <c:v>18.428571428571427</c:v>
                </c:pt>
                <c:pt idx="525">
                  <c:v>15.959183673469388</c:v>
                </c:pt>
                <c:pt idx="526">
                  <c:v>18.685314685314687</c:v>
                </c:pt>
                <c:pt idx="527">
                  <c:v>16.757377049180327</c:v>
                </c:pt>
                <c:pt idx="528">
                  <c:v>14.739837398373984</c:v>
                </c:pt>
                <c:pt idx="529">
                  <c:v>14.486547085201794</c:v>
                </c:pt>
                <c:pt idx="530">
                  <c:v>13.577319587628866</c:v>
                </c:pt>
                <c:pt idx="531">
                  <c:v>14.274725274725276</c:v>
                </c:pt>
                <c:pt idx="532">
                  <c:v>16.794871794871796</c:v>
                </c:pt>
              </c:numCache>
            </c:numRef>
          </c:xVal>
          <c:yVal>
            <c:numRef>
              <c:f>'6varOutput'!$B$30:$B$562</c:f>
              <c:numCache>
                <c:formatCode>General</c:formatCode>
                <c:ptCount val="533"/>
                <c:pt idx="0">
                  <c:v>1372.2370760347574</c:v>
                </c:pt>
                <c:pt idx="1">
                  <c:v>1355.7508824916595</c:v>
                </c:pt>
                <c:pt idx="2">
                  <c:v>1216.2702285208475</c:v>
                </c:pt>
                <c:pt idx="3">
                  <c:v>1177.2893072693651</c:v>
                </c:pt>
                <c:pt idx="4">
                  <c:v>1331.9177485355615</c:v>
                </c:pt>
                <c:pt idx="5">
                  <c:v>1242.6613229919544</c:v>
                </c:pt>
                <c:pt idx="6">
                  <c:v>1218.9794821002306</c:v>
                </c:pt>
                <c:pt idx="7">
                  <c:v>1245.3757704328632</c:v>
                </c:pt>
                <c:pt idx="8">
                  <c:v>1318.3481298351655</c:v>
                </c:pt>
                <c:pt idx="9">
                  <c:v>1348.2140844854159</c:v>
                </c:pt>
                <c:pt idx="10">
                  <c:v>1332.2340503508599</c:v>
                </c:pt>
                <c:pt idx="11">
                  <c:v>1277.2358447805764</c:v>
                </c:pt>
                <c:pt idx="12">
                  <c:v>1304.2440565422107</c:v>
                </c:pt>
                <c:pt idx="13">
                  <c:v>1300.7322054562069</c:v>
                </c:pt>
                <c:pt idx="14">
                  <c:v>1276.6729064380356</c:v>
                </c:pt>
                <c:pt idx="15">
                  <c:v>1297.8408796652168</c:v>
                </c:pt>
                <c:pt idx="16">
                  <c:v>1351.4638276512101</c:v>
                </c:pt>
                <c:pt idx="17">
                  <c:v>1354.5894825651144</c:v>
                </c:pt>
                <c:pt idx="18">
                  <c:v>1271.7285824701521</c:v>
                </c:pt>
                <c:pt idx="19">
                  <c:v>1348.4865706301275</c:v>
                </c:pt>
                <c:pt idx="20">
                  <c:v>1309.4861865970777</c:v>
                </c:pt>
                <c:pt idx="21">
                  <c:v>1358.3425872633532</c:v>
                </c:pt>
                <c:pt idx="22">
                  <c:v>1290.2892804161215</c:v>
                </c:pt>
                <c:pt idx="23">
                  <c:v>1293.3219327971899</c:v>
                </c:pt>
                <c:pt idx="24">
                  <c:v>1310.7695512864404</c:v>
                </c:pt>
                <c:pt idx="25">
                  <c:v>1310.5642756248767</c:v>
                </c:pt>
                <c:pt idx="26">
                  <c:v>1351.6515034813547</c:v>
                </c:pt>
                <c:pt idx="27">
                  <c:v>1268.539883585672</c:v>
                </c:pt>
                <c:pt idx="28">
                  <c:v>1329.6705160760371</c:v>
                </c:pt>
                <c:pt idx="29">
                  <c:v>1285.5610702073257</c:v>
                </c:pt>
                <c:pt idx="30">
                  <c:v>1327.3441964411845</c:v>
                </c:pt>
                <c:pt idx="31">
                  <c:v>1271.3527755378468</c:v>
                </c:pt>
                <c:pt idx="32">
                  <c:v>1373.8486572924937</c:v>
                </c:pt>
                <c:pt idx="33">
                  <c:v>1292.9119253322863</c:v>
                </c:pt>
                <c:pt idx="34">
                  <c:v>1257.9660164689383</c:v>
                </c:pt>
                <c:pt idx="35">
                  <c:v>1252.1918958757028</c:v>
                </c:pt>
                <c:pt idx="36">
                  <c:v>1323.998896452563</c:v>
                </c:pt>
                <c:pt idx="37">
                  <c:v>1353.7867390384124</c:v>
                </c:pt>
                <c:pt idx="38">
                  <c:v>1235.6486673376944</c:v>
                </c:pt>
                <c:pt idx="39">
                  <c:v>1262.8167965064067</c:v>
                </c:pt>
                <c:pt idx="40">
                  <c:v>1275.0131101322784</c:v>
                </c:pt>
                <c:pt idx="41">
                  <c:v>1339.7266462714535</c:v>
                </c:pt>
                <c:pt idx="42">
                  <c:v>1297.0549922421837</c:v>
                </c:pt>
                <c:pt idx="43">
                  <c:v>1367.9538555088379</c:v>
                </c:pt>
                <c:pt idx="44">
                  <c:v>1285.5749351155291</c:v>
                </c:pt>
                <c:pt idx="45">
                  <c:v>1372.8472752190883</c:v>
                </c:pt>
                <c:pt idx="46">
                  <c:v>1326.6367021755566</c:v>
                </c:pt>
                <c:pt idx="47">
                  <c:v>1258.4402793531099</c:v>
                </c:pt>
                <c:pt idx="48">
                  <c:v>1323.7086197529159</c:v>
                </c:pt>
                <c:pt idx="49">
                  <c:v>1281.4799032860706</c:v>
                </c:pt>
                <c:pt idx="50">
                  <c:v>1257.774312624824</c:v>
                </c:pt>
                <c:pt idx="51">
                  <c:v>1217.5556596064339</c:v>
                </c:pt>
                <c:pt idx="52">
                  <c:v>1344.0903079641801</c:v>
                </c:pt>
                <c:pt idx="53">
                  <c:v>1292.7208907986574</c:v>
                </c:pt>
                <c:pt idx="54">
                  <c:v>1328.7350313199074</c:v>
                </c:pt>
                <c:pt idx="55">
                  <c:v>1324.6512390093656</c:v>
                </c:pt>
                <c:pt idx="56">
                  <c:v>1279.5508890125088</c:v>
                </c:pt>
                <c:pt idx="57">
                  <c:v>1291.034137384431</c:v>
                </c:pt>
                <c:pt idx="58">
                  <c:v>1268.287391241663</c:v>
                </c:pt>
                <c:pt idx="59">
                  <c:v>1372.4201374250777</c:v>
                </c:pt>
                <c:pt idx="60">
                  <c:v>1340.2910304012375</c:v>
                </c:pt>
                <c:pt idx="61">
                  <c:v>1267.5628321699353</c:v>
                </c:pt>
                <c:pt idx="62">
                  <c:v>1290.6328507942808</c:v>
                </c:pt>
                <c:pt idx="63">
                  <c:v>1252.6382979727371</c:v>
                </c:pt>
                <c:pt idx="64">
                  <c:v>1141.3656746186541</c:v>
                </c:pt>
                <c:pt idx="65">
                  <c:v>1321.0259237955049</c:v>
                </c:pt>
                <c:pt idx="66">
                  <c:v>1347.1512374688805</c:v>
                </c:pt>
                <c:pt idx="67">
                  <c:v>1252.1826765204389</c:v>
                </c:pt>
                <c:pt idx="68">
                  <c:v>1345.4330010406009</c:v>
                </c:pt>
                <c:pt idx="69">
                  <c:v>1362.4706546798147</c:v>
                </c:pt>
                <c:pt idx="70">
                  <c:v>1370.4203729387141</c:v>
                </c:pt>
                <c:pt idx="71">
                  <c:v>1373.5650063442354</c:v>
                </c:pt>
                <c:pt idx="72">
                  <c:v>1112.4692423843826</c:v>
                </c:pt>
                <c:pt idx="73">
                  <c:v>1393.5452935218527</c:v>
                </c:pt>
                <c:pt idx="74">
                  <c:v>1292.2850583247352</c:v>
                </c:pt>
                <c:pt idx="75">
                  <c:v>1326.7235766618555</c:v>
                </c:pt>
                <c:pt idx="76">
                  <c:v>1336.3518611615807</c:v>
                </c:pt>
                <c:pt idx="77">
                  <c:v>1271.6357300488546</c:v>
                </c:pt>
                <c:pt idx="78">
                  <c:v>1275.9527852138658</c:v>
                </c:pt>
                <c:pt idx="79">
                  <c:v>1338.794308839208</c:v>
                </c:pt>
                <c:pt idx="80">
                  <c:v>1311.3262872859352</c:v>
                </c:pt>
                <c:pt idx="81">
                  <c:v>1270.5411003317427</c:v>
                </c:pt>
                <c:pt idx="82">
                  <c:v>1325.5636330432776</c:v>
                </c:pt>
                <c:pt idx="83">
                  <c:v>1311.1962579216938</c:v>
                </c:pt>
                <c:pt idx="84">
                  <c:v>1405.8896789772848</c:v>
                </c:pt>
                <c:pt idx="85">
                  <c:v>1174.6511376945032</c:v>
                </c:pt>
                <c:pt idx="86">
                  <c:v>1252.6766769957685</c:v>
                </c:pt>
                <c:pt idx="87">
                  <c:v>1328.5317420137383</c:v>
                </c:pt>
                <c:pt idx="88">
                  <c:v>1142.4421837220525</c:v>
                </c:pt>
                <c:pt idx="89">
                  <c:v>1306.5357729957357</c:v>
                </c:pt>
                <c:pt idx="90">
                  <c:v>1295.5384238398544</c:v>
                </c:pt>
                <c:pt idx="91">
                  <c:v>1232.449757580184</c:v>
                </c:pt>
                <c:pt idx="92">
                  <c:v>1234.3273414080059</c:v>
                </c:pt>
                <c:pt idx="93">
                  <c:v>1293.7117913740587</c:v>
                </c:pt>
                <c:pt idx="94">
                  <c:v>1335.6622738211393</c:v>
                </c:pt>
                <c:pt idx="95">
                  <c:v>1376.8902005694426</c:v>
                </c:pt>
                <c:pt idx="96">
                  <c:v>1283.7898689939304</c:v>
                </c:pt>
                <c:pt idx="97">
                  <c:v>1337.7736968099425</c:v>
                </c:pt>
                <c:pt idx="98">
                  <c:v>1320.5651823139992</c:v>
                </c:pt>
                <c:pt idx="99">
                  <c:v>1139.8948049271542</c:v>
                </c:pt>
                <c:pt idx="100">
                  <c:v>1292.7350960041456</c:v>
                </c:pt>
                <c:pt idx="101">
                  <c:v>1250.0570580113797</c:v>
                </c:pt>
                <c:pt idx="102">
                  <c:v>1354.3272123251318</c:v>
                </c:pt>
                <c:pt idx="103">
                  <c:v>1317.9658041132486</c:v>
                </c:pt>
                <c:pt idx="104">
                  <c:v>1273.2811824285845</c:v>
                </c:pt>
                <c:pt idx="105">
                  <c:v>1225.135231102141</c:v>
                </c:pt>
                <c:pt idx="106">
                  <c:v>1348.933456747131</c:v>
                </c:pt>
                <c:pt idx="107">
                  <c:v>1241.1502445179487</c:v>
                </c:pt>
                <c:pt idx="108">
                  <c:v>1348.9940008579617</c:v>
                </c:pt>
                <c:pt idx="109">
                  <c:v>1252.1850661799779</c:v>
                </c:pt>
                <c:pt idx="110">
                  <c:v>1308.262709226371</c:v>
                </c:pt>
                <c:pt idx="111">
                  <c:v>1444.3760719321142</c:v>
                </c:pt>
                <c:pt idx="112">
                  <c:v>1277.607847895342</c:v>
                </c:pt>
                <c:pt idx="113">
                  <c:v>1301.2980594608548</c:v>
                </c:pt>
                <c:pt idx="114">
                  <c:v>1348.6066371247803</c:v>
                </c:pt>
                <c:pt idx="115">
                  <c:v>1366.0056305141964</c:v>
                </c:pt>
                <c:pt idx="116">
                  <c:v>1273.2925517518422</c:v>
                </c:pt>
                <c:pt idx="117">
                  <c:v>1350.7108253825641</c:v>
                </c:pt>
                <c:pt idx="118">
                  <c:v>1380.9721337626311</c:v>
                </c:pt>
                <c:pt idx="119">
                  <c:v>1342.2755601067415</c:v>
                </c:pt>
                <c:pt idx="120">
                  <c:v>1306.6709801651987</c:v>
                </c:pt>
                <c:pt idx="121">
                  <c:v>1333.1080633993383</c:v>
                </c:pt>
                <c:pt idx="122">
                  <c:v>1342.31289081724</c:v>
                </c:pt>
                <c:pt idx="123">
                  <c:v>1337.7720049172171</c:v>
                </c:pt>
                <c:pt idx="124">
                  <c:v>1115.5895238761245</c:v>
                </c:pt>
                <c:pt idx="125">
                  <c:v>1335.7280136750724</c:v>
                </c:pt>
                <c:pt idx="126">
                  <c:v>1265.7635864353383</c:v>
                </c:pt>
                <c:pt idx="127">
                  <c:v>1368.5554222782357</c:v>
                </c:pt>
                <c:pt idx="128">
                  <c:v>1341.6591235368965</c:v>
                </c:pt>
                <c:pt idx="129">
                  <c:v>1340.4136976773932</c:v>
                </c:pt>
                <c:pt idx="130">
                  <c:v>1375.2597811013106</c:v>
                </c:pt>
                <c:pt idx="131">
                  <c:v>1266.9774874760546</c:v>
                </c:pt>
                <c:pt idx="132">
                  <c:v>1331.8228865859062</c:v>
                </c:pt>
                <c:pt idx="133">
                  <c:v>1145.9798857795633</c:v>
                </c:pt>
                <c:pt idx="134">
                  <c:v>1280.1385579557514</c:v>
                </c:pt>
                <c:pt idx="135">
                  <c:v>1303.6175802642827</c:v>
                </c:pt>
                <c:pt idx="136">
                  <c:v>1379.9878311364719</c:v>
                </c:pt>
                <c:pt idx="137">
                  <c:v>1341.4390035588654</c:v>
                </c:pt>
                <c:pt idx="138">
                  <c:v>1323.020978059948</c:v>
                </c:pt>
                <c:pt idx="139">
                  <c:v>1336.8574100721785</c:v>
                </c:pt>
                <c:pt idx="140">
                  <c:v>1347.1350779804507</c:v>
                </c:pt>
                <c:pt idx="141">
                  <c:v>1335.1293270650006</c:v>
                </c:pt>
                <c:pt idx="142">
                  <c:v>1327.0796878207334</c:v>
                </c:pt>
                <c:pt idx="143">
                  <c:v>1325.5068664605403</c:v>
                </c:pt>
                <c:pt idx="144">
                  <c:v>1341.1043947555415</c:v>
                </c:pt>
                <c:pt idx="145">
                  <c:v>1304.1146176259194</c:v>
                </c:pt>
                <c:pt idx="146">
                  <c:v>1302.484262765777</c:v>
                </c:pt>
                <c:pt idx="147">
                  <c:v>1326.0261630350515</c:v>
                </c:pt>
                <c:pt idx="148">
                  <c:v>1200.1015716127936</c:v>
                </c:pt>
                <c:pt idx="149">
                  <c:v>1270.4325072674865</c:v>
                </c:pt>
                <c:pt idx="150">
                  <c:v>1352.1339957571251</c:v>
                </c:pt>
                <c:pt idx="151">
                  <c:v>1329.3092541277408</c:v>
                </c:pt>
                <c:pt idx="152">
                  <c:v>1360.2994916406728</c:v>
                </c:pt>
                <c:pt idx="153">
                  <c:v>1282.8610049609836</c:v>
                </c:pt>
                <c:pt idx="154">
                  <c:v>1156.9803291153542</c:v>
                </c:pt>
                <c:pt idx="155">
                  <c:v>1241.3866403437273</c:v>
                </c:pt>
                <c:pt idx="156">
                  <c:v>1344.6038609530558</c:v>
                </c:pt>
                <c:pt idx="157">
                  <c:v>1286.1567956214794</c:v>
                </c:pt>
                <c:pt idx="158">
                  <c:v>1284.0401063757254</c:v>
                </c:pt>
                <c:pt idx="159">
                  <c:v>1282.5760528728272</c:v>
                </c:pt>
                <c:pt idx="160">
                  <c:v>1271.5444010865954</c:v>
                </c:pt>
                <c:pt idx="161">
                  <c:v>1292.3223443658828</c:v>
                </c:pt>
                <c:pt idx="162">
                  <c:v>1302.363319447458</c:v>
                </c:pt>
                <c:pt idx="163">
                  <c:v>1383.3448532319082</c:v>
                </c:pt>
                <c:pt idx="164">
                  <c:v>1285.5416080474479</c:v>
                </c:pt>
                <c:pt idx="165">
                  <c:v>1370.9901714696166</c:v>
                </c:pt>
                <c:pt idx="166">
                  <c:v>1209.2881720518005</c:v>
                </c:pt>
                <c:pt idx="167">
                  <c:v>1304.4143445700249</c:v>
                </c:pt>
                <c:pt idx="168">
                  <c:v>1299.2349675256419</c:v>
                </c:pt>
                <c:pt idx="169">
                  <c:v>1327.7177776114413</c:v>
                </c:pt>
                <c:pt idx="170">
                  <c:v>1238.535966966477</c:v>
                </c:pt>
                <c:pt idx="171">
                  <c:v>1376.0201292661188</c:v>
                </c:pt>
                <c:pt idx="172">
                  <c:v>1358.9536133073598</c:v>
                </c:pt>
                <c:pt idx="173">
                  <c:v>1332.7736031903864</c:v>
                </c:pt>
                <c:pt idx="174">
                  <c:v>1312.9726242074717</c:v>
                </c:pt>
                <c:pt idx="175">
                  <c:v>1291.5048804175317</c:v>
                </c:pt>
                <c:pt idx="176">
                  <c:v>1225.289476120053</c:v>
                </c:pt>
                <c:pt idx="177">
                  <c:v>1380.6219356264924</c:v>
                </c:pt>
                <c:pt idx="178">
                  <c:v>1393.5036045265981</c:v>
                </c:pt>
                <c:pt idx="179">
                  <c:v>1248.1759423939641</c:v>
                </c:pt>
                <c:pt idx="180">
                  <c:v>1197.4833107536249</c:v>
                </c:pt>
                <c:pt idx="181">
                  <c:v>1334.715148199326</c:v>
                </c:pt>
                <c:pt idx="182">
                  <c:v>1292.1108107618231</c:v>
                </c:pt>
                <c:pt idx="183">
                  <c:v>1349.7987479673354</c:v>
                </c:pt>
                <c:pt idx="184">
                  <c:v>1298.5969729945152</c:v>
                </c:pt>
                <c:pt idx="185">
                  <c:v>1291.9649643959276</c:v>
                </c:pt>
                <c:pt idx="186">
                  <c:v>1320.9988999857158</c:v>
                </c:pt>
                <c:pt idx="187">
                  <c:v>1290.7987136784297</c:v>
                </c:pt>
                <c:pt idx="188">
                  <c:v>1323.5643381121813</c:v>
                </c:pt>
                <c:pt idx="189">
                  <c:v>1368.8830268890511</c:v>
                </c:pt>
                <c:pt idx="190">
                  <c:v>1391.8715916758886</c:v>
                </c:pt>
                <c:pt idx="191">
                  <c:v>1299.3892514700642</c:v>
                </c:pt>
                <c:pt idx="192">
                  <c:v>1337.1228233737822</c:v>
                </c:pt>
                <c:pt idx="193">
                  <c:v>1334.3293274710352</c:v>
                </c:pt>
                <c:pt idx="194">
                  <c:v>1225.2214168613893</c:v>
                </c:pt>
                <c:pt idx="195">
                  <c:v>1189.5410626820915</c:v>
                </c:pt>
                <c:pt idx="196">
                  <c:v>1400.3714686427693</c:v>
                </c:pt>
                <c:pt idx="197">
                  <c:v>1396.7032996231701</c:v>
                </c:pt>
                <c:pt idx="198">
                  <c:v>1278.4219288655904</c:v>
                </c:pt>
                <c:pt idx="199">
                  <c:v>1363.5550600262138</c:v>
                </c:pt>
                <c:pt idx="200">
                  <c:v>1366.6146769810643</c:v>
                </c:pt>
                <c:pt idx="201">
                  <c:v>1321.6865365128115</c:v>
                </c:pt>
                <c:pt idx="202">
                  <c:v>1276.6036950670809</c:v>
                </c:pt>
                <c:pt idx="203">
                  <c:v>1325.2745818975923</c:v>
                </c:pt>
                <c:pt idx="204">
                  <c:v>1260.7638687018134</c:v>
                </c:pt>
                <c:pt idx="205">
                  <c:v>1337.3227207572875</c:v>
                </c:pt>
                <c:pt idx="206">
                  <c:v>1276.3867287898513</c:v>
                </c:pt>
                <c:pt idx="207">
                  <c:v>1096.5666194276578</c:v>
                </c:pt>
                <c:pt idx="208">
                  <c:v>1339.460926162202</c:v>
                </c:pt>
                <c:pt idx="209">
                  <c:v>1362.9588251944929</c:v>
                </c:pt>
                <c:pt idx="210">
                  <c:v>1299.5665859014059</c:v>
                </c:pt>
                <c:pt idx="211">
                  <c:v>1289.9249557267547</c:v>
                </c:pt>
                <c:pt idx="212">
                  <c:v>1230.5771398702479</c:v>
                </c:pt>
                <c:pt idx="213">
                  <c:v>1256.8669956350629</c:v>
                </c:pt>
                <c:pt idx="214">
                  <c:v>1290.7593001794949</c:v>
                </c:pt>
                <c:pt idx="215">
                  <c:v>1397.0003288664141</c:v>
                </c:pt>
                <c:pt idx="216">
                  <c:v>1321.0183039901078</c:v>
                </c:pt>
                <c:pt idx="217">
                  <c:v>1291.8942536524578</c:v>
                </c:pt>
                <c:pt idx="218">
                  <c:v>1304.8585793004297</c:v>
                </c:pt>
                <c:pt idx="219">
                  <c:v>1286.3104452142247</c:v>
                </c:pt>
                <c:pt idx="220">
                  <c:v>1267.2109589245676</c:v>
                </c:pt>
                <c:pt idx="221">
                  <c:v>1312.2164507438476</c:v>
                </c:pt>
                <c:pt idx="222">
                  <c:v>1305.8932514598073</c:v>
                </c:pt>
                <c:pt idx="223">
                  <c:v>1310.0035081874025</c:v>
                </c:pt>
                <c:pt idx="224">
                  <c:v>1287.6829214582121</c:v>
                </c:pt>
                <c:pt idx="225">
                  <c:v>1288.5459638212071</c:v>
                </c:pt>
                <c:pt idx="226">
                  <c:v>1149.761590041795</c:v>
                </c:pt>
                <c:pt idx="227">
                  <c:v>1339.17545168839</c:v>
                </c:pt>
                <c:pt idx="228">
                  <c:v>1298.0093836654016</c:v>
                </c:pt>
                <c:pt idx="229">
                  <c:v>1367.4612945380634</c:v>
                </c:pt>
                <c:pt idx="230">
                  <c:v>1094.9558274902026</c:v>
                </c:pt>
                <c:pt idx="231">
                  <c:v>1284.5961377339083</c:v>
                </c:pt>
                <c:pt idx="232">
                  <c:v>1318.7433719504907</c:v>
                </c:pt>
                <c:pt idx="233">
                  <c:v>1323.9170011668252</c:v>
                </c:pt>
                <c:pt idx="234">
                  <c:v>1304.4283667401342</c:v>
                </c:pt>
                <c:pt idx="235">
                  <c:v>1361.713091844334</c:v>
                </c:pt>
                <c:pt idx="236">
                  <c:v>1219.4802957455854</c:v>
                </c:pt>
                <c:pt idx="237">
                  <c:v>1327.7298787714763</c:v>
                </c:pt>
                <c:pt idx="238">
                  <c:v>1279.544727040113</c:v>
                </c:pt>
                <c:pt idx="239">
                  <c:v>1281.6392775671964</c:v>
                </c:pt>
                <c:pt idx="240">
                  <c:v>1245.9698325365628</c:v>
                </c:pt>
                <c:pt idx="241">
                  <c:v>1313.5814407442717</c:v>
                </c:pt>
                <c:pt idx="242">
                  <c:v>1343.0456933734172</c:v>
                </c:pt>
                <c:pt idx="243">
                  <c:v>1339.1307489581254</c:v>
                </c:pt>
                <c:pt idx="244">
                  <c:v>1344.4941578153059</c:v>
                </c:pt>
                <c:pt idx="245">
                  <c:v>1353.1713248913031</c:v>
                </c:pt>
                <c:pt idx="246">
                  <c:v>1316.3687520755752</c:v>
                </c:pt>
                <c:pt idx="247">
                  <c:v>1282.004756211235</c:v>
                </c:pt>
                <c:pt idx="248">
                  <c:v>1322.879026211569</c:v>
                </c:pt>
                <c:pt idx="249">
                  <c:v>1356.4856316221999</c:v>
                </c:pt>
                <c:pt idx="250">
                  <c:v>1426.4548059796559</c:v>
                </c:pt>
                <c:pt idx="251">
                  <c:v>1424.3420704277701</c:v>
                </c:pt>
                <c:pt idx="252">
                  <c:v>1334.5116648579592</c:v>
                </c:pt>
                <c:pt idx="253">
                  <c:v>1240.1047934340293</c:v>
                </c:pt>
                <c:pt idx="254">
                  <c:v>1336.7448258211832</c:v>
                </c:pt>
                <c:pt idx="255">
                  <c:v>1364.9956442459586</c:v>
                </c:pt>
                <c:pt idx="256">
                  <c:v>1289.6310091062724</c:v>
                </c:pt>
                <c:pt idx="257">
                  <c:v>1408.3434055666651</c:v>
                </c:pt>
                <c:pt idx="258">
                  <c:v>1347.6999331296952</c:v>
                </c:pt>
                <c:pt idx="259">
                  <c:v>1239.4386552128622</c:v>
                </c:pt>
                <c:pt idx="260">
                  <c:v>1144.3873260109456</c:v>
                </c:pt>
                <c:pt idx="261">
                  <c:v>1301.4200072270312</c:v>
                </c:pt>
                <c:pt idx="262">
                  <c:v>1227.9717209369912</c:v>
                </c:pt>
                <c:pt idx="263">
                  <c:v>1345.4583256477688</c:v>
                </c:pt>
                <c:pt idx="264">
                  <c:v>1310.443210788716</c:v>
                </c:pt>
                <c:pt idx="265">
                  <c:v>1389.8990740362199</c:v>
                </c:pt>
                <c:pt idx="266">
                  <c:v>1278.769878121735</c:v>
                </c:pt>
                <c:pt idx="267">
                  <c:v>1286.4071644145226</c:v>
                </c:pt>
                <c:pt idx="268">
                  <c:v>1323.3444081658126</c:v>
                </c:pt>
                <c:pt idx="269">
                  <c:v>1294.2247420094702</c:v>
                </c:pt>
                <c:pt idx="270">
                  <c:v>1293.5682985155311</c:v>
                </c:pt>
                <c:pt idx="271">
                  <c:v>1312.4295768284037</c:v>
                </c:pt>
                <c:pt idx="272">
                  <c:v>1335.9395110905518</c:v>
                </c:pt>
                <c:pt idx="273">
                  <c:v>1346.0003402306286</c:v>
                </c:pt>
                <c:pt idx="274">
                  <c:v>1299.3687373399459</c:v>
                </c:pt>
                <c:pt idx="275">
                  <c:v>1296.27611516908</c:v>
                </c:pt>
                <c:pt idx="276">
                  <c:v>1280.0415434363506</c:v>
                </c:pt>
                <c:pt idx="277">
                  <c:v>1324.6140435589593</c:v>
                </c:pt>
                <c:pt idx="278">
                  <c:v>1291.7521891115987</c:v>
                </c:pt>
                <c:pt idx="279">
                  <c:v>1227.7470058904678</c:v>
                </c:pt>
                <c:pt idx="280">
                  <c:v>1292.9918669024726</c:v>
                </c:pt>
                <c:pt idx="281">
                  <c:v>1317.4745862006364</c:v>
                </c:pt>
                <c:pt idx="282">
                  <c:v>1392.3647181295294</c:v>
                </c:pt>
                <c:pt idx="283">
                  <c:v>1342.709973150492</c:v>
                </c:pt>
                <c:pt idx="284">
                  <c:v>1317.1733154265112</c:v>
                </c:pt>
                <c:pt idx="285">
                  <c:v>1390.0946829582651</c:v>
                </c:pt>
                <c:pt idx="286">
                  <c:v>1320.2624613117002</c:v>
                </c:pt>
                <c:pt idx="287">
                  <c:v>1278.1790695972495</c:v>
                </c:pt>
                <c:pt idx="288">
                  <c:v>1239.1307261404475</c:v>
                </c:pt>
                <c:pt idx="289">
                  <c:v>1302.1825561482597</c:v>
                </c:pt>
                <c:pt idx="290">
                  <c:v>1257.6969333455802</c:v>
                </c:pt>
                <c:pt idx="291">
                  <c:v>1306.9512955145944</c:v>
                </c:pt>
                <c:pt idx="292">
                  <c:v>1407.1185827654133</c:v>
                </c:pt>
                <c:pt idx="293">
                  <c:v>1363.3067692422271</c:v>
                </c:pt>
                <c:pt idx="294">
                  <c:v>1087.3890227496374</c:v>
                </c:pt>
                <c:pt idx="295">
                  <c:v>1324.7976538173307</c:v>
                </c:pt>
                <c:pt idx="296">
                  <c:v>1376.9905411600193</c:v>
                </c:pt>
                <c:pt idx="297">
                  <c:v>1415.2365548709317</c:v>
                </c:pt>
                <c:pt idx="298">
                  <c:v>1374.9462224240826</c:v>
                </c:pt>
                <c:pt idx="299">
                  <c:v>1256.1655152737339</c:v>
                </c:pt>
                <c:pt idx="300">
                  <c:v>1250.4867272388979</c:v>
                </c:pt>
                <c:pt idx="301">
                  <c:v>1407.4349162260455</c:v>
                </c:pt>
                <c:pt idx="302">
                  <c:v>1244.4014015956034</c:v>
                </c:pt>
                <c:pt idx="303">
                  <c:v>1279.983055430087</c:v>
                </c:pt>
                <c:pt idx="304">
                  <c:v>1266.9840034225188</c:v>
                </c:pt>
                <c:pt idx="305">
                  <c:v>1413.3146346262979</c:v>
                </c:pt>
                <c:pt idx="306">
                  <c:v>1292.7039670606002</c:v>
                </c:pt>
                <c:pt idx="307">
                  <c:v>1296.6241150959765</c:v>
                </c:pt>
                <c:pt idx="308">
                  <c:v>1387.83169530284</c:v>
                </c:pt>
                <c:pt idx="309">
                  <c:v>1363.6840188948474</c:v>
                </c:pt>
                <c:pt idx="310">
                  <c:v>1379.9621310632785</c:v>
                </c:pt>
                <c:pt idx="311">
                  <c:v>1332.6369603719058</c:v>
                </c:pt>
                <c:pt idx="312">
                  <c:v>1277.609949779777</c:v>
                </c:pt>
                <c:pt idx="313">
                  <c:v>1259.5112923861491</c:v>
                </c:pt>
                <c:pt idx="314">
                  <c:v>1368.187880135979</c:v>
                </c:pt>
                <c:pt idx="315">
                  <c:v>1308.0284686046259</c:v>
                </c:pt>
                <c:pt idx="316">
                  <c:v>1241.9631566520518</c:v>
                </c:pt>
                <c:pt idx="317">
                  <c:v>1316.4419331995352</c:v>
                </c:pt>
                <c:pt idx="318">
                  <c:v>1278.6119386949442</c:v>
                </c:pt>
                <c:pt idx="319">
                  <c:v>1241.8808497070743</c:v>
                </c:pt>
                <c:pt idx="320">
                  <c:v>1338.4251420773974</c:v>
                </c:pt>
                <c:pt idx="321">
                  <c:v>1321.0472416035282</c:v>
                </c:pt>
                <c:pt idx="322">
                  <c:v>1267.6009782002775</c:v>
                </c:pt>
                <c:pt idx="323">
                  <c:v>1264.3185695541335</c:v>
                </c:pt>
                <c:pt idx="324">
                  <c:v>1352.5826283560541</c:v>
                </c:pt>
                <c:pt idx="325">
                  <c:v>1294.7624120424316</c:v>
                </c:pt>
                <c:pt idx="326">
                  <c:v>1204.6723228566836</c:v>
                </c:pt>
                <c:pt idx="327">
                  <c:v>1319.8079937655828</c:v>
                </c:pt>
                <c:pt idx="328">
                  <c:v>1272.1707092895767</c:v>
                </c:pt>
                <c:pt idx="329">
                  <c:v>1367.0858671877359</c:v>
                </c:pt>
                <c:pt idx="330">
                  <c:v>1342.8280050448934</c:v>
                </c:pt>
                <c:pt idx="331">
                  <c:v>1357.2540987907712</c:v>
                </c:pt>
                <c:pt idx="332">
                  <c:v>1264.7209252761563</c:v>
                </c:pt>
                <c:pt idx="333">
                  <c:v>1326.9539898945698</c:v>
                </c:pt>
                <c:pt idx="334">
                  <c:v>1376.8821493882676</c:v>
                </c:pt>
                <c:pt idx="335">
                  <c:v>1276.2468169829206</c:v>
                </c:pt>
                <c:pt idx="336">
                  <c:v>1245.4762976938971</c:v>
                </c:pt>
                <c:pt idx="337">
                  <c:v>1376.9365738650426</c:v>
                </c:pt>
                <c:pt idx="338">
                  <c:v>1309.1762055144939</c:v>
                </c:pt>
                <c:pt idx="339">
                  <c:v>1400.3769820900084</c:v>
                </c:pt>
                <c:pt idx="340">
                  <c:v>1332.4237121454546</c:v>
                </c:pt>
                <c:pt idx="341">
                  <c:v>1354.1504661263125</c:v>
                </c:pt>
                <c:pt idx="342">
                  <c:v>1261.4188403356393</c:v>
                </c:pt>
                <c:pt idx="343">
                  <c:v>1385.4233301641484</c:v>
                </c:pt>
                <c:pt idx="344">
                  <c:v>1347.2745361492493</c:v>
                </c:pt>
                <c:pt idx="345">
                  <c:v>1275.9236315393227</c:v>
                </c:pt>
                <c:pt idx="346">
                  <c:v>1278.4294200104368</c:v>
                </c:pt>
                <c:pt idx="347">
                  <c:v>1356.3430013910181</c:v>
                </c:pt>
                <c:pt idx="348">
                  <c:v>1312.6556947761421</c:v>
                </c:pt>
                <c:pt idx="349">
                  <c:v>1365.069835949105</c:v>
                </c:pt>
                <c:pt idx="350">
                  <c:v>1396.6054091728943</c:v>
                </c:pt>
                <c:pt idx="351">
                  <c:v>1271.9971786420158</c:v>
                </c:pt>
                <c:pt idx="352">
                  <c:v>1326.6302210798608</c:v>
                </c:pt>
                <c:pt idx="353">
                  <c:v>1412.6532704485026</c:v>
                </c:pt>
                <c:pt idx="354">
                  <c:v>1358.3016857799771</c:v>
                </c:pt>
                <c:pt idx="355">
                  <c:v>1348.260105661052</c:v>
                </c:pt>
                <c:pt idx="356">
                  <c:v>1373.2732202840284</c:v>
                </c:pt>
                <c:pt idx="357">
                  <c:v>1379.5728517208695</c:v>
                </c:pt>
                <c:pt idx="358">
                  <c:v>1200.6571585021734</c:v>
                </c:pt>
                <c:pt idx="359">
                  <c:v>1290.6966750120043</c:v>
                </c:pt>
                <c:pt idx="360">
                  <c:v>1364.134914697843</c:v>
                </c:pt>
                <c:pt idx="361">
                  <c:v>1333.2742561016471</c:v>
                </c:pt>
                <c:pt idx="362">
                  <c:v>1390.1197051014788</c:v>
                </c:pt>
                <c:pt idx="363">
                  <c:v>1248.6083295289773</c:v>
                </c:pt>
                <c:pt idx="364">
                  <c:v>1296.8925128818655</c:v>
                </c:pt>
                <c:pt idx="365">
                  <c:v>1346.0823923850783</c:v>
                </c:pt>
                <c:pt idx="366">
                  <c:v>1367.941770267578</c:v>
                </c:pt>
                <c:pt idx="367">
                  <c:v>1304.971686604913</c:v>
                </c:pt>
                <c:pt idx="368">
                  <c:v>1273.6023376912651</c:v>
                </c:pt>
                <c:pt idx="369">
                  <c:v>1232.8418112012905</c:v>
                </c:pt>
                <c:pt idx="370">
                  <c:v>1356.7069979642281</c:v>
                </c:pt>
                <c:pt idx="371">
                  <c:v>1286.1924239732036</c:v>
                </c:pt>
                <c:pt idx="372">
                  <c:v>1278.1547478253185</c:v>
                </c:pt>
                <c:pt idx="373">
                  <c:v>1168.7334195501267</c:v>
                </c:pt>
                <c:pt idx="374">
                  <c:v>1282.9600520267747</c:v>
                </c:pt>
                <c:pt idx="375">
                  <c:v>1251.8544021572191</c:v>
                </c:pt>
                <c:pt idx="376">
                  <c:v>1390.9774309777169</c:v>
                </c:pt>
                <c:pt idx="377">
                  <c:v>1383.8525968526963</c:v>
                </c:pt>
                <c:pt idx="378">
                  <c:v>1433.3632591764176</c:v>
                </c:pt>
                <c:pt idx="379">
                  <c:v>1185.6876511112969</c:v>
                </c:pt>
                <c:pt idx="380">
                  <c:v>1325.7110826414439</c:v>
                </c:pt>
                <c:pt idx="381">
                  <c:v>1271.9578969957199</c:v>
                </c:pt>
                <c:pt idx="382">
                  <c:v>1281.9601333452722</c:v>
                </c:pt>
                <c:pt idx="383">
                  <c:v>1365.3433005251379</c:v>
                </c:pt>
                <c:pt idx="384">
                  <c:v>1161.0301798090022</c:v>
                </c:pt>
                <c:pt idx="385">
                  <c:v>1284.1086830871077</c:v>
                </c:pt>
                <c:pt idx="386">
                  <c:v>1338.3953637844211</c:v>
                </c:pt>
                <c:pt idx="387">
                  <c:v>1302.479024581568</c:v>
                </c:pt>
                <c:pt idx="388">
                  <c:v>1302.6204794128439</c:v>
                </c:pt>
                <c:pt idx="389">
                  <c:v>1297.5789332362697</c:v>
                </c:pt>
                <c:pt idx="390">
                  <c:v>1325.7768714063693</c:v>
                </c:pt>
                <c:pt idx="391">
                  <c:v>1107.5093499558129</c:v>
                </c:pt>
                <c:pt idx="392">
                  <c:v>1280.1771929459226</c:v>
                </c:pt>
                <c:pt idx="393">
                  <c:v>1285.6781180001544</c:v>
                </c:pt>
                <c:pt idx="394">
                  <c:v>1404.4064394677075</c:v>
                </c:pt>
                <c:pt idx="395">
                  <c:v>1320.8249718424397</c:v>
                </c:pt>
                <c:pt idx="396">
                  <c:v>1362.8672611035568</c:v>
                </c:pt>
                <c:pt idx="397">
                  <c:v>1255.7554732462345</c:v>
                </c:pt>
                <c:pt idx="398">
                  <c:v>1368.9727959442673</c:v>
                </c:pt>
                <c:pt idx="399">
                  <c:v>1294.0696979790373</c:v>
                </c:pt>
                <c:pt idx="400">
                  <c:v>1302.4165678827233</c:v>
                </c:pt>
                <c:pt idx="401">
                  <c:v>1374.5118383397385</c:v>
                </c:pt>
                <c:pt idx="402">
                  <c:v>1241.3532876467077</c:v>
                </c:pt>
                <c:pt idx="403">
                  <c:v>1325.5508445274638</c:v>
                </c:pt>
                <c:pt idx="404">
                  <c:v>1357.2143687153236</c:v>
                </c:pt>
                <c:pt idx="405">
                  <c:v>1268.358080697936</c:v>
                </c:pt>
                <c:pt idx="406">
                  <c:v>1363.8242103442515</c:v>
                </c:pt>
                <c:pt idx="407">
                  <c:v>1183.25475598045</c:v>
                </c:pt>
                <c:pt idx="408">
                  <c:v>1299.3675523273901</c:v>
                </c:pt>
                <c:pt idx="409">
                  <c:v>1231.2133852287984</c:v>
                </c:pt>
                <c:pt idx="410">
                  <c:v>1353.8590101391594</c:v>
                </c:pt>
                <c:pt idx="411">
                  <c:v>1223.5470445331255</c:v>
                </c:pt>
                <c:pt idx="412">
                  <c:v>1335.4842258721703</c:v>
                </c:pt>
                <c:pt idx="413">
                  <c:v>1295.8189201692733</c:v>
                </c:pt>
                <c:pt idx="414">
                  <c:v>1331.4525383988207</c:v>
                </c:pt>
                <c:pt idx="415">
                  <c:v>1328.0082841834578</c:v>
                </c:pt>
                <c:pt idx="416">
                  <c:v>1297.5472853840913</c:v>
                </c:pt>
                <c:pt idx="417">
                  <c:v>1337.8418832200871</c:v>
                </c:pt>
                <c:pt idx="418">
                  <c:v>1312.2086578236124</c:v>
                </c:pt>
                <c:pt idx="419">
                  <c:v>1380.7121210186579</c:v>
                </c:pt>
                <c:pt idx="420">
                  <c:v>1286.5370709780793</c:v>
                </c:pt>
                <c:pt idx="421">
                  <c:v>1322.828526761351</c:v>
                </c:pt>
                <c:pt idx="422">
                  <c:v>1358.7254726966885</c:v>
                </c:pt>
                <c:pt idx="423">
                  <c:v>1379.0007637255671</c:v>
                </c:pt>
                <c:pt idx="424">
                  <c:v>1364.5933455129498</c:v>
                </c:pt>
                <c:pt idx="425">
                  <c:v>1364.4330392696068</c:v>
                </c:pt>
                <c:pt idx="426">
                  <c:v>1336.2243689919392</c:v>
                </c:pt>
                <c:pt idx="427">
                  <c:v>1347.3523788267562</c:v>
                </c:pt>
                <c:pt idx="428">
                  <c:v>1309.7582335988575</c:v>
                </c:pt>
                <c:pt idx="429">
                  <c:v>1297.8763723972356</c:v>
                </c:pt>
                <c:pt idx="430">
                  <c:v>1228.5261484916261</c:v>
                </c:pt>
                <c:pt idx="431">
                  <c:v>1334.8419289338842</c:v>
                </c:pt>
                <c:pt idx="432">
                  <c:v>1266.359607287287</c:v>
                </c:pt>
                <c:pt idx="433">
                  <c:v>1271.0471784520948</c:v>
                </c:pt>
                <c:pt idx="434">
                  <c:v>1357.3023062148154</c:v>
                </c:pt>
                <c:pt idx="435">
                  <c:v>1280.807277836092</c:v>
                </c:pt>
                <c:pt idx="436">
                  <c:v>1366.6453593174911</c:v>
                </c:pt>
                <c:pt idx="437">
                  <c:v>1299.4858314284463</c:v>
                </c:pt>
                <c:pt idx="438">
                  <c:v>1091.4733679803637</c:v>
                </c:pt>
                <c:pt idx="439">
                  <c:v>1276.3672689661942</c:v>
                </c:pt>
                <c:pt idx="440">
                  <c:v>1359.019614428227</c:v>
                </c:pt>
                <c:pt idx="441">
                  <c:v>1378.4064812488346</c:v>
                </c:pt>
                <c:pt idx="442">
                  <c:v>1388.6803455277268</c:v>
                </c:pt>
                <c:pt idx="443">
                  <c:v>1363.805397112</c:v>
                </c:pt>
                <c:pt idx="444">
                  <c:v>1354.1628154731263</c:v>
                </c:pt>
                <c:pt idx="445">
                  <c:v>1281.4219236263568</c:v>
                </c:pt>
                <c:pt idx="446">
                  <c:v>1261.889461384116</c:v>
                </c:pt>
                <c:pt idx="447">
                  <c:v>1207.0592320130927</c:v>
                </c:pt>
                <c:pt idx="448">
                  <c:v>1346.6334233050452</c:v>
                </c:pt>
                <c:pt idx="449">
                  <c:v>1248.8057755392558</c:v>
                </c:pt>
                <c:pt idx="450">
                  <c:v>1295.9637048505874</c:v>
                </c:pt>
                <c:pt idx="451">
                  <c:v>1282.9741562008105</c:v>
                </c:pt>
                <c:pt idx="452">
                  <c:v>1350.5699677888922</c:v>
                </c:pt>
                <c:pt idx="453">
                  <c:v>1313.4684780873024</c:v>
                </c:pt>
                <c:pt idx="454">
                  <c:v>1342.0692918722839</c:v>
                </c:pt>
                <c:pt idx="455">
                  <c:v>1285.2431920643296</c:v>
                </c:pt>
                <c:pt idx="456">
                  <c:v>1276.5670628446092</c:v>
                </c:pt>
                <c:pt idx="457">
                  <c:v>1412.0081143266725</c:v>
                </c:pt>
                <c:pt idx="458">
                  <c:v>1348.3254698453886</c:v>
                </c:pt>
                <c:pt idx="459">
                  <c:v>1344.9159520317726</c:v>
                </c:pt>
                <c:pt idx="460">
                  <c:v>1313.5245366749994</c:v>
                </c:pt>
                <c:pt idx="461">
                  <c:v>1356.5829397376231</c:v>
                </c:pt>
                <c:pt idx="462">
                  <c:v>1318.0517058993701</c:v>
                </c:pt>
                <c:pt idx="463">
                  <c:v>1236.1454100894764</c:v>
                </c:pt>
                <c:pt idx="464">
                  <c:v>1295.8198710955601</c:v>
                </c:pt>
                <c:pt idx="465">
                  <c:v>1286.6704895288642</c:v>
                </c:pt>
                <c:pt idx="466">
                  <c:v>1368.3152162851602</c:v>
                </c:pt>
                <c:pt idx="467">
                  <c:v>1266.7076301382642</c:v>
                </c:pt>
                <c:pt idx="468">
                  <c:v>1242.9860690387688</c:v>
                </c:pt>
                <c:pt idx="469">
                  <c:v>1279.7426299728295</c:v>
                </c:pt>
                <c:pt idx="470">
                  <c:v>1244.5787589428398</c:v>
                </c:pt>
                <c:pt idx="471">
                  <c:v>1224.9152532893352</c:v>
                </c:pt>
                <c:pt idx="472">
                  <c:v>1400.5961971290808</c:v>
                </c:pt>
                <c:pt idx="473">
                  <c:v>1288.584513541884</c:v>
                </c:pt>
                <c:pt idx="474">
                  <c:v>1303.4160597070806</c:v>
                </c:pt>
                <c:pt idx="475">
                  <c:v>1329.5536175852483</c:v>
                </c:pt>
                <c:pt idx="476">
                  <c:v>1352.1490722501051</c:v>
                </c:pt>
                <c:pt idx="477">
                  <c:v>1396.3927497989739</c:v>
                </c:pt>
                <c:pt idx="478">
                  <c:v>1420.0860430958073</c:v>
                </c:pt>
                <c:pt idx="479">
                  <c:v>1394.4390606248664</c:v>
                </c:pt>
                <c:pt idx="480">
                  <c:v>1395.0223782250966</c:v>
                </c:pt>
                <c:pt idx="481">
                  <c:v>1419.9958988387507</c:v>
                </c:pt>
                <c:pt idx="482">
                  <c:v>1288.6943435340443</c:v>
                </c:pt>
                <c:pt idx="483">
                  <c:v>1330.2070584068342</c:v>
                </c:pt>
                <c:pt idx="484">
                  <c:v>1120.081498130548</c:v>
                </c:pt>
                <c:pt idx="485">
                  <c:v>1288.7908456521902</c:v>
                </c:pt>
                <c:pt idx="486">
                  <c:v>1397.3641319654962</c:v>
                </c:pt>
                <c:pt idx="487">
                  <c:v>1296.2270756878274</c:v>
                </c:pt>
                <c:pt idx="488">
                  <c:v>1322.3320942144833</c:v>
                </c:pt>
                <c:pt idx="489">
                  <c:v>1366.8848616047549</c:v>
                </c:pt>
                <c:pt idx="490">
                  <c:v>1244.8980530209108</c:v>
                </c:pt>
                <c:pt idx="491">
                  <c:v>1318.8621016965083</c:v>
                </c:pt>
                <c:pt idx="492">
                  <c:v>1308.8479784057067</c:v>
                </c:pt>
                <c:pt idx="493">
                  <c:v>1307.368269967697</c:v>
                </c:pt>
                <c:pt idx="494">
                  <c:v>1309.6616916188077</c:v>
                </c:pt>
                <c:pt idx="495">
                  <c:v>1296.6663472795567</c:v>
                </c:pt>
                <c:pt idx="496">
                  <c:v>1355.4400878502793</c:v>
                </c:pt>
                <c:pt idx="497">
                  <c:v>1274.8933037469778</c:v>
                </c:pt>
                <c:pt idx="498">
                  <c:v>1401.4359956122501</c:v>
                </c:pt>
                <c:pt idx="499">
                  <c:v>1284.8852649919968</c:v>
                </c:pt>
                <c:pt idx="500">
                  <c:v>1396.8914741007095</c:v>
                </c:pt>
                <c:pt idx="501">
                  <c:v>1344.9946506258098</c:v>
                </c:pt>
                <c:pt idx="502">
                  <c:v>1325.1454885860196</c:v>
                </c:pt>
                <c:pt idx="503">
                  <c:v>1310.6699673210301</c:v>
                </c:pt>
                <c:pt idx="504">
                  <c:v>1351.290519568942</c:v>
                </c:pt>
                <c:pt idx="505">
                  <c:v>1305.8828406322552</c:v>
                </c:pt>
                <c:pt idx="506">
                  <c:v>1326.1903298936004</c:v>
                </c:pt>
                <c:pt idx="507">
                  <c:v>1317.4311277569252</c:v>
                </c:pt>
                <c:pt idx="508">
                  <c:v>1354.3321220989756</c:v>
                </c:pt>
                <c:pt idx="509">
                  <c:v>1299.1546111618709</c:v>
                </c:pt>
                <c:pt idx="510">
                  <c:v>1354.6738374095003</c:v>
                </c:pt>
                <c:pt idx="511">
                  <c:v>1344.5319325067401</c:v>
                </c:pt>
                <c:pt idx="512">
                  <c:v>1319.5903449991786</c:v>
                </c:pt>
                <c:pt idx="513">
                  <c:v>1174.5316579680134</c:v>
                </c:pt>
                <c:pt idx="514">
                  <c:v>1273.5549420376931</c:v>
                </c:pt>
                <c:pt idx="515">
                  <c:v>1294.347624160941</c:v>
                </c:pt>
                <c:pt idx="516">
                  <c:v>1250.6335104772461</c:v>
                </c:pt>
                <c:pt idx="517">
                  <c:v>1282.6522965539298</c:v>
                </c:pt>
                <c:pt idx="518">
                  <c:v>1321.4950703035206</c:v>
                </c:pt>
                <c:pt idx="519">
                  <c:v>1377.2965421796118</c:v>
                </c:pt>
                <c:pt idx="520">
                  <c:v>1335.7606695076672</c:v>
                </c:pt>
                <c:pt idx="521">
                  <c:v>1349.7774662108359</c:v>
                </c:pt>
                <c:pt idx="522">
                  <c:v>1394.3540280774814</c:v>
                </c:pt>
                <c:pt idx="523">
                  <c:v>1251.6030966053404</c:v>
                </c:pt>
                <c:pt idx="524">
                  <c:v>1151.4847634352107</c:v>
                </c:pt>
                <c:pt idx="525">
                  <c:v>1311.1120458003402</c:v>
                </c:pt>
                <c:pt idx="526">
                  <c:v>1326.9456246680786</c:v>
                </c:pt>
                <c:pt idx="527">
                  <c:v>1306.7278388998873</c:v>
                </c:pt>
                <c:pt idx="528">
                  <c:v>1373.7683635737023</c:v>
                </c:pt>
                <c:pt idx="529">
                  <c:v>1205.1184097951636</c:v>
                </c:pt>
                <c:pt idx="530">
                  <c:v>1327.1377729125124</c:v>
                </c:pt>
                <c:pt idx="531">
                  <c:v>1377.5725766196811</c:v>
                </c:pt>
                <c:pt idx="532">
                  <c:v>1311.6019934106951</c:v>
                </c:pt>
              </c:numCache>
            </c:numRef>
          </c:yVal>
          <c:smooth val="0"/>
        </c:ser>
        <c:dLbls>
          <c:showLegendKey val="0"/>
          <c:showVal val="0"/>
          <c:showCatName val="0"/>
          <c:showSerName val="0"/>
          <c:showPercent val="0"/>
          <c:showBubbleSize val="0"/>
        </c:dLbls>
        <c:axId val="536379584"/>
        <c:axId val="536379976"/>
      </c:scatterChart>
      <c:valAx>
        <c:axId val="536379584"/>
        <c:scaling>
          <c:orientation val="minMax"/>
        </c:scaling>
        <c:delete val="0"/>
        <c:axPos val="b"/>
        <c:title>
          <c:tx>
            <c:rich>
              <a:bodyPr/>
              <a:lstStyle/>
              <a:p>
                <a:pPr>
                  <a:defRPr/>
                </a:pPr>
                <a:r>
                  <a:rPr lang="en-US"/>
                  <a:t>Students/ Teacher</a:t>
                </a:r>
              </a:p>
            </c:rich>
          </c:tx>
          <c:layout/>
          <c:overlay val="0"/>
        </c:title>
        <c:numFmt formatCode="_(* #,##0.00_);_(* \(#,##0.00\);_(* \-??_);_(@_)" sourceLinked="1"/>
        <c:majorTickMark val="out"/>
        <c:minorTickMark val="none"/>
        <c:tickLblPos val="nextTo"/>
        <c:crossAx val="536379976"/>
        <c:crosses val="autoZero"/>
        <c:crossBetween val="midCat"/>
      </c:valAx>
      <c:valAx>
        <c:axId val="536379976"/>
        <c:scaling>
          <c:orientation val="minMax"/>
        </c:scaling>
        <c:delete val="0"/>
        <c:axPos val="l"/>
        <c:title>
          <c:tx>
            <c:rich>
              <a:bodyPr/>
              <a:lstStyle/>
              <a:p>
                <a:pPr>
                  <a:defRPr/>
                </a:pPr>
                <a:r>
                  <a:rPr lang="en-US"/>
                  <a:t>PSSA_SCALED_SCORES_MATH_DISTRICT_Gr11</a:t>
                </a:r>
              </a:p>
            </c:rich>
          </c:tx>
          <c:layout/>
          <c:overlay val="0"/>
        </c:title>
        <c:numFmt formatCode="General" sourceLinked="1"/>
        <c:majorTickMark val="out"/>
        <c:minorTickMark val="none"/>
        <c:tickLblPos val="nextTo"/>
        <c:crossAx val="536379584"/>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LogisticFunction!$B$10</c:f>
              <c:strCache>
                <c:ptCount val="1"/>
                <c:pt idx="0">
                  <c:v>Original Logistic</c:v>
                </c:pt>
              </c:strCache>
            </c:strRef>
          </c:tx>
          <c:xVal>
            <c:numRef>
              <c:f>LogisticFunction!$A$11:$A$111</c:f>
              <c:numCache>
                <c:formatCode>General</c:formatCode>
                <c:ptCount val="101"/>
                <c:pt idx="0">
                  <c:v>-5</c:v>
                </c:pt>
                <c:pt idx="1">
                  <c:v>-4.9000000000000004</c:v>
                </c:pt>
                <c:pt idx="2">
                  <c:v>-4.8</c:v>
                </c:pt>
                <c:pt idx="3">
                  <c:v>-4.7</c:v>
                </c:pt>
                <c:pt idx="4">
                  <c:v>-4.5999999999999996</c:v>
                </c:pt>
                <c:pt idx="5">
                  <c:v>-4.5</c:v>
                </c:pt>
                <c:pt idx="6">
                  <c:v>-4.4000000000000004</c:v>
                </c:pt>
                <c:pt idx="7">
                  <c:v>-4.3</c:v>
                </c:pt>
                <c:pt idx="8">
                  <c:v>-4.2</c:v>
                </c:pt>
                <c:pt idx="9">
                  <c:v>-4.0999999999999996</c:v>
                </c:pt>
                <c:pt idx="10">
                  <c:v>-4</c:v>
                </c:pt>
                <c:pt idx="11">
                  <c:v>-3.9</c:v>
                </c:pt>
                <c:pt idx="12">
                  <c:v>-3.8</c:v>
                </c:pt>
                <c:pt idx="13">
                  <c:v>-3.7</c:v>
                </c:pt>
                <c:pt idx="14">
                  <c:v>-3.6</c:v>
                </c:pt>
                <c:pt idx="15">
                  <c:v>-3.5000000000000102</c:v>
                </c:pt>
                <c:pt idx="16">
                  <c:v>-3.4000000000000101</c:v>
                </c:pt>
                <c:pt idx="17">
                  <c:v>-3.30000000000001</c:v>
                </c:pt>
                <c:pt idx="18">
                  <c:v>-3.2000000000000099</c:v>
                </c:pt>
                <c:pt idx="19">
                  <c:v>-3.1000000000000099</c:v>
                </c:pt>
                <c:pt idx="20">
                  <c:v>-3.0000000000000102</c:v>
                </c:pt>
                <c:pt idx="21">
                  <c:v>-2.9000000000000101</c:v>
                </c:pt>
                <c:pt idx="22">
                  <c:v>-2.80000000000001</c:v>
                </c:pt>
                <c:pt idx="23">
                  <c:v>-2.7000000000000099</c:v>
                </c:pt>
                <c:pt idx="24">
                  <c:v>-2.6000000000000099</c:v>
                </c:pt>
                <c:pt idx="25">
                  <c:v>-2.5000000000000102</c:v>
                </c:pt>
                <c:pt idx="26">
                  <c:v>-2.4000000000000101</c:v>
                </c:pt>
                <c:pt idx="27">
                  <c:v>-2.30000000000001</c:v>
                </c:pt>
                <c:pt idx="28">
                  <c:v>-2.2000000000000099</c:v>
                </c:pt>
                <c:pt idx="29">
                  <c:v>-2.1000000000000099</c:v>
                </c:pt>
                <c:pt idx="30">
                  <c:v>-2.0000000000000102</c:v>
                </c:pt>
                <c:pt idx="31">
                  <c:v>-1.9000000000000099</c:v>
                </c:pt>
                <c:pt idx="32">
                  <c:v>-1.80000000000001</c:v>
                </c:pt>
                <c:pt idx="33">
                  <c:v>-1.7000000000000099</c:v>
                </c:pt>
                <c:pt idx="34">
                  <c:v>-1.6000000000000101</c:v>
                </c:pt>
                <c:pt idx="35">
                  <c:v>-1.50000000000001</c:v>
                </c:pt>
                <c:pt idx="36">
                  <c:v>-1.4000000000000099</c:v>
                </c:pt>
                <c:pt idx="37">
                  <c:v>-1.30000000000001</c:v>
                </c:pt>
                <c:pt idx="38">
                  <c:v>-1.2000000000000099</c:v>
                </c:pt>
                <c:pt idx="39">
                  <c:v>-1.1000000000000101</c:v>
                </c:pt>
                <c:pt idx="40">
                  <c:v>-1.00000000000001</c:v>
                </c:pt>
                <c:pt idx="41">
                  <c:v>-0.90000000000001001</c:v>
                </c:pt>
                <c:pt idx="42">
                  <c:v>-0.80000000000001004</c:v>
                </c:pt>
                <c:pt idx="43">
                  <c:v>-0.70000000000002005</c:v>
                </c:pt>
                <c:pt idx="44">
                  <c:v>-0.60000000000001996</c:v>
                </c:pt>
                <c:pt idx="45">
                  <c:v>-0.50000000000001998</c:v>
                </c:pt>
                <c:pt idx="46">
                  <c:v>-0.40000000000002001</c:v>
                </c:pt>
                <c:pt idx="47">
                  <c:v>-0.30000000000001997</c:v>
                </c:pt>
                <c:pt idx="48">
                  <c:v>-0.20000000000002</c:v>
                </c:pt>
                <c:pt idx="49">
                  <c:v>-0.10000000000002</c:v>
                </c:pt>
                <c:pt idx="50">
                  <c:v>-2.0428103653102899E-14</c:v>
                </c:pt>
                <c:pt idx="51">
                  <c:v>9.9999999999980105E-2</c:v>
                </c:pt>
                <c:pt idx="52">
                  <c:v>0.19999999999998</c:v>
                </c:pt>
                <c:pt idx="53">
                  <c:v>0.29999999999998</c:v>
                </c:pt>
                <c:pt idx="54">
                  <c:v>0.39999999999997998</c:v>
                </c:pt>
                <c:pt idx="55">
                  <c:v>0.49999999999998002</c:v>
                </c:pt>
                <c:pt idx="56">
                  <c:v>0.59999999999997999</c:v>
                </c:pt>
                <c:pt idx="57">
                  <c:v>0.69999999999997997</c:v>
                </c:pt>
                <c:pt idx="58">
                  <c:v>0.79999999999997995</c:v>
                </c:pt>
                <c:pt idx="59">
                  <c:v>0.89999999999998004</c:v>
                </c:pt>
                <c:pt idx="60">
                  <c:v>0.99999999999998002</c:v>
                </c:pt>
                <c:pt idx="61">
                  <c:v>1.0999999999999801</c:v>
                </c:pt>
                <c:pt idx="62">
                  <c:v>1.19999999999998</c:v>
                </c:pt>
                <c:pt idx="63">
                  <c:v>1.2999999999999801</c:v>
                </c:pt>
                <c:pt idx="64">
                  <c:v>1.3999999999999799</c:v>
                </c:pt>
                <c:pt idx="65">
                  <c:v>1.49999999999998</c:v>
                </c:pt>
                <c:pt idx="66">
                  <c:v>1.5999999999999801</c:v>
                </c:pt>
                <c:pt idx="67">
                  <c:v>1.69999999999998</c:v>
                </c:pt>
                <c:pt idx="68">
                  <c:v>1.7999999999999801</c:v>
                </c:pt>
                <c:pt idx="69">
                  <c:v>1.8999999999999799</c:v>
                </c:pt>
                <c:pt idx="70">
                  <c:v>1.99999999999998</c:v>
                </c:pt>
                <c:pt idx="71">
                  <c:v>2.0999999999999699</c:v>
                </c:pt>
                <c:pt idx="72">
                  <c:v>2.19999999999997</c:v>
                </c:pt>
                <c:pt idx="73">
                  <c:v>2.2999999999999701</c:v>
                </c:pt>
                <c:pt idx="74">
                  <c:v>2.3999999999999702</c:v>
                </c:pt>
                <c:pt idx="75">
                  <c:v>2.4999999999999698</c:v>
                </c:pt>
                <c:pt idx="76">
                  <c:v>2.5999999999999699</c:v>
                </c:pt>
                <c:pt idx="77">
                  <c:v>2.69999999999997</c:v>
                </c:pt>
                <c:pt idx="78">
                  <c:v>2.7999999999999701</c:v>
                </c:pt>
                <c:pt idx="79">
                  <c:v>2.8999999999999702</c:v>
                </c:pt>
                <c:pt idx="80">
                  <c:v>2.9999999999999698</c:v>
                </c:pt>
                <c:pt idx="81">
                  <c:v>3.0999999999999699</c:v>
                </c:pt>
                <c:pt idx="82">
                  <c:v>3.19999999999997</c:v>
                </c:pt>
                <c:pt idx="83">
                  <c:v>3.2999999999999701</c:v>
                </c:pt>
                <c:pt idx="84">
                  <c:v>3.3999999999999702</c:v>
                </c:pt>
                <c:pt idx="85">
                  <c:v>3.4999999999999698</c:v>
                </c:pt>
                <c:pt idx="86">
                  <c:v>3.5999999999999699</c:v>
                </c:pt>
                <c:pt idx="87">
                  <c:v>3.69999999999997</c:v>
                </c:pt>
                <c:pt idx="88">
                  <c:v>3.7999999999999701</c:v>
                </c:pt>
                <c:pt idx="89">
                  <c:v>3.8999999999999702</c:v>
                </c:pt>
                <c:pt idx="90">
                  <c:v>3.9999999999999698</c:v>
                </c:pt>
                <c:pt idx="91">
                  <c:v>4.0999999999999703</c:v>
                </c:pt>
                <c:pt idx="92">
                  <c:v>4.19999999999997</c:v>
                </c:pt>
                <c:pt idx="93">
                  <c:v>4.2999999999999696</c:v>
                </c:pt>
                <c:pt idx="94">
                  <c:v>4.3999999999999702</c:v>
                </c:pt>
                <c:pt idx="95">
                  <c:v>4.4999999999999698</c:v>
                </c:pt>
                <c:pt idx="96">
                  <c:v>4.5999999999999703</c:v>
                </c:pt>
                <c:pt idx="97">
                  <c:v>4.69999999999997</c:v>
                </c:pt>
                <c:pt idx="98">
                  <c:v>4.7999999999999696</c:v>
                </c:pt>
                <c:pt idx="99">
                  <c:v>4.8999999999999604</c:v>
                </c:pt>
                <c:pt idx="100">
                  <c:v>4.99999999999996</c:v>
                </c:pt>
              </c:numCache>
            </c:numRef>
          </c:xVal>
          <c:yVal>
            <c:numRef>
              <c:f>LogisticFunction!$B$11:$B$111</c:f>
              <c:numCache>
                <c:formatCode>General</c:formatCode>
                <c:ptCount val="101"/>
                <c:pt idx="0">
                  <c:v>6.6928509242848554E-3</c:v>
                </c:pt>
                <c:pt idx="1">
                  <c:v>7.3915413442819707E-3</c:v>
                </c:pt>
                <c:pt idx="2">
                  <c:v>8.1625711531598966E-3</c:v>
                </c:pt>
                <c:pt idx="3">
                  <c:v>9.0132986528478221E-3</c:v>
                </c:pt>
                <c:pt idx="4">
                  <c:v>9.9518018669043241E-3</c:v>
                </c:pt>
                <c:pt idx="5">
                  <c:v>1.098694263059318E-2</c:v>
                </c:pt>
                <c:pt idx="6">
                  <c:v>1.2128434984274237E-2</c:v>
                </c:pt>
                <c:pt idx="7">
                  <c:v>1.3386917827664779E-2</c:v>
                </c:pt>
                <c:pt idx="8">
                  <c:v>1.4774031693273055E-2</c:v>
                </c:pt>
                <c:pt idx="9">
                  <c:v>1.6302499371440946E-2</c:v>
                </c:pt>
                <c:pt idx="10">
                  <c:v>1.7986209962091559E-2</c:v>
                </c:pt>
                <c:pt idx="11">
                  <c:v>1.984030573407751E-2</c:v>
                </c:pt>
                <c:pt idx="12">
                  <c:v>2.1881270936130476E-2</c:v>
                </c:pt>
                <c:pt idx="13">
                  <c:v>2.4127021417669196E-2</c:v>
                </c:pt>
                <c:pt idx="14">
                  <c:v>2.6596993576865856E-2</c:v>
                </c:pt>
                <c:pt idx="15">
                  <c:v>2.9312230751356028E-2</c:v>
                </c:pt>
                <c:pt idx="16">
                  <c:v>3.2295464698450196E-2</c:v>
                </c:pt>
                <c:pt idx="17">
                  <c:v>3.5571189272635827E-2</c:v>
                </c:pt>
                <c:pt idx="18">
                  <c:v>3.9165722796763981E-2</c:v>
                </c:pt>
                <c:pt idx="19">
                  <c:v>4.3107254941085714E-2</c:v>
                </c:pt>
                <c:pt idx="20">
                  <c:v>4.7425873177566316E-2</c:v>
                </c:pt>
                <c:pt idx="21">
                  <c:v>5.2153563078417231E-2</c:v>
                </c:pt>
                <c:pt idx="22">
                  <c:v>5.73241758988682E-2</c:v>
                </c:pt>
                <c:pt idx="23">
                  <c:v>6.2973356056995902E-2</c:v>
                </c:pt>
                <c:pt idx="24">
                  <c:v>6.9138420343346191E-2</c:v>
                </c:pt>
                <c:pt idx="25">
                  <c:v>7.5858180021242838E-2</c:v>
                </c:pt>
                <c:pt idx="26">
                  <c:v>8.3172696493921602E-2</c:v>
                </c:pt>
                <c:pt idx="27">
                  <c:v>9.11229610148553E-2</c:v>
                </c:pt>
                <c:pt idx="28">
                  <c:v>9.9750489119684246E-2</c:v>
                </c:pt>
                <c:pt idx="29">
                  <c:v>0.109096821195612</c:v>
                </c:pt>
                <c:pt idx="30">
                  <c:v>0.11920292202211646</c:v>
                </c:pt>
                <c:pt idx="31">
                  <c:v>0.13010847436299672</c:v>
                </c:pt>
                <c:pt idx="32">
                  <c:v>0.14185106490048657</c:v>
                </c:pt>
                <c:pt idx="33">
                  <c:v>0.15446526508353342</c:v>
                </c:pt>
                <c:pt idx="34">
                  <c:v>0.1679816148660741</c:v>
                </c:pt>
                <c:pt idx="35">
                  <c:v>0.18242552380635485</c:v>
                </c:pt>
                <c:pt idx="36">
                  <c:v>0.1978161114414167</c:v>
                </c:pt>
                <c:pt idx="37">
                  <c:v>0.2141650169574397</c:v>
                </c:pt>
                <c:pt idx="38">
                  <c:v>0.23147521650098057</c:v>
                </c:pt>
                <c:pt idx="39">
                  <c:v>0.24973989440488048</c:v>
                </c:pt>
                <c:pt idx="40">
                  <c:v>0.26894142136999316</c:v>
                </c:pt>
                <c:pt idx="41">
                  <c:v>0.289050497374994</c:v>
                </c:pt>
                <c:pt idx="42">
                  <c:v>0.31002551887238539</c:v>
                </c:pt>
                <c:pt idx="43">
                  <c:v>0.33181222783182945</c:v>
                </c:pt>
                <c:pt idx="44">
                  <c:v>0.35434369377419994</c:v>
                </c:pt>
                <c:pt idx="45">
                  <c:v>0.37754066879814074</c:v>
                </c:pt>
                <c:pt idx="46">
                  <c:v>0.40131233988754322</c:v>
                </c:pt>
                <c:pt idx="47">
                  <c:v>0.42555748318833608</c:v>
                </c:pt>
                <c:pt idx="48">
                  <c:v>0.45016600268751711</c:v>
                </c:pt>
                <c:pt idx="49">
                  <c:v>0.47502081252105499</c:v>
                </c:pt>
                <c:pt idx="50">
                  <c:v>0.49999999999999489</c:v>
                </c:pt>
                <c:pt idx="51">
                  <c:v>0.52497918747893502</c:v>
                </c:pt>
                <c:pt idx="52">
                  <c:v>0.54983399731247296</c:v>
                </c:pt>
                <c:pt idx="53">
                  <c:v>0.57444251681165415</c:v>
                </c:pt>
                <c:pt idx="54">
                  <c:v>0.59868766011244712</c:v>
                </c:pt>
                <c:pt idx="55">
                  <c:v>0.62245933120184982</c:v>
                </c:pt>
                <c:pt idx="56">
                  <c:v>0.64565630622579084</c:v>
                </c:pt>
                <c:pt idx="57">
                  <c:v>0.66818777216816172</c:v>
                </c:pt>
                <c:pt idx="58">
                  <c:v>0.68997448112760817</c:v>
                </c:pt>
                <c:pt idx="59">
                  <c:v>0.7109495026249999</c:v>
                </c:pt>
                <c:pt idx="60">
                  <c:v>0.73105857863000101</c:v>
                </c:pt>
                <c:pt idx="61">
                  <c:v>0.75026010559511391</c:v>
                </c:pt>
                <c:pt idx="62">
                  <c:v>0.7685247834990141</c:v>
                </c:pt>
                <c:pt idx="63">
                  <c:v>0.78583498304255528</c:v>
                </c:pt>
                <c:pt idx="64">
                  <c:v>0.80218388855857858</c:v>
                </c:pt>
                <c:pt idx="65">
                  <c:v>0.81757447619364065</c:v>
                </c:pt>
                <c:pt idx="66">
                  <c:v>0.83201838513392168</c:v>
                </c:pt>
                <c:pt idx="67">
                  <c:v>0.84553473491646269</c:v>
                </c:pt>
                <c:pt idx="68">
                  <c:v>0.85814893509950985</c:v>
                </c:pt>
                <c:pt idx="69">
                  <c:v>0.8698915256369999</c:v>
                </c:pt>
                <c:pt idx="70">
                  <c:v>0.88079707797788032</c:v>
                </c:pt>
                <c:pt idx="71">
                  <c:v>0.89090317880438408</c:v>
                </c:pt>
                <c:pt idx="72">
                  <c:v>0.90024951088031213</c:v>
                </c:pt>
                <c:pt idx="73">
                  <c:v>0.90887703898514138</c:v>
                </c:pt>
                <c:pt idx="74">
                  <c:v>0.91682730350607544</c:v>
                </c:pt>
                <c:pt idx="75">
                  <c:v>0.92414181997875444</c:v>
                </c:pt>
                <c:pt idx="76">
                  <c:v>0.93086157965665117</c:v>
                </c:pt>
                <c:pt idx="77">
                  <c:v>0.93702664394300184</c:v>
                </c:pt>
                <c:pt idx="78">
                  <c:v>0.94267582410112971</c:v>
                </c:pt>
                <c:pt idx="79">
                  <c:v>0.94784643692158077</c:v>
                </c:pt>
                <c:pt idx="80">
                  <c:v>0.95257412682243192</c:v>
                </c:pt>
                <c:pt idx="81">
                  <c:v>0.95689274505891264</c:v>
                </c:pt>
                <c:pt idx="82">
                  <c:v>0.96083427720323444</c:v>
                </c:pt>
                <c:pt idx="83">
                  <c:v>0.96442881072736286</c:v>
                </c:pt>
                <c:pt idx="84">
                  <c:v>0.96770453530154854</c:v>
                </c:pt>
                <c:pt idx="85">
                  <c:v>0.97068776924864275</c:v>
                </c:pt>
                <c:pt idx="86">
                  <c:v>0.97340300642313349</c:v>
                </c:pt>
                <c:pt idx="87">
                  <c:v>0.97587297858233013</c:v>
                </c:pt>
                <c:pt idx="88">
                  <c:v>0.97811872906386887</c:v>
                </c:pt>
                <c:pt idx="89">
                  <c:v>0.98015969426592187</c:v>
                </c:pt>
                <c:pt idx="90">
                  <c:v>0.98201379003790801</c:v>
                </c:pt>
                <c:pt idx="91">
                  <c:v>0.98369750062855865</c:v>
                </c:pt>
                <c:pt idx="92">
                  <c:v>0.98522596830672649</c:v>
                </c:pt>
                <c:pt idx="93">
                  <c:v>0.98661308217233468</c:v>
                </c:pt>
                <c:pt idx="94">
                  <c:v>0.98787156501572526</c:v>
                </c:pt>
                <c:pt idx="95">
                  <c:v>0.98901305736940648</c:v>
                </c:pt>
                <c:pt idx="96">
                  <c:v>0.9900481981330953</c:v>
                </c:pt>
                <c:pt idx="97">
                  <c:v>0.99098670134715194</c:v>
                </c:pt>
                <c:pt idx="98">
                  <c:v>0.9918374288468399</c:v>
                </c:pt>
                <c:pt idx="99">
                  <c:v>0.99260845865571767</c:v>
                </c:pt>
                <c:pt idx="100">
                  <c:v>0.99330714907571482</c:v>
                </c:pt>
              </c:numCache>
            </c:numRef>
          </c:yVal>
          <c:smooth val="0"/>
        </c:ser>
        <c:ser>
          <c:idx val="1"/>
          <c:order val="1"/>
          <c:tx>
            <c:strRef>
              <c:f>LogisticFunction!$C$10</c:f>
              <c:strCache>
                <c:ptCount val="1"/>
                <c:pt idx="0">
                  <c:v>Shifted &amp; Scaled</c:v>
                </c:pt>
              </c:strCache>
            </c:strRef>
          </c:tx>
          <c:marker>
            <c:symbol val="square"/>
            <c:size val="2"/>
          </c:marker>
          <c:xVal>
            <c:numRef>
              <c:f>LogisticFunction!$A$11:$A$111</c:f>
              <c:numCache>
                <c:formatCode>General</c:formatCode>
                <c:ptCount val="101"/>
                <c:pt idx="0">
                  <c:v>-5</c:v>
                </c:pt>
                <c:pt idx="1">
                  <c:v>-4.9000000000000004</c:v>
                </c:pt>
                <c:pt idx="2">
                  <c:v>-4.8</c:v>
                </c:pt>
                <c:pt idx="3">
                  <c:v>-4.7</c:v>
                </c:pt>
                <c:pt idx="4">
                  <c:v>-4.5999999999999996</c:v>
                </c:pt>
                <c:pt idx="5">
                  <c:v>-4.5</c:v>
                </c:pt>
                <c:pt idx="6">
                  <c:v>-4.4000000000000004</c:v>
                </c:pt>
                <c:pt idx="7">
                  <c:v>-4.3</c:v>
                </c:pt>
                <c:pt idx="8">
                  <c:v>-4.2</c:v>
                </c:pt>
                <c:pt idx="9">
                  <c:v>-4.0999999999999996</c:v>
                </c:pt>
                <c:pt idx="10">
                  <c:v>-4</c:v>
                </c:pt>
                <c:pt idx="11">
                  <c:v>-3.9</c:v>
                </c:pt>
                <c:pt idx="12">
                  <c:v>-3.8</c:v>
                </c:pt>
                <c:pt idx="13">
                  <c:v>-3.7</c:v>
                </c:pt>
                <c:pt idx="14">
                  <c:v>-3.6</c:v>
                </c:pt>
                <c:pt idx="15">
                  <c:v>-3.5000000000000102</c:v>
                </c:pt>
                <c:pt idx="16">
                  <c:v>-3.4000000000000101</c:v>
                </c:pt>
                <c:pt idx="17">
                  <c:v>-3.30000000000001</c:v>
                </c:pt>
                <c:pt idx="18">
                  <c:v>-3.2000000000000099</c:v>
                </c:pt>
                <c:pt idx="19">
                  <c:v>-3.1000000000000099</c:v>
                </c:pt>
                <c:pt idx="20">
                  <c:v>-3.0000000000000102</c:v>
                </c:pt>
                <c:pt idx="21">
                  <c:v>-2.9000000000000101</c:v>
                </c:pt>
                <c:pt idx="22">
                  <c:v>-2.80000000000001</c:v>
                </c:pt>
                <c:pt idx="23">
                  <c:v>-2.7000000000000099</c:v>
                </c:pt>
                <c:pt idx="24">
                  <c:v>-2.6000000000000099</c:v>
                </c:pt>
                <c:pt idx="25">
                  <c:v>-2.5000000000000102</c:v>
                </c:pt>
                <c:pt idx="26">
                  <c:v>-2.4000000000000101</c:v>
                </c:pt>
                <c:pt idx="27">
                  <c:v>-2.30000000000001</c:v>
                </c:pt>
                <c:pt idx="28">
                  <c:v>-2.2000000000000099</c:v>
                </c:pt>
                <c:pt idx="29">
                  <c:v>-2.1000000000000099</c:v>
                </c:pt>
                <c:pt idx="30">
                  <c:v>-2.0000000000000102</c:v>
                </c:pt>
                <c:pt idx="31">
                  <c:v>-1.9000000000000099</c:v>
                </c:pt>
                <c:pt idx="32">
                  <c:v>-1.80000000000001</c:v>
                </c:pt>
                <c:pt idx="33">
                  <c:v>-1.7000000000000099</c:v>
                </c:pt>
                <c:pt idx="34">
                  <c:v>-1.6000000000000101</c:v>
                </c:pt>
                <c:pt idx="35">
                  <c:v>-1.50000000000001</c:v>
                </c:pt>
                <c:pt idx="36">
                  <c:v>-1.4000000000000099</c:v>
                </c:pt>
                <c:pt idx="37">
                  <c:v>-1.30000000000001</c:v>
                </c:pt>
                <c:pt idx="38">
                  <c:v>-1.2000000000000099</c:v>
                </c:pt>
                <c:pt idx="39">
                  <c:v>-1.1000000000000101</c:v>
                </c:pt>
                <c:pt idx="40">
                  <c:v>-1.00000000000001</c:v>
                </c:pt>
                <c:pt idx="41">
                  <c:v>-0.90000000000001001</c:v>
                </c:pt>
                <c:pt idx="42">
                  <c:v>-0.80000000000001004</c:v>
                </c:pt>
                <c:pt idx="43">
                  <c:v>-0.70000000000002005</c:v>
                </c:pt>
                <c:pt idx="44">
                  <c:v>-0.60000000000001996</c:v>
                </c:pt>
                <c:pt idx="45">
                  <c:v>-0.50000000000001998</c:v>
                </c:pt>
                <c:pt idx="46">
                  <c:v>-0.40000000000002001</c:v>
                </c:pt>
                <c:pt idx="47">
                  <c:v>-0.30000000000001997</c:v>
                </c:pt>
                <c:pt idx="48">
                  <c:v>-0.20000000000002</c:v>
                </c:pt>
                <c:pt idx="49">
                  <c:v>-0.10000000000002</c:v>
                </c:pt>
                <c:pt idx="50">
                  <c:v>-2.0428103653102899E-14</c:v>
                </c:pt>
                <c:pt idx="51">
                  <c:v>9.9999999999980105E-2</c:v>
                </c:pt>
                <c:pt idx="52">
                  <c:v>0.19999999999998</c:v>
                </c:pt>
                <c:pt idx="53">
                  <c:v>0.29999999999998</c:v>
                </c:pt>
                <c:pt idx="54">
                  <c:v>0.39999999999997998</c:v>
                </c:pt>
                <c:pt idx="55">
                  <c:v>0.49999999999998002</c:v>
                </c:pt>
                <c:pt idx="56">
                  <c:v>0.59999999999997999</c:v>
                </c:pt>
                <c:pt idx="57">
                  <c:v>0.69999999999997997</c:v>
                </c:pt>
                <c:pt idx="58">
                  <c:v>0.79999999999997995</c:v>
                </c:pt>
                <c:pt idx="59">
                  <c:v>0.89999999999998004</c:v>
                </c:pt>
                <c:pt idx="60">
                  <c:v>0.99999999999998002</c:v>
                </c:pt>
                <c:pt idx="61">
                  <c:v>1.0999999999999801</c:v>
                </c:pt>
                <c:pt idx="62">
                  <c:v>1.19999999999998</c:v>
                </c:pt>
                <c:pt idx="63">
                  <c:v>1.2999999999999801</c:v>
                </c:pt>
                <c:pt idx="64">
                  <c:v>1.3999999999999799</c:v>
                </c:pt>
                <c:pt idx="65">
                  <c:v>1.49999999999998</c:v>
                </c:pt>
                <c:pt idx="66">
                  <c:v>1.5999999999999801</c:v>
                </c:pt>
                <c:pt idx="67">
                  <c:v>1.69999999999998</c:v>
                </c:pt>
                <c:pt idx="68">
                  <c:v>1.7999999999999801</c:v>
                </c:pt>
                <c:pt idx="69">
                  <c:v>1.8999999999999799</c:v>
                </c:pt>
                <c:pt idx="70">
                  <c:v>1.99999999999998</c:v>
                </c:pt>
                <c:pt idx="71">
                  <c:v>2.0999999999999699</c:v>
                </c:pt>
                <c:pt idx="72">
                  <c:v>2.19999999999997</c:v>
                </c:pt>
                <c:pt idx="73">
                  <c:v>2.2999999999999701</c:v>
                </c:pt>
                <c:pt idx="74">
                  <c:v>2.3999999999999702</c:v>
                </c:pt>
                <c:pt idx="75">
                  <c:v>2.4999999999999698</c:v>
                </c:pt>
                <c:pt idx="76">
                  <c:v>2.5999999999999699</c:v>
                </c:pt>
                <c:pt idx="77">
                  <c:v>2.69999999999997</c:v>
                </c:pt>
                <c:pt idx="78">
                  <c:v>2.7999999999999701</c:v>
                </c:pt>
                <c:pt idx="79">
                  <c:v>2.8999999999999702</c:v>
                </c:pt>
                <c:pt idx="80">
                  <c:v>2.9999999999999698</c:v>
                </c:pt>
                <c:pt idx="81">
                  <c:v>3.0999999999999699</c:v>
                </c:pt>
                <c:pt idx="82">
                  <c:v>3.19999999999997</c:v>
                </c:pt>
                <c:pt idx="83">
                  <c:v>3.2999999999999701</c:v>
                </c:pt>
                <c:pt idx="84">
                  <c:v>3.3999999999999702</c:v>
                </c:pt>
                <c:pt idx="85">
                  <c:v>3.4999999999999698</c:v>
                </c:pt>
                <c:pt idx="86">
                  <c:v>3.5999999999999699</c:v>
                </c:pt>
                <c:pt idx="87">
                  <c:v>3.69999999999997</c:v>
                </c:pt>
                <c:pt idx="88">
                  <c:v>3.7999999999999701</c:v>
                </c:pt>
                <c:pt idx="89">
                  <c:v>3.8999999999999702</c:v>
                </c:pt>
                <c:pt idx="90">
                  <c:v>3.9999999999999698</c:v>
                </c:pt>
                <c:pt idx="91">
                  <c:v>4.0999999999999703</c:v>
                </c:pt>
                <c:pt idx="92">
                  <c:v>4.19999999999997</c:v>
                </c:pt>
                <c:pt idx="93">
                  <c:v>4.2999999999999696</c:v>
                </c:pt>
                <c:pt idx="94">
                  <c:v>4.3999999999999702</c:v>
                </c:pt>
                <c:pt idx="95">
                  <c:v>4.4999999999999698</c:v>
                </c:pt>
                <c:pt idx="96">
                  <c:v>4.5999999999999703</c:v>
                </c:pt>
                <c:pt idx="97">
                  <c:v>4.69999999999997</c:v>
                </c:pt>
                <c:pt idx="98">
                  <c:v>4.7999999999999696</c:v>
                </c:pt>
                <c:pt idx="99">
                  <c:v>4.8999999999999604</c:v>
                </c:pt>
                <c:pt idx="100">
                  <c:v>4.99999999999996</c:v>
                </c:pt>
              </c:numCache>
            </c:numRef>
          </c:xVal>
          <c:yVal>
            <c:numRef>
              <c:f>LogisticFunction!$C$11:$C$111</c:f>
              <c:numCache>
                <c:formatCode>General</c:formatCode>
                <c:ptCount val="101"/>
                <c:pt idx="0">
                  <c:v>4.5397868702434395E-5</c:v>
                </c:pt>
                <c:pt idx="1">
                  <c:v>5.5448524722794907E-5</c:v>
                </c:pt>
                <c:pt idx="2">
                  <c:v>6.7724149619770231E-5</c:v>
                </c:pt>
                <c:pt idx="3">
                  <c:v>8.2717222851666389E-5</c:v>
                </c:pt>
                <c:pt idx="4">
                  <c:v>1.0102919390777289E-4</c:v>
                </c:pt>
                <c:pt idx="5">
                  <c:v>1.2339457598623172E-4</c:v>
                </c:pt>
                <c:pt idx="6">
                  <c:v>1.5071035805975741E-4</c:v>
                </c:pt>
                <c:pt idx="7">
                  <c:v>1.84071904963424E-4</c:v>
                </c:pt>
                <c:pt idx="8">
                  <c:v>2.248167702332953E-4</c:v>
                </c:pt>
                <c:pt idx="9">
                  <c:v>2.7457815610133291E-4</c:v>
                </c:pt>
                <c:pt idx="10">
                  <c:v>3.3535013046647811E-4</c:v>
                </c:pt>
                <c:pt idx="11">
                  <c:v>4.0956716498605043E-4</c:v>
                </c:pt>
                <c:pt idx="12">
                  <c:v>5.0020110707956432E-4</c:v>
                </c:pt>
                <c:pt idx="13">
                  <c:v>6.1087935943440102E-4</c:v>
                </c:pt>
                <c:pt idx="14">
                  <c:v>7.4602883383669699E-4</c:v>
                </c:pt>
                <c:pt idx="15">
                  <c:v>9.1105119440062674E-4</c:v>
                </c:pt>
                <c:pt idx="16">
                  <c:v>1.112536032860299E-3</c:v>
                </c:pt>
                <c:pt idx="17">
                  <c:v>1.3585199504289314E-3</c:v>
                </c:pt>
                <c:pt idx="18">
                  <c:v>1.6588010801743889E-3</c:v>
                </c:pt>
                <c:pt idx="19">
                  <c:v>2.0253203890498424E-3</c:v>
                </c:pt>
                <c:pt idx="20">
                  <c:v>2.472623156634724E-3</c:v>
                </c:pt>
                <c:pt idx="21">
                  <c:v>3.018416324708363E-3</c:v>
                </c:pt>
                <c:pt idx="22">
                  <c:v>3.6842398994359139E-3</c:v>
                </c:pt>
                <c:pt idx="23">
                  <c:v>4.4962731609410915E-3</c:v>
                </c:pt>
                <c:pt idx="24">
                  <c:v>5.4862988994502978E-3</c:v>
                </c:pt>
                <c:pt idx="25">
                  <c:v>6.6928509242847193E-3</c:v>
                </c:pt>
                <c:pt idx="26">
                  <c:v>8.1625711531597318E-3</c:v>
                </c:pt>
                <c:pt idx="27">
                  <c:v>9.9518018669041228E-3</c:v>
                </c:pt>
                <c:pt idx="28">
                  <c:v>1.2128434984274003E-2</c:v>
                </c:pt>
                <c:pt idx="29">
                  <c:v>1.4774031693272769E-2</c:v>
                </c:pt>
                <c:pt idx="30">
                  <c:v>1.7986209962091198E-2</c:v>
                </c:pt>
                <c:pt idx="31">
                  <c:v>2.188127093613005E-2</c:v>
                </c:pt>
                <c:pt idx="32">
                  <c:v>2.6596993576865336E-2</c:v>
                </c:pt>
                <c:pt idx="33">
                  <c:v>3.2295464698449891E-2</c:v>
                </c:pt>
                <c:pt idx="34">
                  <c:v>3.91657227967636E-2</c:v>
                </c:pt>
                <c:pt idx="35">
                  <c:v>4.7425873177565879E-2</c:v>
                </c:pt>
                <c:pt idx="36">
                  <c:v>5.732417589886768E-2</c:v>
                </c:pt>
                <c:pt idx="37">
                  <c:v>6.9138420343345525E-2</c:v>
                </c:pt>
                <c:pt idx="38">
                  <c:v>8.3172696493920853E-2</c:v>
                </c:pt>
                <c:pt idx="39">
                  <c:v>9.975048911968333E-2</c:v>
                </c:pt>
                <c:pt idx="40">
                  <c:v>0.11920292202211547</c:v>
                </c:pt>
                <c:pt idx="41">
                  <c:v>0.14185106490048535</c:v>
                </c:pt>
                <c:pt idx="42">
                  <c:v>0.16798161486607271</c:v>
                </c:pt>
                <c:pt idx="43">
                  <c:v>0.1978161114414119</c:v>
                </c:pt>
                <c:pt idx="44">
                  <c:v>0.23147521650097524</c:v>
                </c:pt>
                <c:pt idx="45">
                  <c:v>0.26894142136998728</c:v>
                </c:pt>
                <c:pt idx="46">
                  <c:v>0.310025518872379</c:v>
                </c:pt>
                <c:pt idx="47">
                  <c:v>0.35434369377419539</c:v>
                </c:pt>
                <c:pt idx="48">
                  <c:v>0.40131233988753839</c:v>
                </c:pt>
                <c:pt idx="49">
                  <c:v>0.45016600268751222</c:v>
                </c:pt>
                <c:pt idx="50">
                  <c:v>0.49999999999998979</c:v>
                </c:pt>
                <c:pt idx="51">
                  <c:v>0.54983399731246807</c:v>
                </c:pt>
                <c:pt idx="52">
                  <c:v>0.59868766011244234</c:v>
                </c:pt>
                <c:pt idx="53">
                  <c:v>0.6456563062257864</c:v>
                </c:pt>
                <c:pt idx="54">
                  <c:v>0.68997448112760384</c:v>
                </c:pt>
                <c:pt idx="55">
                  <c:v>0.73105857862999701</c:v>
                </c:pt>
                <c:pt idx="56">
                  <c:v>0.76852478349901054</c:v>
                </c:pt>
                <c:pt idx="57">
                  <c:v>0.80218388855857536</c:v>
                </c:pt>
                <c:pt idx="58">
                  <c:v>0.8320183851339189</c:v>
                </c:pt>
                <c:pt idx="59">
                  <c:v>0.8581489350995074</c:v>
                </c:pt>
                <c:pt idx="60">
                  <c:v>0.88079707797787821</c:v>
                </c:pt>
                <c:pt idx="61">
                  <c:v>0.90024951088031124</c:v>
                </c:pt>
                <c:pt idx="62">
                  <c:v>0.91682730350607444</c:v>
                </c:pt>
                <c:pt idx="63">
                  <c:v>0.93086157965665062</c:v>
                </c:pt>
                <c:pt idx="64">
                  <c:v>0.94267582410112916</c:v>
                </c:pt>
                <c:pt idx="65">
                  <c:v>0.95257412682243148</c:v>
                </c:pt>
                <c:pt idx="66">
                  <c:v>0.960834277203234</c:v>
                </c:pt>
                <c:pt idx="67">
                  <c:v>0.9677045353015481</c:v>
                </c:pt>
                <c:pt idx="68">
                  <c:v>0.97340300642313304</c:v>
                </c:pt>
                <c:pt idx="69">
                  <c:v>0.97811872906386865</c:v>
                </c:pt>
                <c:pt idx="70">
                  <c:v>0.98201379003790779</c:v>
                </c:pt>
                <c:pt idx="71">
                  <c:v>0.98522596830672604</c:v>
                </c:pt>
                <c:pt idx="72">
                  <c:v>0.98787156501572515</c:v>
                </c:pt>
                <c:pt idx="73">
                  <c:v>0.99004819813309508</c:v>
                </c:pt>
                <c:pt idx="74">
                  <c:v>0.99183742884683967</c:v>
                </c:pt>
                <c:pt idx="75">
                  <c:v>0.99330714907571482</c:v>
                </c:pt>
                <c:pt idx="76">
                  <c:v>0.99451370110054926</c:v>
                </c:pt>
                <c:pt idx="77">
                  <c:v>0.99550372683905863</c:v>
                </c:pt>
                <c:pt idx="78">
                  <c:v>0.99631576010056389</c:v>
                </c:pt>
                <c:pt idx="79">
                  <c:v>0.99698158367529144</c:v>
                </c:pt>
                <c:pt idx="80">
                  <c:v>0.99752737684336512</c:v>
                </c:pt>
                <c:pt idx="81">
                  <c:v>0.9979746796109501</c:v>
                </c:pt>
                <c:pt idx="82">
                  <c:v>0.99834119891982553</c:v>
                </c:pt>
                <c:pt idx="83">
                  <c:v>0.99864148004957087</c:v>
                </c:pt>
                <c:pt idx="84">
                  <c:v>0.99888746396713957</c:v>
                </c:pt>
                <c:pt idx="85">
                  <c:v>0.9990889488055994</c:v>
                </c:pt>
                <c:pt idx="86">
                  <c:v>0.9992539711661631</c:v>
                </c:pt>
                <c:pt idx="87">
                  <c:v>0.99938912064056562</c:v>
                </c:pt>
                <c:pt idx="88">
                  <c:v>0.99949979889292051</c:v>
                </c:pt>
                <c:pt idx="89">
                  <c:v>0.99959043283501392</c:v>
                </c:pt>
                <c:pt idx="90">
                  <c:v>0.99966464986953341</c:v>
                </c:pt>
                <c:pt idx="91">
                  <c:v>0.99972542184389857</c:v>
                </c:pt>
                <c:pt idx="92">
                  <c:v>0.99977518322976666</c:v>
                </c:pt>
                <c:pt idx="93">
                  <c:v>0.99981592809503661</c:v>
                </c:pt>
                <c:pt idx="94">
                  <c:v>0.99984928964194031</c:v>
                </c:pt>
                <c:pt idx="95">
                  <c:v>0.99987660542401369</c:v>
                </c:pt>
                <c:pt idx="96">
                  <c:v>0.99989897080609225</c:v>
                </c:pt>
                <c:pt idx="97">
                  <c:v>0.99991728277714842</c:v>
                </c:pt>
                <c:pt idx="98">
                  <c:v>0.99993227585038014</c:v>
                </c:pt>
                <c:pt idx="99">
                  <c:v>0.99994455147527717</c:v>
                </c:pt>
                <c:pt idx="100">
                  <c:v>0.99995460213129761</c:v>
                </c:pt>
              </c:numCache>
            </c:numRef>
          </c:yVal>
          <c:smooth val="0"/>
        </c:ser>
        <c:dLbls>
          <c:showLegendKey val="0"/>
          <c:showVal val="0"/>
          <c:showCatName val="0"/>
          <c:showSerName val="0"/>
          <c:showPercent val="0"/>
          <c:showBubbleSize val="0"/>
        </c:dLbls>
        <c:axId val="536380760"/>
        <c:axId val="536381152"/>
      </c:scatterChart>
      <c:valAx>
        <c:axId val="536380760"/>
        <c:scaling>
          <c:orientation val="minMax"/>
        </c:scaling>
        <c:delete val="0"/>
        <c:axPos val="b"/>
        <c:numFmt formatCode="General" sourceLinked="1"/>
        <c:majorTickMark val="out"/>
        <c:minorTickMark val="none"/>
        <c:tickLblPos val="nextTo"/>
        <c:crossAx val="536381152"/>
        <c:crosses val="autoZero"/>
        <c:crossBetween val="midCat"/>
      </c:valAx>
      <c:valAx>
        <c:axId val="536381152"/>
        <c:scaling>
          <c:orientation val="minMax"/>
        </c:scaling>
        <c:delete val="0"/>
        <c:axPos val="l"/>
        <c:majorGridlines/>
        <c:numFmt formatCode="General" sourceLinked="1"/>
        <c:majorTickMark val="out"/>
        <c:minorTickMark val="none"/>
        <c:tickLblPos val="nextTo"/>
        <c:crossAx val="536380760"/>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scatterChart>
        <c:scatterStyle val="lineMarker"/>
        <c:varyColors val="0"/>
        <c:ser>
          <c:idx val="0"/>
          <c:order val="0"/>
          <c:tx>
            <c:strRef>
              <c:f>CancerPredict2!$B$9</c:f>
              <c:strCache>
                <c:ptCount val="1"/>
                <c:pt idx="0">
                  <c:v>Got Cancer?</c:v>
                </c:pt>
              </c:strCache>
            </c:strRef>
          </c:tx>
          <c:xVal>
            <c:numRef>
              <c:f>CancerPredict2!$A$10:$A$15</c:f>
              <c:numCache>
                <c:formatCode>General</c:formatCode>
                <c:ptCount val="6"/>
                <c:pt idx="0">
                  <c:v>5</c:v>
                </c:pt>
                <c:pt idx="1">
                  <c:v>35</c:v>
                </c:pt>
                <c:pt idx="2">
                  <c:v>49</c:v>
                </c:pt>
                <c:pt idx="3">
                  <c:v>52</c:v>
                </c:pt>
                <c:pt idx="4">
                  <c:v>74</c:v>
                </c:pt>
                <c:pt idx="5">
                  <c:v>112</c:v>
                </c:pt>
              </c:numCache>
            </c:numRef>
          </c:xVal>
          <c:yVal>
            <c:numRef>
              <c:f>CancerPredict2!$B$10:$B$15</c:f>
              <c:numCache>
                <c:formatCode>General</c:formatCode>
                <c:ptCount val="6"/>
                <c:pt idx="0">
                  <c:v>0</c:v>
                </c:pt>
                <c:pt idx="1">
                  <c:v>0</c:v>
                </c:pt>
                <c:pt idx="2">
                  <c:v>1</c:v>
                </c:pt>
                <c:pt idx="3">
                  <c:v>0</c:v>
                </c:pt>
                <c:pt idx="4">
                  <c:v>1</c:v>
                </c:pt>
                <c:pt idx="5">
                  <c:v>1</c:v>
                </c:pt>
              </c:numCache>
            </c:numRef>
          </c:yVal>
          <c:smooth val="0"/>
        </c:ser>
        <c:ser>
          <c:idx val="1"/>
          <c:order val="1"/>
          <c:tx>
            <c:strRef>
              <c:f>CancerPredict2!$C$9</c:f>
              <c:strCache>
                <c:ptCount val="1"/>
                <c:pt idx="0">
                  <c:v>Predict1</c:v>
                </c:pt>
              </c:strCache>
            </c:strRef>
          </c:tx>
          <c:xVal>
            <c:numRef>
              <c:f>CancerPredict2!$A$10:$A$15</c:f>
              <c:numCache>
                <c:formatCode>General</c:formatCode>
                <c:ptCount val="6"/>
                <c:pt idx="0">
                  <c:v>5</c:v>
                </c:pt>
                <c:pt idx="1">
                  <c:v>35</c:v>
                </c:pt>
                <c:pt idx="2">
                  <c:v>49</c:v>
                </c:pt>
                <c:pt idx="3">
                  <c:v>52</c:v>
                </c:pt>
                <c:pt idx="4">
                  <c:v>74</c:v>
                </c:pt>
                <c:pt idx="5">
                  <c:v>112</c:v>
                </c:pt>
              </c:numCache>
            </c:numRef>
          </c:xVal>
          <c:yVal>
            <c:numRef>
              <c:f>CancerPredict2!$C$10:$C$15</c:f>
              <c:numCache>
                <c:formatCode>General</c:formatCode>
                <c:ptCount val="6"/>
              </c:numCache>
            </c:numRef>
          </c:yVal>
          <c:smooth val="0"/>
        </c:ser>
        <c:dLbls>
          <c:showLegendKey val="0"/>
          <c:showVal val="0"/>
          <c:showCatName val="0"/>
          <c:showSerName val="0"/>
          <c:showPercent val="0"/>
          <c:showBubbleSize val="0"/>
        </c:dLbls>
        <c:axId val="536381936"/>
        <c:axId val="536382328"/>
      </c:scatterChart>
      <c:valAx>
        <c:axId val="536381936"/>
        <c:scaling>
          <c:orientation val="minMax"/>
        </c:scaling>
        <c:delete val="0"/>
        <c:axPos val="b"/>
        <c:title>
          <c:tx>
            <c:strRef>
              <c:f>CancerPredict2!$A$9</c:f>
              <c:strCache>
                <c:ptCount val="1"/>
                <c:pt idx="0">
                  <c:v>ChemicalX</c:v>
                </c:pt>
              </c:strCache>
            </c:strRef>
          </c:tx>
          <c:layout/>
          <c:overlay val="0"/>
        </c:title>
        <c:numFmt formatCode="General" sourceLinked="1"/>
        <c:majorTickMark val="none"/>
        <c:minorTickMark val="none"/>
        <c:tickLblPos val="nextTo"/>
        <c:crossAx val="536382328"/>
        <c:crosses val="autoZero"/>
        <c:crossBetween val="midCat"/>
      </c:valAx>
      <c:valAx>
        <c:axId val="536382328"/>
        <c:scaling>
          <c:orientation val="minMax"/>
        </c:scaling>
        <c:delete val="0"/>
        <c:axPos val="l"/>
        <c:majorGridlines/>
        <c:title>
          <c:layout/>
          <c:overlay val="0"/>
        </c:title>
        <c:numFmt formatCode="General" sourceLinked="1"/>
        <c:majorTickMark val="none"/>
        <c:minorTickMark val="none"/>
        <c:tickLblPos val="nextTo"/>
        <c:crossAx val="536381936"/>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strRef>
              <c:f>Scratchwork2!$C$7</c:f>
              <c:strCache>
                <c:ptCount val="1"/>
                <c:pt idx="0">
                  <c:v>GeneB</c:v>
                </c:pt>
              </c:strCache>
            </c:strRef>
          </c:tx>
          <c:trendline>
            <c:trendlineType val="linear"/>
            <c:dispRSqr val="1"/>
            <c:dispEq val="1"/>
            <c:trendlineLbl>
              <c:layout>
                <c:manualLayout>
                  <c:x val="0.32052384076990376"/>
                  <c:y val="-8.8966170895304758E-2"/>
                </c:manualLayout>
              </c:layout>
              <c:numFmt formatCode="General" sourceLinked="0"/>
            </c:trendlineLbl>
          </c:trendline>
          <c:xVal>
            <c:numRef>
              <c:f>Scratchwork2!$B$8:$B$12</c:f>
              <c:numCache>
                <c:formatCode>General</c:formatCode>
                <c:ptCount val="5"/>
                <c:pt idx="0">
                  <c:v>1.9</c:v>
                </c:pt>
                <c:pt idx="1">
                  <c:v>4.5999999999999996</c:v>
                </c:pt>
                <c:pt idx="2">
                  <c:v>6.3</c:v>
                </c:pt>
                <c:pt idx="3">
                  <c:v>7.2</c:v>
                </c:pt>
                <c:pt idx="4">
                  <c:v>9.4</c:v>
                </c:pt>
              </c:numCache>
            </c:numRef>
          </c:xVal>
          <c:yVal>
            <c:numRef>
              <c:f>Scratchwork2!$C$8:$C$12</c:f>
              <c:numCache>
                <c:formatCode>General</c:formatCode>
                <c:ptCount val="5"/>
                <c:pt idx="0">
                  <c:v>182</c:v>
                </c:pt>
                <c:pt idx="1">
                  <c:v>321.99999999999994</c:v>
                </c:pt>
                <c:pt idx="2">
                  <c:v>605</c:v>
                </c:pt>
                <c:pt idx="3">
                  <c:v>555</c:v>
                </c:pt>
                <c:pt idx="4">
                  <c:v>856</c:v>
                </c:pt>
              </c:numCache>
            </c:numRef>
          </c:yVal>
          <c:smooth val="0"/>
        </c:ser>
        <c:ser>
          <c:idx val="1"/>
          <c:order val="1"/>
          <c:tx>
            <c:strRef>
              <c:f>Scratchwork2!$D$7</c:f>
              <c:strCache>
                <c:ptCount val="1"/>
                <c:pt idx="0">
                  <c:v>Prediction1</c:v>
                </c:pt>
              </c:strCache>
            </c:strRef>
          </c:tx>
          <c:xVal>
            <c:numRef>
              <c:f>Scratchwork2!$B$8:$B$12</c:f>
              <c:numCache>
                <c:formatCode>General</c:formatCode>
                <c:ptCount val="5"/>
                <c:pt idx="0">
                  <c:v>1.9</c:v>
                </c:pt>
                <c:pt idx="1">
                  <c:v>4.5999999999999996</c:v>
                </c:pt>
                <c:pt idx="2">
                  <c:v>6.3</c:v>
                </c:pt>
                <c:pt idx="3">
                  <c:v>7.2</c:v>
                </c:pt>
                <c:pt idx="4">
                  <c:v>9.4</c:v>
                </c:pt>
              </c:numCache>
            </c:numRef>
          </c:xVal>
          <c:yVal>
            <c:numRef>
              <c:f>Scratchwork2!$D$8:$D$12</c:f>
              <c:numCache>
                <c:formatCode>General</c:formatCode>
                <c:ptCount val="5"/>
                <c:pt idx="0">
                  <c:v>131</c:v>
                </c:pt>
                <c:pt idx="1">
                  <c:v>373.99999999999994</c:v>
                </c:pt>
                <c:pt idx="2">
                  <c:v>527</c:v>
                </c:pt>
                <c:pt idx="3">
                  <c:v>608</c:v>
                </c:pt>
                <c:pt idx="4">
                  <c:v>806</c:v>
                </c:pt>
              </c:numCache>
            </c:numRef>
          </c:yVal>
          <c:smooth val="0"/>
        </c:ser>
        <c:ser>
          <c:idx val="2"/>
          <c:order val="2"/>
          <c:tx>
            <c:strRef>
              <c:f>Scratchwork2!$E$7</c:f>
              <c:strCache>
                <c:ptCount val="1"/>
                <c:pt idx="0">
                  <c:v>Prediction2</c:v>
                </c:pt>
              </c:strCache>
            </c:strRef>
          </c:tx>
          <c:xVal>
            <c:numRef>
              <c:f>Scratchwork2!$B$8:$B$12</c:f>
              <c:numCache>
                <c:formatCode>General</c:formatCode>
                <c:ptCount val="5"/>
                <c:pt idx="0">
                  <c:v>1.9</c:v>
                </c:pt>
                <c:pt idx="1">
                  <c:v>4.5999999999999996</c:v>
                </c:pt>
                <c:pt idx="2">
                  <c:v>6.3</c:v>
                </c:pt>
                <c:pt idx="3">
                  <c:v>7.2</c:v>
                </c:pt>
                <c:pt idx="4">
                  <c:v>9.4</c:v>
                </c:pt>
              </c:numCache>
            </c:numRef>
          </c:xVal>
          <c:yVal>
            <c:numRef>
              <c:f>Scratchwork2!$E$8:$E$12</c:f>
              <c:numCache>
                <c:formatCode>General</c:formatCode>
                <c:ptCount val="5"/>
                <c:pt idx="0">
                  <c:v>110</c:v>
                </c:pt>
                <c:pt idx="1">
                  <c:v>379.99999999999994</c:v>
                </c:pt>
                <c:pt idx="2">
                  <c:v>550</c:v>
                </c:pt>
                <c:pt idx="3">
                  <c:v>640</c:v>
                </c:pt>
                <c:pt idx="4">
                  <c:v>860</c:v>
                </c:pt>
              </c:numCache>
            </c:numRef>
          </c:yVal>
          <c:smooth val="0"/>
        </c:ser>
        <c:dLbls>
          <c:showLegendKey val="0"/>
          <c:showVal val="0"/>
          <c:showCatName val="0"/>
          <c:showSerName val="0"/>
          <c:showPercent val="0"/>
          <c:showBubbleSize val="0"/>
        </c:dLbls>
        <c:axId val="541132848"/>
        <c:axId val="541133240"/>
      </c:scatterChart>
      <c:valAx>
        <c:axId val="541132848"/>
        <c:scaling>
          <c:orientation val="minMax"/>
        </c:scaling>
        <c:delete val="0"/>
        <c:axPos val="b"/>
        <c:title>
          <c:tx>
            <c:strRef>
              <c:f>Scratchwork2!$B$7</c:f>
              <c:strCache>
                <c:ptCount val="1"/>
                <c:pt idx="0">
                  <c:v>GeneA</c:v>
                </c:pt>
              </c:strCache>
            </c:strRef>
          </c:tx>
          <c:overlay val="0"/>
        </c:title>
        <c:numFmt formatCode="General" sourceLinked="1"/>
        <c:majorTickMark val="none"/>
        <c:minorTickMark val="none"/>
        <c:tickLblPos val="nextTo"/>
        <c:crossAx val="541133240"/>
        <c:crosses val="autoZero"/>
        <c:crossBetween val="midCat"/>
      </c:valAx>
      <c:valAx>
        <c:axId val="541133240"/>
        <c:scaling>
          <c:orientation val="minMax"/>
        </c:scaling>
        <c:delete val="0"/>
        <c:axPos val="l"/>
        <c:majorGridlines/>
        <c:title>
          <c:tx>
            <c:strRef>
              <c:f>Scratchwork2!$C$7</c:f>
              <c:strCache>
                <c:ptCount val="1"/>
                <c:pt idx="0">
                  <c:v>GeneB</c:v>
                </c:pt>
              </c:strCache>
            </c:strRef>
          </c:tx>
          <c:overlay val="0"/>
        </c:title>
        <c:numFmt formatCode="General" sourceLinked="1"/>
        <c:majorTickMark val="none"/>
        <c:minorTickMark val="none"/>
        <c:tickLblPos val="nextTo"/>
        <c:crossAx val="541132848"/>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strRef>
              <c:f>Scratchwork2!$D$20</c:f>
              <c:strCache>
                <c:ptCount val="1"/>
                <c:pt idx="0">
                  <c:v>Got Cancer?</c:v>
                </c:pt>
              </c:strCache>
            </c:strRef>
          </c:tx>
          <c:xVal>
            <c:numRef>
              <c:f>Scratchwork2!$C$21:$C$26</c:f>
              <c:numCache>
                <c:formatCode>General</c:formatCode>
                <c:ptCount val="6"/>
                <c:pt idx="0">
                  <c:v>5</c:v>
                </c:pt>
                <c:pt idx="1">
                  <c:v>35</c:v>
                </c:pt>
                <c:pt idx="2">
                  <c:v>49</c:v>
                </c:pt>
                <c:pt idx="3">
                  <c:v>52</c:v>
                </c:pt>
                <c:pt idx="4">
                  <c:v>74</c:v>
                </c:pt>
                <c:pt idx="5">
                  <c:v>112</c:v>
                </c:pt>
              </c:numCache>
            </c:numRef>
          </c:xVal>
          <c:yVal>
            <c:numRef>
              <c:f>Scratchwork2!$D$21:$D$26</c:f>
              <c:numCache>
                <c:formatCode>General</c:formatCode>
                <c:ptCount val="6"/>
                <c:pt idx="0">
                  <c:v>0</c:v>
                </c:pt>
                <c:pt idx="1">
                  <c:v>0</c:v>
                </c:pt>
                <c:pt idx="2">
                  <c:v>1</c:v>
                </c:pt>
                <c:pt idx="3">
                  <c:v>0</c:v>
                </c:pt>
                <c:pt idx="4">
                  <c:v>1</c:v>
                </c:pt>
                <c:pt idx="5">
                  <c:v>1</c:v>
                </c:pt>
              </c:numCache>
            </c:numRef>
          </c:yVal>
          <c:smooth val="0"/>
        </c:ser>
        <c:ser>
          <c:idx val="1"/>
          <c:order val="1"/>
          <c:tx>
            <c:strRef>
              <c:f>Scratchwork2!$E$20</c:f>
              <c:strCache>
                <c:ptCount val="1"/>
                <c:pt idx="0">
                  <c:v>Predict1</c:v>
                </c:pt>
              </c:strCache>
            </c:strRef>
          </c:tx>
          <c:xVal>
            <c:numRef>
              <c:f>Scratchwork2!$C$21:$C$26</c:f>
              <c:numCache>
                <c:formatCode>General</c:formatCode>
                <c:ptCount val="6"/>
                <c:pt idx="0">
                  <c:v>5</c:v>
                </c:pt>
                <c:pt idx="1">
                  <c:v>35</c:v>
                </c:pt>
                <c:pt idx="2">
                  <c:v>49</c:v>
                </c:pt>
                <c:pt idx="3">
                  <c:v>52</c:v>
                </c:pt>
                <c:pt idx="4">
                  <c:v>74</c:v>
                </c:pt>
                <c:pt idx="5">
                  <c:v>112</c:v>
                </c:pt>
              </c:numCache>
            </c:numRef>
          </c:xVal>
          <c:yVal>
            <c:numRef>
              <c:f>Scratchwork2!$E$21:$E$26</c:f>
              <c:numCache>
                <c:formatCode>General</c:formatCode>
                <c:ptCount val="6"/>
                <c:pt idx="0">
                  <c:v>1.098694263059318E-2</c:v>
                </c:pt>
                <c:pt idx="1">
                  <c:v>0.18242552380635635</c:v>
                </c:pt>
                <c:pt idx="2">
                  <c:v>0.47502081252105999</c:v>
                </c:pt>
                <c:pt idx="3">
                  <c:v>0.54983399731247795</c:v>
                </c:pt>
                <c:pt idx="4">
                  <c:v>0.91682730350607766</c:v>
                </c:pt>
                <c:pt idx="5">
                  <c:v>0.9979746796109501</c:v>
                </c:pt>
              </c:numCache>
            </c:numRef>
          </c:yVal>
          <c:smooth val="0"/>
        </c:ser>
        <c:ser>
          <c:idx val="2"/>
          <c:order val="2"/>
          <c:tx>
            <c:strRef>
              <c:f>Scratchwork2!$F$20</c:f>
              <c:strCache>
                <c:ptCount val="1"/>
                <c:pt idx="0">
                  <c:v>Predict2</c:v>
                </c:pt>
              </c:strCache>
            </c:strRef>
          </c:tx>
          <c:xVal>
            <c:numRef>
              <c:f>Scratchwork2!$C$21:$C$26</c:f>
              <c:numCache>
                <c:formatCode>General</c:formatCode>
                <c:ptCount val="6"/>
                <c:pt idx="0">
                  <c:v>5</c:v>
                </c:pt>
                <c:pt idx="1">
                  <c:v>35</c:v>
                </c:pt>
                <c:pt idx="2">
                  <c:v>49</c:v>
                </c:pt>
                <c:pt idx="3">
                  <c:v>52</c:v>
                </c:pt>
                <c:pt idx="4">
                  <c:v>74</c:v>
                </c:pt>
                <c:pt idx="5">
                  <c:v>112</c:v>
                </c:pt>
              </c:numCache>
            </c:numRef>
          </c:xVal>
          <c:yVal>
            <c:numRef>
              <c:f>Scratchwork2!$F$21:$F$26</c:f>
              <c:numCache>
                <c:formatCode>General</c:formatCode>
                <c:ptCount val="6"/>
                <c:pt idx="0">
                  <c:v>5.9420012965400956E-4</c:v>
                </c:pt>
                <c:pt idx="1">
                  <c:v>6.9674508280389486E-2</c:v>
                </c:pt>
                <c:pt idx="2">
                  <c:v>0.41704885750790771</c:v>
                </c:pt>
                <c:pt idx="3">
                  <c:v>0.53710665095433452</c:v>
                </c:pt>
                <c:pt idx="4">
                  <c:v>0.97575733911774298</c:v>
                </c:pt>
                <c:pt idx="5">
                  <c:v>0.99994568740001799</c:v>
                </c:pt>
              </c:numCache>
            </c:numRef>
          </c:yVal>
          <c:smooth val="0"/>
        </c:ser>
        <c:dLbls>
          <c:showLegendKey val="0"/>
          <c:showVal val="0"/>
          <c:showCatName val="0"/>
          <c:showSerName val="0"/>
          <c:showPercent val="0"/>
          <c:showBubbleSize val="0"/>
        </c:dLbls>
        <c:axId val="541134024"/>
        <c:axId val="541134416"/>
      </c:scatterChart>
      <c:valAx>
        <c:axId val="541134024"/>
        <c:scaling>
          <c:orientation val="minMax"/>
        </c:scaling>
        <c:delete val="0"/>
        <c:axPos val="b"/>
        <c:title>
          <c:tx>
            <c:strRef>
              <c:f>Scratchwork2!$C$20</c:f>
              <c:strCache>
                <c:ptCount val="1"/>
                <c:pt idx="0">
                  <c:v>ChemicalX</c:v>
                </c:pt>
              </c:strCache>
            </c:strRef>
          </c:tx>
          <c:overlay val="0"/>
        </c:title>
        <c:numFmt formatCode="General" sourceLinked="1"/>
        <c:majorTickMark val="none"/>
        <c:minorTickMark val="none"/>
        <c:tickLblPos val="nextTo"/>
        <c:crossAx val="541134416"/>
        <c:crosses val="autoZero"/>
        <c:crossBetween val="midCat"/>
      </c:valAx>
      <c:valAx>
        <c:axId val="541134416"/>
        <c:scaling>
          <c:orientation val="minMax"/>
        </c:scaling>
        <c:delete val="0"/>
        <c:axPos val="l"/>
        <c:majorGridlines/>
        <c:title>
          <c:tx>
            <c:rich>
              <a:bodyPr/>
              <a:lstStyle/>
              <a:p>
                <a:pPr>
                  <a:defRPr/>
                </a:pPr>
                <a:r>
                  <a:rPr lang="en-US"/>
                  <a:t>Predicted Prob.</a:t>
                </a:r>
              </a:p>
            </c:rich>
          </c:tx>
          <c:overlay val="0"/>
        </c:title>
        <c:numFmt formatCode="General" sourceLinked="1"/>
        <c:majorTickMark val="none"/>
        <c:minorTickMark val="none"/>
        <c:tickLblPos val="nextTo"/>
        <c:crossAx val="541134024"/>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image" Target="../media/image2.png"/><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8" Type="http://schemas.openxmlformats.org/officeDocument/2006/relationships/chart" Target="../charts/chart21.xml"/><Relationship Id="rId3" Type="http://schemas.openxmlformats.org/officeDocument/2006/relationships/chart" Target="../charts/chart16.xml"/><Relationship Id="rId7" Type="http://schemas.openxmlformats.org/officeDocument/2006/relationships/chart" Target="../charts/chart20.xml"/><Relationship Id="rId2" Type="http://schemas.openxmlformats.org/officeDocument/2006/relationships/chart" Target="../charts/chart15.xml"/><Relationship Id="rId1" Type="http://schemas.openxmlformats.org/officeDocument/2006/relationships/chart" Target="../charts/chart14.xml"/><Relationship Id="rId6" Type="http://schemas.openxmlformats.org/officeDocument/2006/relationships/chart" Target="../charts/chart19.xml"/><Relationship Id="rId5" Type="http://schemas.openxmlformats.org/officeDocument/2006/relationships/chart" Target="../charts/chart18.xml"/><Relationship Id="rId4" Type="http://schemas.openxmlformats.org/officeDocument/2006/relationships/chart" Target="../charts/chart17.xml"/></Relationships>
</file>

<file path=xl/drawings/_rels/drawing7.xml.rels><?xml version="1.0" encoding="UTF-8" standalone="yes"?>
<Relationships xmlns="http://schemas.openxmlformats.org/package/2006/relationships"><Relationship Id="rId8" Type="http://schemas.openxmlformats.org/officeDocument/2006/relationships/chart" Target="../charts/chart29.xml"/><Relationship Id="rId3" Type="http://schemas.openxmlformats.org/officeDocument/2006/relationships/chart" Target="../charts/chart24.xml"/><Relationship Id="rId7" Type="http://schemas.openxmlformats.org/officeDocument/2006/relationships/chart" Target="../charts/chart28.xml"/><Relationship Id="rId12" Type="http://schemas.openxmlformats.org/officeDocument/2006/relationships/chart" Target="../charts/chart33.xml"/><Relationship Id="rId2" Type="http://schemas.openxmlformats.org/officeDocument/2006/relationships/chart" Target="../charts/chart23.xml"/><Relationship Id="rId1" Type="http://schemas.openxmlformats.org/officeDocument/2006/relationships/chart" Target="../charts/chart22.xml"/><Relationship Id="rId6" Type="http://schemas.openxmlformats.org/officeDocument/2006/relationships/chart" Target="../charts/chart27.xml"/><Relationship Id="rId11" Type="http://schemas.openxmlformats.org/officeDocument/2006/relationships/chart" Target="../charts/chart32.xml"/><Relationship Id="rId5" Type="http://schemas.openxmlformats.org/officeDocument/2006/relationships/chart" Target="../charts/chart26.xml"/><Relationship Id="rId10" Type="http://schemas.openxmlformats.org/officeDocument/2006/relationships/chart" Target="../charts/chart31.xml"/><Relationship Id="rId4" Type="http://schemas.openxmlformats.org/officeDocument/2006/relationships/chart" Target="../charts/chart25.xml"/><Relationship Id="rId9" Type="http://schemas.openxmlformats.org/officeDocument/2006/relationships/chart" Target="../charts/chart3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3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35.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37.xml"/><Relationship Id="rId1" Type="http://schemas.openxmlformats.org/officeDocument/2006/relationships/chart" Target="../charts/chart36.xml"/></Relationships>
</file>

<file path=xl/drawings/drawing1.xml><?xml version="1.0" encoding="utf-8"?>
<xdr:wsDr xmlns:xdr="http://schemas.openxmlformats.org/drawingml/2006/spreadsheetDrawing" xmlns:a="http://schemas.openxmlformats.org/drawingml/2006/main">
  <xdr:twoCellAnchor>
    <xdr:from>
      <xdr:col>6</xdr:col>
      <xdr:colOff>228600</xdr:colOff>
      <xdr:row>5</xdr:row>
      <xdr:rowOff>100012</xdr:rowOff>
    </xdr:from>
    <xdr:to>
      <xdr:col>13</xdr:col>
      <xdr:colOff>533400</xdr:colOff>
      <xdr:row>19</xdr:row>
      <xdr:rowOff>176212</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157162</xdr:colOff>
      <xdr:row>11</xdr:row>
      <xdr:rowOff>157162</xdr:rowOff>
    </xdr:from>
    <xdr:to>
      <xdr:col>16</xdr:col>
      <xdr:colOff>461962</xdr:colOff>
      <xdr:row>26</xdr:row>
      <xdr:rowOff>42862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114300</xdr:colOff>
      <xdr:row>26</xdr:row>
      <xdr:rowOff>123825</xdr:rowOff>
    </xdr:from>
    <xdr:to>
      <xdr:col>16</xdr:col>
      <xdr:colOff>419100</xdr:colOff>
      <xdr:row>41</xdr:row>
      <xdr:rowOff>9525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19</xdr:row>
      <xdr:rowOff>147637</xdr:rowOff>
    </xdr:from>
    <xdr:to>
      <xdr:col>9</xdr:col>
      <xdr:colOff>304800</xdr:colOff>
      <xdr:row>34</xdr:row>
      <xdr:rowOff>33337</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9525</xdr:colOff>
      <xdr:row>3</xdr:row>
      <xdr:rowOff>66675</xdr:rowOff>
    </xdr:from>
    <xdr:to>
      <xdr:col>20</xdr:col>
      <xdr:colOff>171450</xdr:colOff>
      <xdr:row>33</xdr:row>
      <xdr:rowOff>95250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38950" y="638175"/>
          <a:ext cx="5648325" cy="5743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923925</xdr:colOff>
      <xdr:row>5</xdr:row>
      <xdr:rowOff>119062</xdr:rowOff>
    </xdr:from>
    <xdr:to>
      <xdr:col>10</xdr:col>
      <xdr:colOff>762000</xdr:colOff>
      <xdr:row>22</xdr:row>
      <xdr:rowOff>109537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23</xdr:row>
      <xdr:rowOff>0</xdr:rowOff>
    </xdr:from>
    <xdr:to>
      <xdr:col>11</xdr:col>
      <xdr:colOff>57150</xdr:colOff>
      <xdr:row>39</xdr:row>
      <xdr:rowOff>152400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41</xdr:row>
      <xdr:rowOff>0</xdr:rowOff>
    </xdr:from>
    <xdr:to>
      <xdr:col>11</xdr:col>
      <xdr:colOff>57150</xdr:colOff>
      <xdr:row>57</xdr:row>
      <xdr:rowOff>152400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238125</xdr:colOff>
      <xdr:row>0</xdr:row>
      <xdr:rowOff>180975</xdr:rowOff>
    </xdr:from>
    <xdr:to>
      <xdr:col>15</xdr:col>
      <xdr:colOff>238125</xdr:colOff>
      <xdr:row>10</xdr:row>
      <xdr:rowOff>180975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238125</xdr:colOff>
      <xdr:row>2</xdr:row>
      <xdr:rowOff>180975</xdr:rowOff>
    </xdr:from>
    <xdr:to>
      <xdr:col>16</xdr:col>
      <xdr:colOff>238125</xdr:colOff>
      <xdr:row>12</xdr:row>
      <xdr:rowOff>180975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238125</xdr:colOff>
      <xdr:row>4</xdr:row>
      <xdr:rowOff>180975</xdr:rowOff>
    </xdr:from>
    <xdr:to>
      <xdr:col>17</xdr:col>
      <xdr:colOff>238125</xdr:colOff>
      <xdr:row>14</xdr:row>
      <xdr:rowOff>180975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238125</xdr:colOff>
      <xdr:row>6</xdr:row>
      <xdr:rowOff>180975</xdr:rowOff>
    </xdr:from>
    <xdr:to>
      <xdr:col>18</xdr:col>
      <xdr:colOff>238125</xdr:colOff>
      <xdr:row>16</xdr:row>
      <xdr:rowOff>180975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238125</xdr:colOff>
      <xdr:row>8</xdr:row>
      <xdr:rowOff>180975</xdr:rowOff>
    </xdr:from>
    <xdr:to>
      <xdr:col>19</xdr:col>
      <xdr:colOff>238125</xdr:colOff>
      <xdr:row>18</xdr:row>
      <xdr:rowOff>180975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238125</xdr:colOff>
      <xdr:row>10</xdr:row>
      <xdr:rowOff>180975</xdr:rowOff>
    </xdr:from>
    <xdr:to>
      <xdr:col>20</xdr:col>
      <xdr:colOff>238125</xdr:colOff>
      <xdr:row>20</xdr:row>
      <xdr:rowOff>180975</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5</xdr:col>
      <xdr:colOff>47625</xdr:colOff>
      <xdr:row>20</xdr:row>
      <xdr:rowOff>57150</xdr:rowOff>
    </xdr:from>
    <xdr:to>
      <xdr:col>11</xdr:col>
      <xdr:colOff>504825</xdr:colOff>
      <xdr:row>39</xdr:row>
      <xdr:rowOff>66675</xdr:rowOff>
    </xdr:to>
    <xdr:pic>
      <xdr:nvPicPr>
        <xdr:cNvPr id="9" name="Picture 8"/>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333750" y="3924300"/>
          <a:ext cx="4114800" cy="3638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9</xdr:col>
      <xdr:colOff>238125</xdr:colOff>
      <xdr:row>0</xdr:row>
      <xdr:rowOff>180975</xdr:rowOff>
    </xdr:from>
    <xdr:to>
      <xdr:col>15</xdr:col>
      <xdr:colOff>238125</xdr:colOff>
      <xdr:row>10</xdr:row>
      <xdr:rowOff>180975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238125</xdr:colOff>
      <xdr:row>2</xdr:row>
      <xdr:rowOff>180975</xdr:rowOff>
    </xdr:from>
    <xdr:to>
      <xdr:col>16</xdr:col>
      <xdr:colOff>238125</xdr:colOff>
      <xdr:row>12</xdr:row>
      <xdr:rowOff>180975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238125</xdr:colOff>
      <xdr:row>4</xdr:row>
      <xdr:rowOff>180975</xdr:rowOff>
    </xdr:from>
    <xdr:to>
      <xdr:col>17</xdr:col>
      <xdr:colOff>238125</xdr:colOff>
      <xdr:row>14</xdr:row>
      <xdr:rowOff>180975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238125</xdr:colOff>
      <xdr:row>6</xdr:row>
      <xdr:rowOff>180975</xdr:rowOff>
    </xdr:from>
    <xdr:to>
      <xdr:col>18</xdr:col>
      <xdr:colOff>238125</xdr:colOff>
      <xdr:row>16</xdr:row>
      <xdr:rowOff>180975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238125</xdr:colOff>
      <xdr:row>8</xdr:row>
      <xdr:rowOff>180975</xdr:rowOff>
    </xdr:from>
    <xdr:to>
      <xdr:col>19</xdr:col>
      <xdr:colOff>238125</xdr:colOff>
      <xdr:row>18</xdr:row>
      <xdr:rowOff>180975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238125</xdr:colOff>
      <xdr:row>10</xdr:row>
      <xdr:rowOff>180975</xdr:rowOff>
    </xdr:from>
    <xdr:to>
      <xdr:col>20</xdr:col>
      <xdr:colOff>238125</xdr:colOff>
      <xdr:row>20</xdr:row>
      <xdr:rowOff>180975</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238125</xdr:colOff>
      <xdr:row>12</xdr:row>
      <xdr:rowOff>180975</xdr:rowOff>
    </xdr:from>
    <xdr:to>
      <xdr:col>21</xdr:col>
      <xdr:colOff>238125</xdr:colOff>
      <xdr:row>22</xdr:row>
      <xdr:rowOff>180975</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238125</xdr:colOff>
      <xdr:row>14</xdr:row>
      <xdr:rowOff>180975</xdr:rowOff>
    </xdr:from>
    <xdr:to>
      <xdr:col>22</xdr:col>
      <xdr:colOff>238125</xdr:colOff>
      <xdr:row>24</xdr:row>
      <xdr:rowOff>180975</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9</xdr:col>
      <xdr:colOff>238125</xdr:colOff>
      <xdr:row>0</xdr:row>
      <xdr:rowOff>180975</xdr:rowOff>
    </xdr:from>
    <xdr:to>
      <xdr:col>15</xdr:col>
      <xdr:colOff>238125</xdr:colOff>
      <xdr:row>10</xdr:row>
      <xdr:rowOff>180975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238125</xdr:colOff>
      <xdr:row>2</xdr:row>
      <xdr:rowOff>180975</xdr:rowOff>
    </xdr:from>
    <xdr:to>
      <xdr:col>16</xdr:col>
      <xdr:colOff>238125</xdr:colOff>
      <xdr:row>12</xdr:row>
      <xdr:rowOff>180975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238125</xdr:colOff>
      <xdr:row>4</xdr:row>
      <xdr:rowOff>180975</xdr:rowOff>
    </xdr:from>
    <xdr:to>
      <xdr:col>17</xdr:col>
      <xdr:colOff>238125</xdr:colOff>
      <xdr:row>14</xdr:row>
      <xdr:rowOff>180975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238125</xdr:colOff>
      <xdr:row>6</xdr:row>
      <xdr:rowOff>180975</xdr:rowOff>
    </xdr:from>
    <xdr:to>
      <xdr:col>18</xdr:col>
      <xdr:colOff>238125</xdr:colOff>
      <xdr:row>16</xdr:row>
      <xdr:rowOff>180975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238125</xdr:colOff>
      <xdr:row>8</xdr:row>
      <xdr:rowOff>180975</xdr:rowOff>
    </xdr:from>
    <xdr:to>
      <xdr:col>19</xdr:col>
      <xdr:colOff>238125</xdr:colOff>
      <xdr:row>18</xdr:row>
      <xdr:rowOff>180975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238125</xdr:colOff>
      <xdr:row>10</xdr:row>
      <xdr:rowOff>180975</xdr:rowOff>
    </xdr:from>
    <xdr:to>
      <xdr:col>20</xdr:col>
      <xdr:colOff>238125</xdr:colOff>
      <xdr:row>20</xdr:row>
      <xdr:rowOff>180975</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238125</xdr:colOff>
      <xdr:row>12</xdr:row>
      <xdr:rowOff>180975</xdr:rowOff>
    </xdr:from>
    <xdr:to>
      <xdr:col>21</xdr:col>
      <xdr:colOff>238125</xdr:colOff>
      <xdr:row>22</xdr:row>
      <xdr:rowOff>180975</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238125</xdr:colOff>
      <xdr:row>14</xdr:row>
      <xdr:rowOff>180975</xdr:rowOff>
    </xdr:from>
    <xdr:to>
      <xdr:col>22</xdr:col>
      <xdr:colOff>238125</xdr:colOff>
      <xdr:row>24</xdr:row>
      <xdr:rowOff>180975</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238125</xdr:colOff>
      <xdr:row>16</xdr:row>
      <xdr:rowOff>180975</xdr:rowOff>
    </xdr:from>
    <xdr:to>
      <xdr:col>23</xdr:col>
      <xdr:colOff>238125</xdr:colOff>
      <xdr:row>26</xdr:row>
      <xdr:rowOff>180975</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18</xdr:col>
      <xdr:colOff>238125</xdr:colOff>
      <xdr:row>18</xdr:row>
      <xdr:rowOff>180975</xdr:rowOff>
    </xdr:from>
    <xdr:to>
      <xdr:col>24</xdr:col>
      <xdr:colOff>238125</xdr:colOff>
      <xdr:row>28</xdr:row>
      <xdr:rowOff>180975</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238125</xdr:colOff>
      <xdr:row>20</xdr:row>
      <xdr:rowOff>180975</xdr:rowOff>
    </xdr:from>
    <xdr:to>
      <xdr:col>25</xdr:col>
      <xdr:colOff>238125</xdr:colOff>
      <xdr:row>30</xdr:row>
      <xdr:rowOff>180975</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238125</xdr:colOff>
      <xdr:row>22</xdr:row>
      <xdr:rowOff>180975</xdr:rowOff>
    </xdr:from>
    <xdr:to>
      <xdr:col>26</xdr:col>
      <xdr:colOff>238125</xdr:colOff>
      <xdr:row>32</xdr:row>
      <xdr:rowOff>180975</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57150</xdr:colOff>
      <xdr:row>8</xdr:row>
      <xdr:rowOff>33337</xdr:rowOff>
    </xdr:from>
    <xdr:to>
      <xdr:col>11</xdr:col>
      <xdr:colOff>361950</xdr:colOff>
      <xdr:row>21</xdr:row>
      <xdr:rowOff>109537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6</xdr:col>
      <xdr:colOff>171450</xdr:colOff>
      <xdr:row>2</xdr:row>
      <xdr:rowOff>176212</xdr:rowOff>
    </xdr:from>
    <xdr:to>
      <xdr:col>13</xdr:col>
      <xdr:colOff>476250</xdr:colOff>
      <xdr:row>17</xdr:row>
      <xdr:rowOff>61912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7</xdr:col>
      <xdr:colOff>341779</xdr:colOff>
      <xdr:row>1</xdr:row>
      <xdr:rowOff>101973</xdr:rowOff>
    </xdr:from>
    <xdr:to>
      <xdr:col>15</xdr:col>
      <xdr:colOff>72838</xdr:colOff>
      <xdr:row>15</xdr:row>
      <xdr:rowOff>178173</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184896</xdr:colOff>
      <xdr:row>17</xdr:row>
      <xdr:rowOff>113179</xdr:rowOff>
    </xdr:from>
    <xdr:to>
      <xdr:col>15</xdr:col>
      <xdr:colOff>521072</xdr:colOff>
      <xdr:row>31</xdr:row>
      <xdr:rowOff>189379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treaming-regres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reamingLinearRegression"/>
      <sheetName val="YuleProcess"/>
      <sheetName val="Sheet3"/>
    </sheetNames>
    <sheetDataSet>
      <sheetData sheetId="0">
        <row r="10">
          <cell r="C10" t="str">
            <v>true y</v>
          </cell>
          <cell r="E10" t="str">
            <v>obsvd y</v>
          </cell>
          <cell r="N10" t="str">
            <v>Streaming Slope</v>
          </cell>
          <cell r="O10" t="str">
            <v>Streaming Intercept</v>
          </cell>
          <cell r="P10" t="str">
            <v>growing-window Slope</v>
          </cell>
          <cell r="Q10" t="str">
            <v>growing-window Intercept</v>
          </cell>
        </row>
        <row r="11">
          <cell r="B11">
            <v>66</v>
          </cell>
          <cell r="C11">
            <v>133</v>
          </cell>
          <cell r="E11">
            <v>143</v>
          </cell>
        </row>
        <row r="12">
          <cell r="A12">
            <v>2</v>
          </cell>
          <cell r="B12">
            <v>76</v>
          </cell>
          <cell r="C12">
            <v>138</v>
          </cell>
          <cell r="E12">
            <v>128</v>
          </cell>
          <cell r="N12">
            <v>-1.5</v>
          </cell>
          <cell r="O12">
            <v>242</v>
          </cell>
          <cell r="P12">
            <v>-1.5</v>
          </cell>
          <cell r="Q12">
            <v>242</v>
          </cell>
        </row>
        <row r="13">
          <cell r="A13">
            <v>3</v>
          </cell>
          <cell r="B13">
            <v>5</v>
          </cell>
          <cell r="C13">
            <v>102.5</v>
          </cell>
          <cell r="E13">
            <v>112.5</v>
          </cell>
          <cell r="N13">
            <v>0.31719702098849017</v>
          </cell>
          <cell r="O13">
            <v>112.29067930489731</v>
          </cell>
          <cell r="P13">
            <v>0.31719702098849017</v>
          </cell>
          <cell r="Q13">
            <v>112.29067930489731</v>
          </cell>
        </row>
        <row r="14">
          <cell r="A14">
            <v>4</v>
          </cell>
          <cell r="B14">
            <v>56</v>
          </cell>
          <cell r="C14">
            <v>128</v>
          </cell>
          <cell r="E14">
            <v>118</v>
          </cell>
          <cell r="N14">
            <v>0.29603778316475798</v>
          </cell>
          <cell r="O14">
            <v>110.35108250438853</v>
          </cell>
          <cell r="P14">
            <v>0.29603778316475798</v>
          </cell>
          <cell r="Q14">
            <v>110.35108250438853</v>
          </cell>
        </row>
        <row r="15">
          <cell r="A15">
            <v>5</v>
          </cell>
          <cell r="B15">
            <v>71</v>
          </cell>
          <cell r="C15">
            <v>135.5</v>
          </cell>
          <cell r="E15">
            <v>145.5</v>
          </cell>
          <cell r="N15">
            <v>0.36501144992165846</v>
          </cell>
          <cell r="O15">
            <v>109.39737254429312</v>
          </cell>
          <cell r="P15">
            <v>0.36501144992165852</v>
          </cell>
          <cell r="Q15">
            <v>109.39737254429312</v>
          </cell>
        </row>
        <row r="16">
          <cell r="A16">
            <v>6</v>
          </cell>
          <cell r="B16">
            <v>18</v>
          </cell>
          <cell r="C16">
            <v>109</v>
          </cell>
          <cell r="E16">
            <v>99</v>
          </cell>
          <cell r="N16">
            <v>0.48201169239994013</v>
          </cell>
          <cell r="O16">
            <v>100.8754309698696</v>
          </cell>
          <cell r="P16">
            <v>0.48201169239994002</v>
          </cell>
          <cell r="Q16">
            <v>100.87543096986958</v>
          </cell>
        </row>
        <row r="17">
          <cell r="A17">
            <v>7</v>
          </cell>
          <cell r="B17">
            <v>63</v>
          </cell>
          <cell r="C17">
            <v>131.5</v>
          </cell>
          <cell r="E17">
            <v>141.5</v>
          </cell>
          <cell r="N17">
            <v>0.50926955876900259</v>
          </cell>
          <cell r="O17">
            <v>100.95847237671487</v>
          </cell>
          <cell r="P17">
            <v>0.50926955876900259</v>
          </cell>
          <cell r="Q17">
            <v>100.95847237671487</v>
          </cell>
        </row>
        <row r="18">
          <cell r="A18">
            <v>8</v>
          </cell>
          <cell r="B18">
            <v>15</v>
          </cell>
          <cell r="C18">
            <v>107.5</v>
          </cell>
          <cell r="E18">
            <v>97.5</v>
          </cell>
          <cell r="N18">
            <v>0.56969248192351263</v>
          </cell>
          <cell r="O18">
            <v>96.776722711037536</v>
          </cell>
          <cell r="P18">
            <v>0.56969248192351252</v>
          </cell>
          <cell r="Q18">
            <v>96.77672271103755</v>
          </cell>
        </row>
        <row r="19">
          <cell r="A19">
            <v>9</v>
          </cell>
          <cell r="B19">
            <v>47</v>
          </cell>
          <cell r="C19">
            <v>123.5</v>
          </cell>
          <cell r="E19">
            <v>133.5</v>
          </cell>
          <cell r="N19">
            <v>0.5708478513356563</v>
          </cell>
          <cell r="O19">
            <v>97.828493999225699</v>
          </cell>
          <cell r="P19">
            <v>0.57084785133565619</v>
          </cell>
          <cell r="Q19">
            <v>97.828493999225699</v>
          </cell>
        </row>
        <row r="20">
          <cell r="A20">
            <v>10</v>
          </cell>
          <cell r="B20">
            <v>80</v>
          </cell>
          <cell r="C20">
            <v>140</v>
          </cell>
          <cell r="E20">
            <v>130</v>
          </cell>
          <cell r="N20">
            <v>0.51035487640715382</v>
          </cell>
          <cell r="O20">
            <v>99.485362642564439</v>
          </cell>
          <cell r="P20">
            <v>0.51035487640715371</v>
          </cell>
          <cell r="Q20">
            <v>99.485362642564453</v>
          </cell>
        </row>
        <row r="21">
          <cell r="A21">
            <v>11</v>
          </cell>
          <cell r="B21">
            <v>66</v>
          </cell>
          <cell r="C21">
            <v>133</v>
          </cell>
          <cell r="E21">
            <v>143</v>
          </cell>
          <cell r="N21">
            <v>0.53116154665143223</v>
          </cell>
          <cell r="O21">
            <v>99.314186294113057</v>
          </cell>
          <cell r="P21">
            <v>0.53116154665143211</v>
          </cell>
          <cell r="Q21">
            <v>99.314186294113071</v>
          </cell>
        </row>
        <row r="22">
          <cell r="A22">
            <v>12</v>
          </cell>
          <cell r="B22">
            <v>21</v>
          </cell>
          <cell r="C22">
            <v>110.5</v>
          </cell>
          <cell r="E22">
            <v>100.5</v>
          </cell>
          <cell r="N22">
            <v>0.56635474266269681</v>
          </cell>
          <cell r="O22">
            <v>96.770735857082087</v>
          </cell>
          <cell r="P22">
            <v>0.5663547426626967</v>
          </cell>
          <cell r="Q22">
            <v>96.770735857082087</v>
          </cell>
        </row>
        <row r="23">
          <cell r="A23">
            <v>13</v>
          </cell>
          <cell r="B23">
            <v>72</v>
          </cell>
          <cell r="C23">
            <v>136</v>
          </cell>
          <cell r="E23">
            <v>146</v>
          </cell>
          <cell r="N23">
            <v>0.58818374688681863</v>
          </cell>
          <cell r="O23">
            <v>96.319343234018987</v>
          </cell>
          <cell r="P23">
            <v>0.58818374688681863</v>
          </cell>
          <cell r="Q23">
            <v>96.319343234019001</v>
          </cell>
        </row>
        <row r="24">
          <cell r="A24">
            <v>14</v>
          </cell>
          <cell r="B24">
            <v>27</v>
          </cell>
          <cell r="C24">
            <v>113.5</v>
          </cell>
          <cell r="E24">
            <v>103.5</v>
          </cell>
          <cell r="N24">
            <v>0.60960009684839189</v>
          </cell>
          <cell r="O24">
            <v>94.653080989467725</v>
          </cell>
          <cell r="P24">
            <v>0.60960009684839189</v>
          </cell>
          <cell r="Q24">
            <v>94.653080989467739</v>
          </cell>
        </row>
        <row r="25">
          <cell r="A25">
            <v>15</v>
          </cell>
          <cell r="B25">
            <v>26</v>
          </cell>
          <cell r="C25">
            <v>113</v>
          </cell>
          <cell r="E25">
            <v>123</v>
          </cell>
          <cell r="N25">
            <v>0.5811289493229731</v>
          </cell>
          <cell r="O25">
            <v>96.831971662000797</v>
          </cell>
          <cell r="P25">
            <v>0.5811289493229731</v>
          </cell>
          <cell r="Q25">
            <v>96.831971662000797</v>
          </cell>
        </row>
        <row r="26">
          <cell r="A26">
            <v>16</v>
          </cell>
          <cell r="B26">
            <v>53</v>
          </cell>
          <cell r="C26">
            <v>126.5</v>
          </cell>
          <cell r="E26">
            <v>116.5</v>
          </cell>
          <cell r="N26">
            <v>0.57474041053839775</v>
          </cell>
          <cell r="O26">
            <v>96.440487948108796</v>
          </cell>
          <cell r="P26">
            <v>0.57474041053839786</v>
          </cell>
          <cell r="Q26">
            <v>96.440487948108796</v>
          </cell>
        </row>
        <row r="27">
          <cell r="A27">
            <v>17</v>
          </cell>
          <cell r="B27">
            <v>43</v>
          </cell>
          <cell r="C27">
            <v>121.5</v>
          </cell>
          <cell r="E27">
            <v>131.5</v>
          </cell>
          <cell r="N27">
            <v>0.56994234143895706</v>
          </cell>
          <cell r="O27">
            <v>97.276259714214092</v>
          </cell>
          <cell r="P27">
            <v>0.56994234143895717</v>
          </cell>
          <cell r="Q27">
            <v>97.276259714214092</v>
          </cell>
        </row>
        <row r="28">
          <cell r="A28">
            <v>18</v>
          </cell>
          <cell r="B28">
            <v>30</v>
          </cell>
          <cell r="C28">
            <v>115</v>
          </cell>
          <cell r="E28">
            <v>105</v>
          </cell>
          <cell r="N28">
            <v>0.58583000603222923</v>
          </cell>
          <cell r="O28">
            <v>96.018441386838248</v>
          </cell>
          <cell r="P28">
            <v>0.58583000603222946</v>
          </cell>
          <cell r="Q28">
            <v>96.018441386838248</v>
          </cell>
        </row>
        <row r="29">
          <cell r="A29">
            <v>19</v>
          </cell>
          <cell r="B29">
            <v>10</v>
          </cell>
          <cell r="C29">
            <v>105</v>
          </cell>
          <cell r="E29">
            <v>115</v>
          </cell>
          <cell r="N29">
            <v>0.5444187503011032</v>
          </cell>
          <cell r="O29">
            <v>98.55085031555619</v>
          </cell>
          <cell r="P29">
            <v>0.54441875030110332</v>
          </cell>
          <cell r="Q29">
            <v>98.55085031555619</v>
          </cell>
        </row>
        <row r="30">
          <cell r="A30">
            <v>20</v>
          </cell>
          <cell r="B30">
            <v>29</v>
          </cell>
          <cell r="C30">
            <v>114.5</v>
          </cell>
          <cell r="E30">
            <v>104.5</v>
          </cell>
          <cell r="N30">
            <v>0.55738777998959832</v>
          </cell>
          <cell r="O30">
            <v>97.492154014454542</v>
          </cell>
          <cell r="P30">
            <v>0.55738777998959843</v>
          </cell>
          <cell r="Q30">
            <v>97.492154014454542</v>
          </cell>
        </row>
        <row r="31">
          <cell r="A31">
            <v>21</v>
          </cell>
          <cell r="B31">
            <v>79</v>
          </cell>
          <cell r="C31">
            <v>139.5</v>
          </cell>
          <cell r="E31">
            <v>149.5</v>
          </cell>
          <cell r="N31">
            <v>0.57911453469075858</v>
          </cell>
          <cell r="O31">
            <v>96.885897544747948</v>
          </cell>
          <cell r="P31">
            <v>0.57911453469075869</v>
          </cell>
          <cell r="Q31">
            <v>96.885897544747962</v>
          </cell>
        </row>
        <row r="32">
          <cell r="A32">
            <v>22</v>
          </cell>
          <cell r="B32">
            <v>81</v>
          </cell>
          <cell r="C32">
            <v>140.5</v>
          </cell>
          <cell r="E32">
            <v>130.5</v>
          </cell>
          <cell r="N32">
            <v>0.54575645756457558</v>
          </cell>
          <cell r="O32">
            <v>97.849446494464928</v>
          </cell>
          <cell r="P32">
            <v>0.54575645756457569</v>
          </cell>
          <cell r="Q32">
            <v>97.849446494464942</v>
          </cell>
        </row>
        <row r="33">
          <cell r="A33">
            <v>23</v>
          </cell>
          <cell r="B33">
            <v>85</v>
          </cell>
          <cell r="C33">
            <v>142.5</v>
          </cell>
          <cell r="E33">
            <v>152.5</v>
          </cell>
          <cell r="N33">
            <v>0.56586725215335243</v>
          </cell>
          <cell r="O33">
            <v>97.230197601756444</v>
          </cell>
          <cell r="P33">
            <v>0.56586725215335243</v>
          </cell>
          <cell r="Q33">
            <v>97.230197601756458</v>
          </cell>
        </row>
        <row r="34">
          <cell r="A34">
            <v>24</v>
          </cell>
          <cell r="B34">
            <v>99</v>
          </cell>
          <cell r="C34">
            <v>149.5</v>
          </cell>
          <cell r="E34">
            <v>139.5</v>
          </cell>
          <cell r="N34">
            <v>0.52764897324385818</v>
          </cell>
          <cell r="O34">
            <v>98.59681460787418</v>
          </cell>
          <cell r="P34">
            <v>0.52764897324385818</v>
          </cell>
          <cell r="Q34">
            <v>98.596814607874194</v>
          </cell>
        </row>
        <row r="35">
          <cell r="A35">
            <v>25</v>
          </cell>
          <cell r="B35">
            <v>16</v>
          </cell>
          <cell r="C35">
            <v>108</v>
          </cell>
          <cell r="E35">
            <v>118</v>
          </cell>
          <cell r="N35">
            <v>0.50790507004410423</v>
          </cell>
          <cell r="O35">
            <v>100.009805742623</v>
          </cell>
          <cell r="P35">
            <v>0.50790507004410435</v>
          </cell>
          <cell r="Q35">
            <v>100.009805742623</v>
          </cell>
        </row>
        <row r="36">
          <cell r="A36">
            <v>26</v>
          </cell>
          <cell r="B36">
            <v>38</v>
          </cell>
          <cell r="C36">
            <v>119</v>
          </cell>
          <cell r="E36">
            <v>109</v>
          </cell>
          <cell r="N36">
            <v>0.51394562033254942</v>
          </cell>
          <cell r="O36">
            <v>99.317737343730641</v>
          </cell>
          <cell r="P36">
            <v>0.51394562033254954</v>
          </cell>
          <cell r="Q36">
            <v>99.317737343730656</v>
          </cell>
        </row>
        <row r="37">
          <cell r="A37">
            <v>27</v>
          </cell>
          <cell r="B37">
            <v>49</v>
          </cell>
          <cell r="C37">
            <v>124.5</v>
          </cell>
          <cell r="E37">
            <v>134.5</v>
          </cell>
          <cell r="N37">
            <v>0.51398534717035116</v>
          </cell>
          <cell r="O37">
            <v>99.686124310665406</v>
          </cell>
          <cell r="P37">
            <v>0.51398534717035105</v>
          </cell>
          <cell r="Q37">
            <v>99.686124310665406</v>
          </cell>
        </row>
        <row r="38">
          <cell r="A38">
            <v>28</v>
          </cell>
          <cell r="B38">
            <v>10</v>
          </cell>
          <cell r="C38">
            <v>105</v>
          </cell>
          <cell r="E38">
            <v>95</v>
          </cell>
          <cell r="N38">
            <v>0.53233032353416621</v>
          </cell>
          <cell r="O38">
            <v>98.463154977715163</v>
          </cell>
          <cell r="P38">
            <v>0.53233032353416621</v>
          </cell>
          <cell r="Q38">
            <v>98.463154977715163</v>
          </cell>
        </row>
        <row r="39">
          <cell r="A39">
            <v>29</v>
          </cell>
          <cell r="B39">
            <v>37</v>
          </cell>
          <cell r="C39">
            <v>118.5</v>
          </cell>
          <cell r="E39">
            <v>128.5</v>
          </cell>
          <cell r="N39">
            <v>0.52712606968840847</v>
          </cell>
          <cell r="O39">
            <v>99.065225402284725</v>
          </cell>
          <cell r="P39">
            <v>0.52712606968840858</v>
          </cell>
          <cell r="Q39">
            <v>99.065225402284725</v>
          </cell>
        </row>
        <row r="40">
          <cell r="A40">
            <v>30</v>
          </cell>
          <cell r="B40">
            <v>77</v>
          </cell>
          <cell r="C40">
            <v>138.5</v>
          </cell>
          <cell r="E40">
            <v>128.5</v>
          </cell>
          <cell r="N40">
            <v>0.51186399120482795</v>
          </cell>
          <cell r="O40">
            <v>99.428551090300772</v>
          </cell>
          <cell r="P40">
            <v>0.51186399120482773</v>
          </cell>
          <cell r="Q40">
            <v>99.4285510903008</v>
          </cell>
        </row>
        <row r="41">
          <cell r="A41">
            <v>31</v>
          </cell>
          <cell r="B41">
            <v>99</v>
          </cell>
          <cell r="C41">
            <v>149.5</v>
          </cell>
          <cell r="E41">
            <v>159.5</v>
          </cell>
          <cell r="N41">
            <v>0.53147416791879121</v>
          </cell>
          <cell r="O41">
            <v>98.754964023657621</v>
          </cell>
          <cell r="P41">
            <v>0.53147416791879132</v>
          </cell>
          <cell r="Q41">
            <v>98.754964023657607</v>
          </cell>
        </row>
        <row r="42">
          <cell r="A42">
            <v>32</v>
          </cell>
          <cell r="B42">
            <v>65</v>
          </cell>
          <cell r="C42">
            <v>132.5</v>
          </cell>
          <cell r="E42">
            <v>122.5</v>
          </cell>
          <cell r="N42">
            <v>0.52479359463785991</v>
          </cell>
          <cell r="O42">
            <v>98.753347069615103</v>
          </cell>
          <cell r="P42">
            <v>0.52479359463785991</v>
          </cell>
          <cell r="Q42">
            <v>98.753347069615103</v>
          </cell>
        </row>
        <row r="43">
          <cell r="A43">
            <v>33</v>
          </cell>
          <cell r="B43">
            <v>50</v>
          </cell>
          <cell r="C43">
            <v>125</v>
          </cell>
          <cell r="E43">
            <v>135</v>
          </cell>
          <cell r="N43">
            <v>0.52467890679319384</v>
          </cell>
          <cell r="O43">
            <v>99.062354352427008</v>
          </cell>
          <cell r="P43">
            <v>0.52467890679319396</v>
          </cell>
          <cell r="Q43">
            <v>99.062354352427008</v>
          </cell>
        </row>
        <row r="44">
          <cell r="A44">
            <v>34</v>
          </cell>
          <cell r="B44">
            <v>7</v>
          </cell>
          <cell r="C44">
            <v>103.5</v>
          </cell>
          <cell r="E44">
            <v>93.5</v>
          </cell>
          <cell r="N44">
            <v>0.5398219723588662</v>
          </cell>
          <cell r="O44">
            <v>98.048723354415557</v>
          </cell>
          <cell r="P44">
            <v>0.5398219723588662</v>
          </cell>
          <cell r="Q44">
            <v>98.048723354415557</v>
          </cell>
        </row>
        <row r="45">
          <cell r="A45">
            <v>35</v>
          </cell>
          <cell r="B45">
            <v>33</v>
          </cell>
          <cell r="C45">
            <v>116.5</v>
          </cell>
          <cell r="E45">
            <v>126.5</v>
          </cell>
          <cell r="N45">
            <v>0.5334292980289308</v>
          </cell>
          <cell r="O45">
            <v>98.662960647109912</v>
          </cell>
          <cell r="P45">
            <v>0.5334292980289308</v>
          </cell>
          <cell r="Q45">
            <v>98.662960647109912</v>
          </cell>
        </row>
        <row r="46">
          <cell r="A46">
            <v>36</v>
          </cell>
          <cell r="B46">
            <v>36</v>
          </cell>
          <cell r="C46">
            <v>118</v>
          </cell>
          <cell r="E46">
            <v>108</v>
          </cell>
          <cell r="N46">
            <v>0.53805403373825367</v>
          </cell>
          <cell r="O46">
            <v>98.16600698511472</v>
          </cell>
          <cell r="P46">
            <v>0.53805403373825367</v>
          </cell>
          <cell r="Q46">
            <v>98.166006985114734</v>
          </cell>
        </row>
        <row r="47">
          <cell r="A47">
            <v>37</v>
          </cell>
          <cell r="B47">
            <v>17</v>
          </cell>
          <cell r="C47">
            <v>108.5</v>
          </cell>
          <cell r="E47">
            <v>118.5</v>
          </cell>
          <cell r="N47">
            <v>0.52546085143492949</v>
          </cell>
          <cell r="O47">
            <v>99.064664548270372</v>
          </cell>
          <cell r="P47">
            <v>0.5254608514349296</v>
          </cell>
          <cell r="Q47">
            <v>99.064664548270372</v>
          </cell>
        </row>
        <row r="48">
          <cell r="A48">
            <v>38</v>
          </cell>
          <cell r="B48">
            <v>13</v>
          </cell>
          <cell r="C48">
            <v>106.5</v>
          </cell>
          <cell r="E48">
            <v>96.5</v>
          </cell>
          <cell r="N48">
            <v>0.53663994652851965</v>
          </cell>
          <cell r="O48">
            <v>98.298170904662172</v>
          </cell>
          <cell r="P48">
            <v>0.53663994652851954</v>
          </cell>
          <cell r="Q48">
            <v>98.298170904662186</v>
          </cell>
        </row>
        <row r="49">
          <cell r="A49">
            <v>39</v>
          </cell>
          <cell r="B49">
            <v>28</v>
          </cell>
          <cell r="C49">
            <v>114</v>
          </cell>
          <cell r="E49">
            <v>124</v>
          </cell>
          <cell r="N49">
            <v>0.52989337189301855</v>
          </cell>
          <cell r="O49">
            <v>98.882081646046601</v>
          </cell>
          <cell r="P49">
            <v>0.52989337189301855</v>
          </cell>
          <cell r="Q49">
            <v>98.882081646046601</v>
          </cell>
        </row>
        <row r="50">
          <cell r="A50">
            <v>40</v>
          </cell>
          <cell r="B50">
            <v>6</v>
          </cell>
          <cell r="C50">
            <v>103</v>
          </cell>
          <cell r="E50">
            <v>93</v>
          </cell>
          <cell r="N50">
            <v>0.54166531254400907</v>
          </cell>
          <cell r="O50">
            <v>98.126102568333181</v>
          </cell>
          <cell r="P50">
            <v>0.54166531254400896</v>
          </cell>
          <cell r="Q50">
            <v>98.126102568333195</v>
          </cell>
        </row>
        <row r="51">
          <cell r="A51">
            <v>41</v>
          </cell>
          <cell r="B51">
            <v>82</v>
          </cell>
          <cell r="C51">
            <v>141</v>
          </cell>
          <cell r="E51">
            <v>151</v>
          </cell>
          <cell r="N51">
            <v>0.55141360164498632</v>
          </cell>
          <cell r="O51">
            <v>97.885146714775146</v>
          </cell>
          <cell r="P51">
            <v>0.55141360164498598</v>
          </cell>
          <cell r="Q51">
            <v>97.885146714775161</v>
          </cell>
        </row>
        <row r="52">
          <cell r="A52">
            <v>42</v>
          </cell>
          <cell r="B52">
            <v>94</v>
          </cell>
          <cell r="C52">
            <v>147</v>
          </cell>
          <cell r="E52">
            <v>137</v>
          </cell>
          <cell r="N52">
            <v>0.53363197716483712</v>
          </cell>
          <cell r="O52">
            <v>98.418496311891587</v>
          </cell>
          <cell r="P52">
            <v>0.53363197716483712</v>
          </cell>
          <cell r="Q52">
            <v>98.418496311891587</v>
          </cell>
        </row>
        <row r="53">
          <cell r="A53">
            <v>43</v>
          </cell>
          <cell r="B53">
            <v>62</v>
          </cell>
          <cell r="C53">
            <v>131</v>
          </cell>
          <cell r="E53">
            <v>141</v>
          </cell>
          <cell r="N53">
            <v>0.53773958585480719</v>
          </cell>
          <cell r="O53">
            <v>98.44475496776181</v>
          </cell>
          <cell r="P53">
            <v>0.53773958585480708</v>
          </cell>
          <cell r="Q53">
            <v>98.44475496776181</v>
          </cell>
        </row>
        <row r="54">
          <cell r="A54">
            <v>44</v>
          </cell>
          <cell r="B54">
            <v>83</v>
          </cell>
          <cell r="C54">
            <v>141.5</v>
          </cell>
          <cell r="E54">
            <v>131.5</v>
          </cell>
          <cell r="N54">
            <v>0.52624181887958854</v>
          </cell>
          <cell r="O54">
            <v>98.73562145398347</v>
          </cell>
          <cell r="P54">
            <v>0.52624181887958832</v>
          </cell>
          <cell r="Q54">
            <v>98.73562145398347</v>
          </cell>
        </row>
        <row r="55">
          <cell r="A55">
            <v>45</v>
          </cell>
          <cell r="B55">
            <v>29</v>
          </cell>
          <cell r="C55">
            <v>114.5</v>
          </cell>
          <cell r="E55">
            <v>124.5</v>
          </cell>
          <cell r="N55">
            <v>0.52067982412110758</v>
          </cell>
          <cell r="O55">
            <v>99.234645732527554</v>
          </cell>
          <cell r="P55">
            <v>0.52067982412110758</v>
          </cell>
          <cell r="Q55">
            <v>99.234645732527554</v>
          </cell>
        </row>
        <row r="56">
          <cell r="A56">
            <v>46</v>
          </cell>
          <cell r="B56">
            <v>35</v>
          </cell>
          <cell r="C56">
            <v>117.5</v>
          </cell>
          <cell r="E56">
            <v>107.5</v>
          </cell>
          <cell r="N56">
            <v>0.52417259575549746</v>
          </cell>
          <cell r="O56">
            <v>98.852327192825967</v>
          </cell>
          <cell r="P56">
            <v>0.52417259575549735</v>
          </cell>
          <cell r="Q56">
            <v>98.852327192825953</v>
          </cell>
        </row>
        <row r="57">
          <cell r="A57">
            <v>47</v>
          </cell>
          <cell r="B57">
            <v>16</v>
          </cell>
          <cell r="C57">
            <v>108</v>
          </cell>
          <cell r="E57">
            <v>118</v>
          </cell>
          <cell r="N57">
            <v>0.51510139591854798</v>
          </cell>
          <cell r="O57">
            <v>99.505892105940333</v>
          </cell>
          <cell r="P57">
            <v>0.51510139591854798</v>
          </cell>
          <cell r="Q57">
            <v>99.505892105940319</v>
          </cell>
        </row>
        <row r="58">
          <cell r="A58">
            <v>48</v>
          </cell>
          <cell r="B58">
            <v>35</v>
          </cell>
          <cell r="C58">
            <v>117.5</v>
          </cell>
          <cell r="E58">
            <v>107.5</v>
          </cell>
          <cell r="N58">
            <v>0.51826418668997398</v>
          </cell>
          <cell r="O58">
            <v>99.149573807248103</v>
          </cell>
          <cell r="P58">
            <v>0.51826418668997398</v>
          </cell>
          <cell r="Q58">
            <v>99.149573807248089</v>
          </cell>
        </row>
        <row r="59">
          <cell r="A59">
            <v>49</v>
          </cell>
          <cell r="B59">
            <v>51</v>
          </cell>
          <cell r="C59">
            <v>125.5</v>
          </cell>
          <cell r="E59">
            <v>135.5</v>
          </cell>
          <cell r="N59">
            <v>0.51943893971037325</v>
          </cell>
          <cell r="O59">
            <v>99.297195588205867</v>
          </cell>
          <cell r="P59">
            <v>0.51943893971037314</v>
          </cell>
          <cell r="Q59">
            <v>99.297195588205852</v>
          </cell>
        </row>
        <row r="60">
          <cell r="A60">
            <v>50</v>
          </cell>
          <cell r="B60">
            <v>21</v>
          </cell>
          <cell r="C60">
            <v>110.5</v>
          </cell>
          <cell r="E60">
            <v>100.5</v>
          </cell>
          <cell r="N60">
            <v>0.52597192568709139</v>
          </cell>
          <cell r="O60">
            <v>98.80165534879761</v>
          </cell>
          <cell r="P60">
            <v>0.52597192568709117</v>
          </cell>
          <cell r="Q60">
            <v>98.80165534879761</v>
          </cell>
        </row>
        <row r="61">
          <cell r="A61">
            <v>51</v>
          </cell>
          <cell r="B61">
            <v>41</v>
          </cell>
          <cell r="C61">
            <v>120.5</v>
          </cell>
          <cell r="E61">
            <v>130.5</v>
          </cell>
          <cell r="N61">
            <v>0.52460560210275609</v>
          </cell>
          <cell r="O61">
            <v>99.063255809073127</v>
          </cell>
          <cell r="P61">
            <v>0.52460560210275575</v>
          </cell>
          <cell r="Q61">
            <v>99.063255809073127</v>
          </cell>
        </row>
        <row r="62">
          <cell r="A62">
            <v>52</v>
          </cell>
          <cell r="B62">
            <v>59</v>
          </cell>
          <cell r="C62">
            <v>129.5</v>
          </cell>
          <cell r="E62">
            <v>119.5</v>
          </cell>
          <cell r="N62">
            <v>0.52104496337366968</v>
          </cell>
          <cell r="O62">
            <v>99.025861022299566</v>
          </cell>
          <cell r="P62">
            <v>0.52104496337366935</v>
          </cell>
          <cell r="Q62">
            <v>99.02586102229958</v>
          </cell>
        </row>
        <row r="63">
          <cell r="A63">
            <v>53</v>
          </cell>
          <cell r="B63">
            <v>96</v>
          </cell>
          <cell r="C63">
            <v>148</v>
          </cell>
          <cell r="E63">
            <v>158</v>
          </cell>
          <cell r="N63">
            <v>0.53197274479309797</v>
          </cell>
          <cell r="O63">
            <v>98.678721127978804</v>
          </cell>
          <cell r="P63">
            <v>0.53197274479309786</v>
          </cell>
          <cell r="Q63">
            <v>98.678721127978804</v>
          </cell>
        </row>
        <row r="64">
          <cell r="A64">
            <v>54</v>
          </cell>
          <cell r="B64">
            <v>16</v>
          </cell>
          <cell r="C64">
            <v>108</v>
          </cell>
          <cell r="E64">
            <v>98</v>
          </cell>
          <cell r="N64">
            <v>0.53885600604969841</v>
          </cell>
          <cell r="O64">
            <v>98.187439273348332</v>
          </cell>
          <cell r="P64">
            <v>0.53885600604969819</v>
          </cell>
          <cell r="Q64">
            <v>98.187439273348346</v>
          </cell>
        </row>
        <row r="65">
          <cell r="A65">
            <v>55</v>
          </cell>
          <cell r="B65">
            <v>19</v>
          </cell>
          <cell r="C65">
            <v>109.5</v>
          </cell>
          <cell r="E65">
            <v>119.5</v>
          </cell>
          <cell r="N65">
            <v>0.53164192441541869</v>
          </cell>
          <cell r="O65">
            <v>98.721687196975779</v>
          </cell>
          <cell r="P65">
            <v>0.53164192441541824</v>
          </cell>
          <cell r="Q65">
            <v>98.721687196975779</v>
          </cell>
        </row>
        <row r="66">
          <cell r="A66">
            <v>56</v>
          </cell>
          <cell r="B66">
            <v>54</v>
          </cell>
          <cell r="C66">
            <v>127</v>
          </cell>
          <cell r="E66">
            <v>117</v>
          </cell>
          <cell r="N66">
            <v>0.52971381623990155</v>
          </cell>
          <cell r="O66">
            <v>98.624674791181704</v>
          </cell>
          <cell r="P66">
            <v>0.52971381623990144</v>
          </cell>
          <cell r="Q66">
            <v>98.624674791181704</v>
          </cell>
        </row>
        <row r="67">
          <cell r="A67">
            <v>57</v>
          </cell>
          <cell r="B67">
            <v>41</v>
          </cell>
          <cell r="C67">
            <v>120.5</v>
          </cell>
          <cell r="E67">
            <v>130.5</v>
          </cell>
          <cell r="N67">
            <v>0.52845072126695636</v>
          </cell>
          <cell r="O67">
            <v>98.861214928142175</v>
          </cell>
          <cell r="P67">
            <v>0.52845072126695602</v>
          </cell>
          <cell r="Q67">
            <v>98.861214928142175</v>
          </cell>
        </row>
        <row r="68">
          <cell r="A68">
            <v>58</v>
          </cell>
          <cell r="B68">
            <v>60</v>
          </cell>
          <cell r="C68">
            <v>130</v>
          </cell>
          <cell r="E68">
            <v>120</v>
          </cell>
          <cell r="N68">
            <v>0.52503205047842472</v>
          </cell>
          <cell r="O68">
            <v>98.837736001062098</v>
          </cell>
          <cell r="P68">
            <v>0.52503205047842449</v>
          </cell>
          <cell r="Q68">
            <v>98.837736001062126</v>
          </cell>
        </row>
        <row r="69">
          <cell r="A69">
            <v>59</v>
          </cell>
          <cell r="B69">
            <v>25</v>
          </cell>
          <cell r="C69">
            <v>112.5</v>
          </cell>
          <cell r="E69">
            <v>122.5</v>
          </cell>
          <cell r="N69">
            <v>0.51979639139608558</v>
          </cell>
          <cell r="O69">
            <v>99.257515392973545</v>
          </cell>
          <cell r="P69">
            <v>0.51979639139608536</v>
          </cell>
          <cell r="Q69">
            <v>99.257515392973545</v>
          </cell>
        </row>
        <row r="70">
          <cell r="A70">
            <v>60</v>
          </cell>
          <cell r="B70">
            <v>10</v>
          </cell>
          <cell r="C70">
            <v>105</v>
          </cell>
          <cell r="E70">
            <v>95</v>
          </cell>
          <cell r="N70">
            <v>0.52747445638735346</v>
          </cell>
          <cell r="O70">
            <v>98.750828049588335</v>
          </cell>
          <cell r="P70">
            <v>0.52747445638735324</v>
          </cell>
          <cell r="Q70">
            <v>98.750828049588335</v>
          </cell>
        </row>
        <row r="71">
          <cell r="A71">
            <v>61</v>
          </cell>
          <cell r="B71">
            <v>93</v>
          </cell>
          <cell r="C71">
            <v>146.5</v>
          </cell>
          <cell r="E71">
            <v>156.5</v>
          </cell>
          <cell r="N71">
            <v>0.53633041389956226</v>
          </cell>
          <cell r="O71">
            <v>98.4838016785137</v>
          </cell>
          <cell r="P71">
            <v>0.53633041389956204</v>
          </cell>
          <cell r="Q71">
            <v>98.4838016785137</v>
          </cell>
        </row>
        <row r="72">
          <cell r="A72">
            <v>62</v>
          </cell>
          <cell r="B72">
            <v>1</v>
          </cell>
          <cell r="C72">
            <v>100.5</v>
          </cell>
          <cell r="E72">
            <v>90.5</v>
          </cell>
          <cell r="N72">
            <v>0.54424641726552858</v>
          </cell>
          <cell r="O72">
            <v>97.986074362527091</v>
          </cell>
          <cell r="P72">
            <v>0.54424641726552836</v>
          </cell>
          <cell r="Q72">
            <v>97.986074362527091</v>
          </cell>
        </row>
        <row r="73">
          <cell r="A73">
            <v>63</v>
          </cell>
          <cell r="B73">
            <v>91</v>
          </cell>
          <cell r="C73">
            <v>145.5</v>
          </cell>
          <cell r="E73">
            <v>155.5</v>
          </cell>
          <cell r="N73">
            <v>0.55140437280373122</v>
          </cell>
          <cell r="O73">
            <v>97.781889873376699</v>
          </cell>
          <cell r="P73">
            <v>0.551404372803731</v>
          </cell>
          <cell r="Q73">
            <v>97.781889873376684</v>
          </cell>
        </row>
        <row r="74">
          <cell r="A74">
            <v>64</v>
          </cell>
          <cell r="B74">
            <v>91</v>
          </cell>
          <cell r="C74">
            <v>145.5</v>
          </cell>
          <cell r="E74">
            <v>135.5</v>
          </cell>
          <cell r="N74">
            <v>0.54083067308016408</v>
          </cell>
          <cell r="O74">
            <v>98.083510282299812</v>
          </cell>
          <cell r="P74">
            <v>0.54083067308016386</v>
          </cell>
          <cell r="Q74">
            <v>98.083510282299812</v>
          </cell>
        </row>
        <row r="75">
          <cell r="A75">
            <v>65</v>
          </cell>
          <cell r="B75">
            <v>56</v>
          </cell>
          <cell r="C75">
            <v>128</v>
          </cell>
          <cell r="E75">
            <v>138</v>
          </cell>
          <cell r="N75">
            <v>0.54248307037811727</v>
          </cell>
          <cell r="O75">
            <v>98.153873917584036</v>
          </cell>
          <cell r="P75">
            <v>0.54248307037811705</v>
          </cell>
          <cell r="Q75">
            <v>98.153873917584036</v>
          </cell>
        </row>
        <row r="76">
          <cell r="A76">
            <v>66</v>
          </cell>
          <cell r="B76">
            <v>45</v>
          </cell>
          <cell r="C76">
            <v>122.5</v>
          </cell>
          <cell r="E76">
            <v>112.5</v>
          </cell>
          <cell r="N76">
            <v>0.54287895566232103</v>
          </cell>
          <cell r="O76">
            <v>97.982740040431736</v>
          </cell>
          <cell r="P76">
            <v>0.54287895566232058</v>
          </cell>
          <cell r="Q76">
            <v>97.982740040431736</v>
          </cell>
        </row>
        <row r="77">
          <cell r="A77">
            <v>67</v>
          </cell>
          <cell r="B77">
            <v>30</v>
          </cell>
          <cell r="C77">
            <v>115</v>
          </cell>
          <cell r="E77">
            <v>125</v>
          </cell>
          <cell r="N77">
            <v>0.53943332012800438</v>
          </cell>
          <cell r="O77">
            <v>98.304127483562809</v>
          </cell>
          <cell r="P77">
            <v>0.53943332012800382</v>
          </cell>
          <cell r="Q77">
            <v>98.304127483562809</v>
          </cell>
        </row>
        <row r="78">
          <cell r="A78">
            <v>68</v>
          </cell>
          <cell r="B78">
            <v>79</v>
          </cell>
          <cell r="C78">
            <v>139.5</v>
          </cell>
          <cell r="E78">
            <v>129.5</v>
          </cell>
          <cell r="N78">
            <v>0.5326360746679849</v>
          </cell>
          <cell r="O78">
            <v>98.45746552966321</v>
          </cell>
          <cell r="P78">
            <v>0.5326360746679849</v>
          </cell>
          <cell r="Q78">
            <v>98.457465529663182</v>
          </cell>
        </row>
        <row r="79">
          <cell r="A79">
            <v>69</v>
          </cell>
          <cell r="B79">
            <v>3</v>
          </cell>
          <cell r="C79">
            <v>101.5</v>
          </cell>
          <cell r="E79">
            <v>111.5</v>
          </cell>
          <cell r="N79">
            <v>0.52359923483494719</v>
          </cell>
          <cell r="O79">
            <v>99.044655964289518</v>
          </cell>
          <cell r="P79">
            <v>0.52359923483494697</v>
          </cell>
          <cell r="Q79">
            <v>99.044655964289504</v>
          </cell>
        </row>
        <row r="80">
          <cell r="A80">
            <v>70</v>
          </cell>
          <cell r="B80">
            <v>53</v>
          </cell>
          <cell r="C80">
            <v>126.5</v>
          </cell>
          <cell r="E80">
            <v>116.5</v>
          </cell>
          <cell r="N80">
            <v>0.5224287087471966</v>
          </cell>
          <cell r="O80">
            <v>98.952258891380978</v>
          </cell>
          <cell r="P80">
            <v>0.52242870874719638</v>
          </cell>
          <cell r="Q80">
            <v>98.952258891380978</v>
          </cell>
        </row>
        <row r="81">
          <cell r="A81">
            <v>71</v>
          </cell>
          <cell r="B81">
            <v>97</v>
          </cell>
          <cell r="C81">
            <v>148.5</v>
          </cell>
          <cell r="E81">
            <v>158.5</v>
          </cell>
          <cell r="N81">
            <v>0.53004144959501109</v>
          </cell>
          <cell r="O81">
            <v>98.716203369205616</v>
          </cell>
          <cell r="P81">
            <v>0.53004144959501098</v>
          </cell>
          <cell r="Q81">
            <v>98.716203369205601</v>
          </cell>
        </row>
        <row r="82">
          <cell r="A82">
            <v>72</v>
          </cell>
          <cell r="B82">
            <v>69</v>
          </cell>
          <cell r="C82">
            <v>134.5</v>
          </cell>
          <cell r="E82">
            <v>124.5</v>
          </cell>
          <cell r="N82">
            <v>0.52609959820355412</v>
          </cell>
          <cell r="O82">
            <v>98.754469174619302</v>
          </cell>
          <cell r="P82">
            <v>0.5260995982035539</v>
          </cell>
          <cell r="Q82">
            <v>98.754469174619288</v>
          </cell>
        </row>
        <row r="83">
          <cell r="A83">
            <v>73</v>
          </cell>
          <cell r="B83">
            <v>13</v>
          </cell>
          <cell r="C83">
            <v>106.5</v>
          </cell>
          <cell r="E83">
            <v>116.5</v>
          </cell>
          <cell r="N83">
            <v>0.51981461486898306</v>
          </cell>
          <cell r="O83">
            <v>99.200813607080534</v>
          </cell>
          <cell r="P83">
            <v>0.51981461486898284</v>
          </cell>
          <cell r="Q83">
            <v>99.200813607080534</v>
          </cell>
        </row>
        <row r="84">
          <cell r="A84">
            <v>74</v>
          </cell>
          <cell r="B84">
            <v>59</v>
          </cell>
          <cell r="C84">
            <v>129.5</v>
          </cell>
          <cell r="E84">
            <v>119.5</v>
          </cell>
          <cell r="N84">
            <v>0.51779603260095253</v>
          </cell>
          <cell r="O84">
            <v>99.156371859944059</v>
          </cell>
          <cell r="P84">
            <v>0.51779603260095242</v>
          </cell>
          <cell r="Q84">
            <v>99.156371859944045</v>
          </cell>
        </row>
        <row r="85">
          <cell r="A85">
            <v>75</v>
          </cell>
          <cell r="B85">
            <v>37</v>
          </cell>
          <cell r="C85">
            <v>118.5</v>
          </cell>
          <cell r="E85">
            <v>128.5</v>
          </cell>
          <cell r="N85">
            <v>0.51604361718767477</v>
          </cell>
          <cell r="O85">
            <v>99.375005027595932</v>
          </cell>
          <cell r="P85">
            <v>0.51604361718767489</v>
          </cell>
          <cell r="Q85">
            <v>99.375005027595904</v>
          </cell>
        </row>
        <row r="86">
          <cell r="A86">
            <v>76</v>
          </cell>
          <cell r="B86">
            <v>4</v>
          </cell>
          <cell r="C86">
            <v>102</v>
          </cell>
          <cell r="E86">
            <v>92</v>
          </cell>
          <cell r="N86">
            <v>0.52259499834344725</v>
          </cell>
          <cell r="O86">
            <v>98.944873037882985</v>
          </cell>
          <cell r="P86">
            <v>0.52259499834344714</v>
          </cell>
          <cell r="Q86">
            <v>98.944873037882971</v>
          </cell>
        </row>
        <row r="87">
          <cell r="A87">
            <v>77</v>
          </cell>
          <cell r="B87">
            <v>27</v>
          </cell>
          <cell r="C87">
            <v>113.5</v>
          </cell>
          <cell r="E87">
            <v>123.5</v>
          </cell>
          <cell r="N87">
            <v>0.5193144644904224</v>
          </cell>
          <cell r="O87">
            <v>99.232876298470785</v>
          </cell>
          <cell r="P87">
            <v>0.51931446449042229</v>
          </cell>
          <cell r="Q87">
            <v>99.232876298470771</v>
          </cell>
        </row>
        <row r="88">
          <cell r="A88">
            <v>78</v>
          </cell>
          <cell r="B88">
            <v>22</v>
          </cell>
          <cell r="C88">
            <v>111</v>
          </cell>
          <cell r="E88">
            <v>101</v>
          </cell>
          <cell r="N88">
            <v>0.52304342224363198</v>
          </cell>
          <cell r="O88">
            <v>98.937048291889909</v>
          </cell>
          <cell r="P88">
            <v>0.52304342224363154</v>
          </cell>
          <cell r="Q88">
            <v>98.937048291889923</v>
          </cell>
        </row>
        <row r="89">
          <cell r="A89">
            <v>79</v>
          </cell>
          <cell r="B89">
            <v>45</v>
          </cell>
          <cell r="C89">
            <v>122.5</v>
          </cell>
          <cell r="E89">
            <v>132.5</v>
          </cell>
          <cell r="N89">
            <v>0.52286470809618935</v>
          </cell>
          <cell r="O89">
            <v>99.07220086589345</v>
          </cell>
          <cell r="P89">
            <v>0.5228647080961889</v>
          </cell>
          <cell r="Q89">
            <v>99.072200865893464</v>
          </cell>
        </row>
        <row r="90">
          <cell r="A90">
            <v>80</v>
          </cell>
          <cell r="B90">
            <v>8</v>
          </cell>
          <cell r="C90">
            <v>104</v>
          </cell>
          <cell r="E90">
            <v>94</v>
          </cell>
          <cell r="N90">
            <v>0.5283137721277118</v>
          </cell>
          <cell r="O90">
            <v>98.707830224521572</v>
          </cell>
          <cell r="P90">
            <v>0.52831377212771158</v>
          </cell>
          <cell r="Q90">
            <v>98.707830224521558</v>
          </cell>
        </row>
        <row r="91">
          <cell r="A91">
            <v>81</v>
          </cell>
          <cell r="B91">
            <v>14</v>
          </cell>
          <cell r="C91">
            <v>107</v>
          </cell>
          <cell r="E91">
            <v>117</v>
          </cell>
          <cell r="N91">
            <v>0.52306908172502753</v>
          </cell>
          <cell r="O91">
            <v>99.079652042935493</v>
          </cell>
          <cell r="P91">
            <v>0.5230690817250272</v>
          </cell>
          <cell r="Q91">
            <v>99.079652042935493</v>
          </cell>
        </row>
        <row r="92">
          <cell r="A92">
            <v>82</v>
          </cell>
          <cell r="B92">
            <v>12</v>
          </cell>
          <cell r="C92">
            <v>106</v>
          </cell>
          <cell r="E92">
            <v>96</v>
          </cell>
          <cell r="N92">
            <v>0.52772435787885608</v>
          </cell>
          <cell r="O92">
            <v>98.756799220481071</v>
          </cell>
          <cell r="P92">
            <v>0.52772435787885552</v>
          </cell>
          <cell r="Q92">
            <v>98.756799220481071</v>
          </cell>
        </row>
        <row r="93">
          <cell r="A93">
            <v>83</v>
          </cell>
          <cell r="B93">
            <v>69</v>
          </cell>
          <cell r="C93">
            <v>134.5</v>
          </cell>
          <cell r="E93">
            <v>144.5</v>
          </cell>
          <cell r="N93">
            <v>0.53106885923183056</v>
          </cell>
          <cell r="O93">
            <v>98.718265702621252</v>
          </cell>
          <cell r="P93">
            <v>0.53106885923183023</v>
          </cell>
          <cell r="Q93">
            <v>98.718265702621252</v>
          </cell>
        </row>
        <row r="94">
          <cell r="A94">
            <v>84</v>
          </cell>
          <cell r="B94">
            <v>77</v>
          </cell>
          <cell r="C94">
            <v>138.5</v>
          </cell>
          <cell r="E94">
            <v>128.5</v>
          </cell>
          <cell r="N94">
            <v>0.5258925578623812</v>
          </cell>
          <cell r="O94">
            <v>98.821580372525219</v>
          </cell>
          <cell r="P94">
            <v>0.52589255786238098</v>
          </cell>
          <cell r="Q94">
            <v>98.821580372525204</v>
          </cell>
        </row>
        <row r="95">
          <cell r="A95">
            <v>85</v>
          </cell>
          <cell r="B95">
            <v>50</v>
          </cell>
          <cell r="C95">
            <v>125</v>
          </cell>
          <cell r="E95">
            <v>135</v>
          </cell>
          <cell r="N95">
            <v>0.52654097580720138</v>
          </cell>
          <cell r="O95">
            <v>98.908315302337769</v>
          </cell>
          <cell r="P95">
            <v>0.52654097580720083</v>
          </cell>
          <cell r="Q95">
            <v>98.908315302337783</v>
          </cell>
        </row>
        <row r="96">
          <cell r="A96">
            <v>86</v>
          </cell>
          <cell r="B96">
            <v>24</v>
          </cell>
          <cell r="C96">
            <v>112</v>
          </cell>
          <cell r="E96">
            <v>102</v>
          </cell>
          <cell r="N96">
            <v>0.52952993489098676</v>
          </cell>
          <cell r="O96">
            <v>98.66188190383518</v>
          </cell>
          <cell r="P96">
            <v>0.52952993489098643</v>
          </cell>
          <cell r="Q96">
            <v>98.661881903835194</v>
          </cell>
        </row>
        <row r="97">
          <cell r="A97">
            <v>87</v>
          </cell>
          <cell r="B97">
            <v>59</v>
          </cell>
          <cell r="C97">
            <v>129.5</v>
          </cell>
          <cell r="E97">
            <v>139.5</v>
          </cell>
          <cell r="N97">
            <v>0.53143200891359532</v>
          </cell>
          <cell r="O97">
            <v>98.685689341813998</v>
          </cell>
          <cell r="P97">
            <v>0.5314320089135951</v>
          </cell>
          <cell r="Q97">
            <v>98.685689341813998</v>
          </cell>
        </row>
        <row r="98">
          <cell r="A98">
            <v>88</v>
          </cell>
          <cell r="B98">
            <v>88</v>
          </cell>
          <cell r="C98">
            <v>144</v>
          </cell>
          <cell r="E98">
            <v>134</v>
          </cell>
          <cell r="N98">
            <v>0.5245574595230249</v>
          </cell>
          <cell r="O98">
            <v>98.871473110101007</v>
          </cell>
          <cell r="P98">
            <v>0.52455745952302446</v>
          </cell>
          <cell r="Q98">
            <v>98.871473110101022</v>
          </cell>
        </row>
        <row r="99">
          <cell r="A99">
            <v>89</v>
          </cell>
          <cell r="B99">
            <v>41</v>
          </cell>
          <cell r="C99">
            <v>120.5</v>
          </cell>
          <cell r="E99">
            <v>130.5</v>
          </cell>
          <cell r="N99">
            <v>0.52384975297095593</v>
          </cell>
          <cell r="O99">
            <v>99.017682686670184</v>
          </cell>
          <cell r="P99">
            <v>0.52384975297095548</v>
          </cell>
          <cell r="Q99">
            <v>99.017682686670184</v>
          </cell>
        </row>
        <row r="100">
          <cell r="A100">
            <v>90</v>
          </cell>
          <cell r="B100">
            <v>10</v>
          </cell>
          <cell r="C100">
            <v>105</v>
          </cell>
          <cell r="E100">
            <v>95</v>
          </cell>
          <cell r="N100">
            <v>0.52845588286829726</v>
          </cell>
          <cell r="O100">
            <v>98.705257329492497</v>
          </cell>
          <cell r="P100">
            <v>0.52845588286829692</v>
          </cell>
          <cell r="Q100">
            <v>98.705257329492497</v>
          </cell>
        </row>
        <row r="101">
          <cell r="A101">
            <v>91</v>
          </cell>
          <cell r="B101">
            <v>85</v>
          </cell>
          <cell r="C101">
            <v>142.5</v>
          </cell>
          <cell r="E101">
            <v>152.5</v>
          </cell>
          <cell r="N101">
            <v>0.53321358469991853</v>
          </cell>
          <cell r="O101">
            <v>98.584255120377392</v>
          </cell>
          <cell r="P101">
            <v>0.53321358469991798</v>
          </cell>
          <cell r="Q101">
            <v>98.584255120377392</v>
          </cell>
        </row>
        <row r="102">
          <cell r="A102">
            <v>92</v>
          </cell>
          <cell r="B102">
            <v>73</v>
          </cell>
          <cell r="C102">
            <v>136.5</v>
          </cell>
          <cell r="E102">
            <v>126.5</v>
          </cell>
          <cell r="N102">
            <v>0.52920949335114875</v>
          </cell>
          <cell r="O102">
            <v>98.64969592149528</v>
          </cell>
          <cell r="P102">
            <v>0.5292094933511482</v>
          </cell>
          <cell r="Q102">
            <v>98.649695921495294</v>
          </cell>
        </row>
        <row r="103">
          <cell r="A103">
            <v>93</v>
          </cell>
          <cell r="B103">
            <v>60</v>
          </cell>
          <cell r="C103">
            <v>130</v>
          </cell>
          <cell r="E103">
            <v>140</v>
          </cell>
          <cell r="N103">
            <v>0.53098140620205181</v>
          </cell>
          <cell r="O103">
            <v>98.670722527425298</v>
          </cell>
          <cell r="P103">
            <v>0.5309814062020517</v>
          </cell>
          <cell r="Q103">
            <v>98.670722527425283</v>
          </cell>
        </row>
        <row r="104">
          <cell r="A104">
            <v>94</v>
          </cell>
          <cell r="B104">
            <v>71</v>
          </cell>
          <cell r="C104">
            <v>135.5</v>
          </cell>
          <cell r="E104">
            <v>125.5</v>
          </cell>
          <cell r="N104">
            <v>0.52742167605127888</v>
          </cell>
          <cell r="O104">
            <v>98.721099704161645</v>
          </cell>
          <cell r="P104">
            <v>0.52742167605127876</v>
          </cell>
          <cell r="Q104">
            <v>98.721099704161631</v>
          </cell>
        </row>
        <row r="105">
          <cell r="A105">
            <v>95</v>
          </cell>
          <cell r="B105">
            <v>27</v>
          </cell>
          <cell r="C105">
            <v>113.5</v>
          </cell>
          <cell r="E105">
            <v>123.5</v>
          </cell>
          <cell r="N105">
            <v>0.52468307155725802</v>
          </cell>
          <cell r="O105">
            <v>98.959189172220377</v>
          </cell>
          <cell r="P105">
            <v>0.52468307155725813</v>
          </cell>
          <cell r="Q105">
            <v>98.959189172220363</v>
          </cell>
        </row>
        <row r="106">
          <cell r="A106">
            <v>96</v>
          </cell>
          <cell r="B106">
            <v>63</v>
          </cell>
          <cell r="C106">
            <v>131.5</v>
          </cell>
          <cell r="E106">
            <v>121.5</v>
          </cell>
          <cell r="N106">
            <v>0.52238598388675561</v>
          </cell>
          <cell r="O106">
            <v>98.956719875944344</v>
          </cell>
          <cell r="P106">
            <v>0.52238598388675528</v>
          </cell>
          <cell r="Q106">
            <v>98.956719875944344</v>
          </cell>
        </row>
        <row r="107">
          <cell r="A107">
            <v>97</v>
          </cell>
          <cell r="B107">
            <v>38</v>
          </cell>
          <cell r="C107">
            <v>119</v>
          </cell>
          <cell r="E107">
            <v>129</v>
          </cell>
          <cell r="N107">
            <v>0.52123057169387055</v>
          </cell>
          <cell r="O107">
            <v>99.115542891930488</v>
          </cell>
          <cell r="P107">
            <v>0.52123057169387021</v>
          </cell>
          <cell r="Q107">
            <v>99.115542891930488</v>
          </cell>
        </row>
        <row r="108">
          <cell r="A108">
            <v>98</v>
          </cell>
          <cell r="B108">
            <v>9</v>
          </cell>
          <cell r="C108">
            <v>104.5</v>
          </cell>
          <cell r="E108">
            <v>94.5</v>
          </cell>
          <cell r="N108">
            <v>0.52574716592465442</v>
          </cell>
          <cell r="O108">
            <v>98.812214927088149</v>
          </cell>
          <cell r="P108">
            <v>0.52574716592465409</v>
          </cell>
          <cell r="Q108">
            <v>98.812214927088149</v>
          </cell>
        </row>
        <row r="109">
          <cell r="A109">
            <v>99</v>
          </cell>
          <cell r="B109">
            <v>72</v>
          </cell>
          <cell r="C109">
            <v>136</v>
          </cell>
          <cell r="E109">
            <v>146</v>
          </cell>
          <cell r="N109">
            <v>0.52884408488155332</v>
          </cell>
          <cell r="O109">
            <v>98.762819375141689</v>
          </cell>
          <cell r="P109">
            <v>0.52884408488155288</v>
          </cell>
          <cell r="Q109">
            <v>98.762819375141689</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tats.stackexchange.com/questions/23481/are-there-algorithms-for-computing-running-linear-or-logistic-regression-para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workbookViewId="0">
      <selection activeCell="A8" sqref="A8"/>
    </sheetView>
  </sheetViews>
  <sheetFormatPr defaultRowHeight="15" x14ac:dyDescent="0.25"/>
  <cols>
    <col min="1" max="1" width="14" customWidth="1"/>
    <col min="2" max="2" width="12.7109375" bestFit="1" customWidth="1"/>
    <col min="3" max="3" width="15" bestFit="1" customWidth="1"/>
  </cols>
  <sheetData>
    <row r="1" spans="1:2" ht="15.75" x14ac:dyDescent="0.25">
      <c r="A1" s="3" t="s">
        <v>47</v>
      </c>
    </row>
    <row r="2" spans="1:2" ht="15.75" x14ac:dyDescent="0.25">
      <c r="A2" s="3" t="s">
        <v>4</v>
      </c>
      <c r="B2" s="3" t="s">
        <v>49</v>
      </c>
    </row>
    <row r="3" spans="1:2" ht="15.75" x14ac:dyDescent="0.25">
      <c r="A3" s="3">
        <v>13256</v>
      </c>
      <c r="B3" s="3">
        <v>13353</v>
      </c>
    </row>
    <row r="4" spans="1:2" ht="15.75" x14ac:dyDescent="0.25">
      <c r="A4" s="3">
        <v>11637</v>
      </c>
      <c r="B4" s="3">
        <v>11679</v>
      </c>
    </row>
    <row r="5" spans="1:2" ht="15.75" x14ac:dyDescent="0.25">
      <c r="A5" s="3">
        <v>8092</v>
      </c>
      <c r="B5" s="3">
        <v>8166</v>
      </c>
    </row>
    <row r="6" spans="1:2" ht="15.75" x14ac:dyDescent="0.25">
      <c r="A6" s="3">
        <v>2913</v>
      </c>
      <c r="B6" s="3">
        <v>2880</v>
      </c>
    </row>
    <row r="7" spans="1:2" ht="15.75" x14ac:dyDescent="0.25">
      <c r="A7" s="3">
        <v>17289</v>
      </c>
      <c r="B7" s="3">
        <v>17285</v>
      </c>
    </row>
    <row r="13" spans="1:2" ht="15.75" x14ac:dyDescent="0.25">
      <c r="A13" s="3" t="s">
        <v>5</v>
      </c>
      <c r="B13" s="3" t="s">
        <v>49</v>
      </c>
    </row>
    <row r="14" spans="1:2" ht="15.75" x14ac:dyDescent="0.25">
      <c r="A14" s="3">
        <v>13329.2</v>
      </c>
      <c r="B14" s="3">
        <v>13353</v>
      </c>
    </row>
    <row r="15" spans="1:2" ht="15.75" x14ac:dyDescent="0.25">
      <c r="A15" s="3">
        <v>11746.8</v>
      </c>
      <c r="B15" s="3">
        <v>11679</v>
      </c>
    </row>
    <row r="16" spans="1:2" ht="15.75" x14ac:dyDescent="0.25">
      <c r="A16" s="3">
        <v>8166.6</v>
      </c>
      <c r="B16" s="3">
        <v>8166</v>
      </c>
    </row>
    <row r="17" spans="1:2" ht="15.75" x14ac:dyDescent="0.25">
      <c r="A17" s="3">
        <v>3028.4</v>
      </c>
      <c r="B17" s="3">
        <v>2880</v>
      </c>
    </row>
    <row r="18" spans="1:2" ht="15.75" x14ac:dyDescent="0.25">
      <c r="A18" s="3">
        <v>17288.900000000001</v>
      </c>
      <c r="B18" s="3">
        <v>17285</v>
      </c>
    </row>
    <row r="22" spans="1:2" ht="15.75" x14ac:dyDescent="0.25">
      <c r="A22"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17"/>
  <sheetViews>
    <sheetView topLeftCell="A3" workbookViewId="0">
      <selection activeCell="B6" sqref="B6"/>
    </sheetView>
  </sheetViews>
  <sheetFormatPr defaultRowHeight="15" x14ac:dyDescent="0.25"/>
  <cols>
    <col min="5" max="5" width="10.140625" bestFit="1" customWidth="1"/>
    <col min="6" max="6" width="10" bestFit="1" customWidth="1"/>
  </cols>
  <sheetData>
    <row r="5" spans="2:6" x14ac:dyDescent="0.25">
      <c r="B5" t="s">
        <v>52</v>
      </c>
      <c r="C5" t="s">
        <v>54</v>
      </c>
    </row>
    <row r="6" spans="2:6" x14ac:dyDescent="0.25">
      <c r="B6" s="1"/>
      <c r="C6" s="1"/>
    </row>
    <row r="9" spans="2:6" x14ac:dyDescent="0.25">
      <c r="C9" t="s">
        <v>15</v>
      </c>
      <c r="D9" t="s">
        <v>14</v>
      </c>
      <c r="E9" t="s">
        <v>26</v>
      </c>
      <c r="F9" t="s">
        <v>27</v>
      </c>
    </row>
    <row r="10" spans="2:6" x14ac:dyDescent="0.25">
      <c r="C10">
        <v>0.32</v>
      </c>
      <c r="D10">
        <v>13353</v>
      </c>
      <c r="E10">
        <f>$B$6+$C$6*C10</f>
        <v>0</v>
      </c>
      <c r="F10">
        <f>D10-E10</f>
        <v>13353</v>
      </c>
    </row>
    <row r="11" spans="2:6" x14ac:dyDescent="0.25">
      <c r="C11">
        <v>0.19</v>
      </c>
      <c r="D11">
        <v>11679</v>
      </c>
      <c r="E11">
        <f t="shared" ref="E11:E14" si="0">$B$6+$C$6*C11</f>
        <v>0</v>
      </c>
      <c r="F11">
        <f t="shared" ref="F11:F14" si="1">D11-E11</f>
        <v>11679</v>
      </c>
    </row>
    <row r="12" spans="2:6" x14ac:dyDescent="0.25">
      <c r="C12">
        <v>0.64</v>
      </c>
      <c r="D12">
        <v>8166</v>
      </c>
      <c r="E12">
        <f t="shared" si="0"/>
        <v>0</v>
      </c>
      <c r="F12">
        <f t="shared" si="1"/>
        <v>8166</v>
      </c>
    </row>
    <row r="13" spans="2:6" x14ac:dyDescent="0.25">
      <c r="C13">
        <v>0.71</v>
      </c>
      <c r="D13">
        <v>2880</v>
      </c>
      <c r="E13">
        <f t="shared" si="0"/>
        <v>0</v>
      </c>
      <c r="F13">
        <f t="shared" si="1"/>
        <v>2880</v>
      </c>
    </row>
    <row r="14" spans="2:6" x14ac:dyDescent="0.25">
      <c r="C14">
        <v>0.53</v>
      </c>
      <c r="D14">
        <v>17285</v>
      </c>
      <c r="E14">
        <f t="shared" si="0"/>
        <v>0</v>
      </c>
      <c r="F14">
        <f t="shared" si="1"/>
        <v>17285</v>
      </c>
    </row>
    <row r="16" spans="2:6" x14ac:dyDescent="0.25">
      <c r="E16" t="s">
        <v>55</v>
      </c>
      <c r="F16">
        <f>SUMSQ(F10:F14)</f>
        <v>688450831</v>
      </c>
    </row>
    <row r="17" spans="5:6" x14ac:dyDescent="0.25">
      <c r="E17" t="s">
        <v>22</v>
      </c>
      <c r="F17">
        <f t="array" ref="F17">SUM(ABS(F10:F14))</f>
        <v>53363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9"/>
  <sheetViews>
    <sheetView workbookViewId="0">
      <selection activeCell="C3" sqref="C3"/>
    </sheetView>
  </sheetViews>
  <sheetFormatPr defaultRowHeight="15" x14ac:dyDescent="0.25"/>
  <sheetData>
    <row r="1" spans="1:17" x14ac:dyDescent="0.25">
      <c r="B1" t="s">
        <v>744</v>
      </c>
      <c r="D1" s="39" t="s">
        <v>745</v>
      </c>
    </row>
    <row r="2" spans="1:17" x14ac:dyDescent="0.25">
      <c r="C2" t="s">
        <v>746</v>
      </c>
    </row>
    <row r="3" spans="1:17" x14ac:dyDescent="0.25">
      <c r="D3" t="s">
        <v>747</v>
      </c>
    </row>
    <row r="4" spans="1:17" x14ac:dyDescent="0.25">
      <c r="D4" t="s">
        <v>748</v>
      </c>
    </row>
    <row r="5" spans="1:17" x14ac:dyDescent="0.25">
      <c r="E5" t="s">
        <v>749</v>
      </c>
    </row>
    <row r="6" spans="1:17" x14ac:dyDescent="0.25">
      <c r="C6" t="s">
        <v>750</v>
      </c>
    </row>
    <row r="7" spans="1:17" x14ac:dyDescent="0.25">
      <c r="B7" t="s">
        <v>751</v>
      </c>
    </row>
    <row r="8" spans="1:17" x14ac:dyDescent="0.25">
      <c r="F8" t="s">
        <v>752</v>
      </c>
    </row>
    <row r="9" spans="1:17" x14ac:dyDescent="0.25">
      <c r="H9" t="s">
        <v>753</v>
      </c>
      <c r="I9" t="s">
        <v>754</v>
      </c>
      <c r="J9" t="s">
        <v>755</v>
      </c>
      <c r="K9" t="s">
        <v>756</v>
      </c>
      <c r="L9" t="s">
        <v>757</v>
      </c>
      <c r="M9" t="s">
        <v>758</v>
      </c>
      <c r="N9" t="s">
        <v>759</v>
      </c>
      <c r="O9" t="s">
        <v>760</v>
      </c>
      <c r="P9" t="s">
        <v>761</v>
      </c>
      <c r="Q9" t="s">
        <v>762</v>
      </c>
    </row>
    <row r="10" spans="1:17" x14ac:dyDescent="0.25">
      <c r="A10" t="s">
        <v>763</v>
      </c>
      <c r="B10" t="s">
        <v>34</v>
      </c>
      <c r="C10" t="s">
        <v>764</v>
      </c>
      <c r="D10" t="s">
        <v>765</v>
      </c>
      <c r="E10" t="s">
        <v>766</v>
      </c>
      <c r="F10" t="s">
        <v>767</v>
      </c>
      <c r="G10" t="s">
        <v>768</v>
      </c>
      <c r="H10">
        <v>0</v>
      </c>
      <c r="I10">
        <v>0</v>
      </c>
      <c r="J10">
        <v>0</v>
      </c>
      <c r="K10">
        <v>0</v>
      </c>
      <c r="L10">
        <v>0</v>
      </c>
      <c r="M10">
        <v>0</v>
      </c>
      <c r="N10" t="s">
        <v>759</v>
      </c>
      <c r="O10" t="s">
        <v>760</v>
      </c>
      <c r="P10" t="s">
        <v>761</v>
      </c>
      <c r="Q10" t="s">
        <v>762</v>
      </c>
    </row>
    <row r="11" spans="1:17" x14ac:dyDescent="0.25">
      <c r="A11">
        <v>1</v>
      </c>
      <c r="B11">
        <f ca="1">RANDBETWEEN(1,100)</f>
        <v>72</v>
      </c>
      <c r="C11">
        <f ca="1">100+0.5*B11</f>
        <v>136</v>
      </c>
      <c r="D11">
        <f>10</f>
        <v>10</v>
      </c>
      <c r="E11">
        <f ca="1">C11+D11</f>
        <v>146</v>
      </c>
      <c r="F11">
        <f ca="1">B11</f>
        <v>72</v>
      </c>
      <c r="G11">
        <f ca="1">E11</f>
        <v>146</v>
      </c>
      <c r="H11">
        <f ca="1">F11-L10</f>
        <v>72</v>
      </c>
      <c r="I11">
        <f ca="1">G11-M10</f>
        <v>146</v>
      </c>
      <c r="J11">
        <f ca="1">J10+(((A11-1)/A11)*H11*H11-J10)/A11</f>
        <v>0</v>
      </c>
      <c r="K11">
        <f ca="1">K10+(((A11-1)/A11)*H11*I11-K10)/A11</f>
        <v>0</v>
      </c>
      <c r="L11">
        <f ca="1">L10+H11/A11</f>
        <v>72</v>
      </c>
      <c r="M11">
        <f ca="1">M10+I11/A11</f>
        <v>146</v>
      </c>
      <c r="N11" t="e">
        <f>NA()</f>
        <v>#N/A</v>
      </c>
      <c r="O11" t="e">
        <f>NA()</f>
        <v>#N/A</v>
      </c>
      <c r="P11" t="e">
        <f>NA()</f>
        <v>#N/A</v>
      </c>
      <c r="Q11" t="e">
        <f>NA()</f>
        <v>#N/A</v>
      </c>
    </row>
    <row r="12" spans="1:17" x14ac:dyDescent="0.25">
      <c r="A12">
        <v>2</v>
      </c>
      <c r="B12">
        <f t="shared" ref="B12:B75" ca="1" si="0">RANDBETWEEN(1,100)</f>
        <v>91</v>
      </c>
      <c r="C12">
        <f t="shared" ref="C12:C75" ca="1" si="1">100+0.5*B12</f>
        <v>145.5</v>
      </c>
      <c r="D12">
        <f>-10</f>
        <v>-10</v>
      </c>
      <c r="E12">
        <f t="shared" ref="E12:E75" ca="1" si="2">C12+D12</f>
        <v>135.5</v>
      </c>
      <c r="F12">
        <f t="shared" ref="F12:F75" ca="1" si="3">B12</f>
        <v>91</v>
      </c>
      <c r="G12">
        <f t="shared" ref="G12:G75" ca="1" si="4">E12</f>
        <v>135.5</v>
      </c>
      <c r="H12">
        <f t="shared" ref="H12:I75" ca="1" si="5">F12-L11</f>
        <v>19</v>
      </c>
      <c r="I12">
        <f t="shared" ca="1" si="5"/>
        <v>-10.5</v>
      </c>
      <c r="J12">
        <f t="shared" ref="J12:J75" ca="1" si="6">J11+(((A12-1)/A12)*H12*H12-J11)/A12</f>
        <v>90.25</v>
      </c>
      <c r="K12">
        <f t="shared" ref="K12:K75" ca="1" si="7">K11+(((A12-1)/A12)*H12*I12-K11)/A12</f>
        <v>-49.875</v>
      </c>
      <c r="L12">
        <f t="shared" ref="L12:L75" ca="1" si="8">L11+H12/A12</f>
        <v>81.5</v>
      </c>
      <c r="M12">
        <f t="shared" ref="M12:M75" ca="1" si="9">M11+I12/A12</f>
        <v>140.75</v>
      </c>
      <c r="N12">
        <f t="shared" ref="N12:N75" ca="1" si="10">K12/J12</f>
        <v>-0.55263157894736847</v>
      </c>
      <c r="O12">
        <f t="shared" ref="O12:O75" ca="1" si="11">M12-N12*L12</f>
        <v>185.78947368421052</v>
      </c>
      <c r="P12">
        <f ca="1">SLOPE($G$11:G12,$F$11:F12)</f>
        <v>-0.55263157894736847</v>
      </c>
      <c r="Q12">
        <f ca="1">INTERCEPT($G$11:G12,$F$11:F12)</f>
        <v>185.78947368421052</v>
      </c>
    </row>
    <row r="13" spans="1:17" x14ac:dyDescent="0.25">
      <c r="A13">
        <v>3</v>
      </c>
      <c r="B13">
        <f t="shared" ca="1" si="0"/>
        <v>63</v>
      </c>
      <c r="C13">
        <f t="shared" ca="1" si="1"/>
        <v>131.5</v>
      </c>
      <c r="D13">
        <f>10</f>
        <v>10</v>
      </c>
      <c r="E13">
        <f t="shared" ca="1" si="2"/>
        <v>141.5</v>
      </c>
      <c r="F13">
        <f t="shared" ca="1" si="3"/>
        <v>63</v>
      </c>
      <c r="G13">
        <f t="shared" ca="1" si="4"/>
        <v>141.5</v>
      </c>
      <c r="H13">
        <f t="shared" ca="1" si="5"/>
        <v>-18.5</v>
      </c>
      <c r="I13">
        <f t="shared" ca="1" si="5"/>
        <v>0.75</v>
      </c>
      <c r="J13">
        <f t="shared" ca="1" si="6"/>
        <v>136.22222222222223</v>
      </c>
      <c r="K13">
        <f t="shared" ca="1" si="7"/>
        <v>-36.333333333333336</v>
      </c>
      <c r="L13">
        <f t="shared" ca="1" si="8"/>
        <v>75.333333333333329</v>
      </c>
      <c r="M13">
        <f t="shared" ca="1" si="9"/>
        <v>141</v>
      </c>
      <c r="N13">
        <f t="shared" ca="1" si="10"/>
        <v>-0.26672104404567698</v>
      </c>
      <c r="O13">
        <f t="shared" ca="1" si="11"/>
        <v>161.09298531810765</v>
      </c>
      <c r="P13">
        <f ca="1">SLOPE($G$11:G13,$F$11:F13)</f>
        <v>-0.26672104404567704</v>
      </c>
      <c r="Q13">
        <f ca="1">INTERCEPT($G$11:G13,$F$11:F13)</f>
        <v>161.09298531810768</v>
      </c>
    </row>
    <row r="14" spans="1:17" x14ac:dyDescent="0.25">
      <c r="A14">
        <v>4</v>
      </c>
      <c r="B14">
        <f t="shared" ca="1" si="0"/>
        <v>80</v>
      </c>
      <c r="C14">
        <f t="shared" ca="1" si="1"/>
        <v>140</v>
      </c>
      <c r="D14">
        <f t="shared" ref="D14" si="12">-10</f>
        <v>-10</v>
      </c>
      <c r="E14">
        <f t="shared" ca="1" si="2"/>
        <v>130</v>
      </c>
      <c r="F14">
        <f t="shared" ca="1" si="3"/>
        <v>80</v>
      </c>
      <c r="G14">
        <f t="shared" ca="1" si="4"/>
        <v>130</v>
      </c>
      <c r="H14">
        <f t="shared" ca="1" si="5"/>
        <v>4.6666666666666714</v>
      </c>
      <c r="I14">
        <f t="shared" ca="1" si="5"/>
        <v>-11</v>
      </c>
      <c r="J14">
        <f t="shared" ca="1" si="6"/>
        <v>106.25000000000001</v>
      </c>
      <c r="K14">
        <f t="shared" ca="1" si="7"/>
        <v>-36.875000000000014</v>
      </c>
      <c r="L14">
        <f t="shared" ca="1" si="8"/>
        <v>76.5</v>
      </c>
      <c r="M14">
        <f t="shared" ca="1" si="9"/>
        <v>138.25</v>
      </c>
      <c r="N14">
        <f t="shared" ca="1" si="10"/>
        <v>-0.34705882352941186</v>
      </c>
      <c r="O14">
        <f t="shared" ca="1" si="11"/>
        <v>164.8</v>
      </c>
      <c r="P14">
        <f ca="1">SLOPE($G$11:G14,$F$11:F14)</f>
        <v>-0.34705882352941175</v>
      </c>
      <c r="Q14">
        <f ca="1">INTERCEPT($G$11:G14,$F$11:F14)</f>
        <v>164.8</v>
      </c>
    </row>
    <row r="15" spans="1:17" x14ac:dyDescent="0.25">
      <c r="A15">
        <v>5</v>
      </c>
      <c r="B15">
        <f t="shared" ca="1" si="0"/>
        <v>1</v>
      </c>
      <c r="C15">
        <f t="shared" ca="1" si="1"/>
        <v>100.5</v>
      </c>
      <c r="D15">
        <f>10</f>
        <v>10</v>
      </c>
      <c r="E15">
        <f t="shared" ca="1" si="2"/>
        <v>110.5</v>
      </c>
      <c r="F15">
        <f t="shared" ca="1" si="3"/>
        <v>1</v>
      </c>
      <c r="G15">
        <f t="shared" ca="1" si="4"/>
        <v>110.5</v>
      </c>
      <c r="H15">
        <f t="shared" ca="1" si="5"/>
        <v>-75.5</v>
      </c>
      <c r="I15">
        <f t="shared" ca="1" si="5"/>
        <v>-27.75</v>
      </c>
      <c r="J15">
        <f t="shared" ca="1" si="6"/>
        <v>997.04000000000019</v>
      </c>
      <c r="K15">
        <f t="shared" ca="1" si="7"/>
        <v>305.72000000000003</v>
      </c>
      <c r="L15">
        <f t="shared" ca="1" si="8"/>
        <v>61.4</v>
      </c>
      <c r="M15">
        <f t="shared" ca="1" si="9"/>
        <v>132.69999999999999</v>
      </c>
      <c r="N15">
        <f t="shared" ca="1" si="10"/>
        <v>0.30662761774853564</v>
      </c>
      <c r="O15">
        <f t="shared" ca="1" si="11"/>
        <v>113.87306427023989</v>
      </c>
      <c r="P15">
        <f ca="1">SLOPE($G$11:G15,$F$11:F15)</f>
        <v>0.30662761774853564</v>
      </c>
      <c r="Q15">
        <f ca="1">INTERCEPT($G$11:G15,$F$11:F15)</f>
        <v>113.87306427023989</v>
      </c>
    </row>
    <row r="16" spans="1:17" x14ac:dyDescent="0.25">
      <c r="A16">
        <v>6</v>
      </c>
      <c r="B16">
        <f t="shared" ca="1" si="0"/>
        <v>30</v>
      </c>
      <c r="C16">
        <f t="shared" ca="1" si="1"/>
        <v>115</v>
      </c>
      <c r="D16">
        <f t="shared" ref="D16" si="13">-10</f>
        <v>-10</v>
      </c>
      <c r="E16">
        <f t="shared" ca="1" si="2"/>
        <v>105</v>
      </c>
      <c r="F16">
        <f t="shared" ca="1" si="3"/>
        <v>30</v>
      </c>
      <c r="G16">
        <f t="shared" ca="1" si="4"/>
        <v>105</v>
      </c>
      <c r="H16">
        <f t="shared" ca="1" si="5"/>
        <v>-31.4</v>
      </c>
      <c r="I16">
        <f t="shared" ca="1" si="5"/>
        <v>-27.699999999999989</v>
      </c>
      <c r="J16">
        <f t="shared" ca="1" si="6"/>
        <v>967.80555555555566</v>
      </c>
      <c r="K16">
        <f t="shared" ca="1" si="7"/>
        <v>375.5694444444444</v>
      </c>
      <c r="L16">
        <f t="shared" ca="1" si="8"/>
        <v>56.166666666666664</v>
      </c>
      <c r="M16">
        <f t="shared" ca="1" si="9"/>
        <v>128.08333333333331</v>
      </c>
      <c r="N16">
        <f t="shared" ca="1" si="10"/>
        <v>0.38806291438248031</v>
      </c>
      <c r="O16">
        <f t="shared" ca="1" si="11"/>
        <v>106.28713297551734</v>
      </c>
      <c r="P16">
        <f ca="1">SLOPE($G$11:G16,$F$11:F16)</f>
        <v>0.38806291438248042</v>
      </c>
      <c r="Q16">
        <f ca="1">INTERCEPT($G$11:G16,$F$11:F16)</f>
        <v>106.28713297551735</v>
      </c>
    </row>
    <row r="17" spans="1:17" x14ac:dyDescent="0.25">
      <c r="A17">
        <v>7</v>
      </c>
      <c r="B17">
        <f t="shared" ca="1" si="0"/>
        <v>30</v>
      </c>
      <c r="C17">
        <f t="shared" ca="1" si="1"/>
        <v>115</v>
      </c>
      <c r="D17">
        <f>10</f>
        <v>10</v>
      </c>
      <c r="E17">
        <f t="shared" ca="1" si="2"/>
        <v>125</v>
      </c>
      <c r="F17">
        <f t="shared" ca="1" si="3"/>
        <v>30</v>
      </c>
      <c r="G17">
        <f t="shared" ca="1" si="4"/>
        <v>125</v>
      </c>
      <c r="H17">
        <f t="shared" ca="1" si="5"/>
        <v>-26.166666666666664</v>
      </c>
      <c r="I17">
        <f t="shared" ca="1" si="5"/>
        <v>-3.0833333333333144</v>
      </c>
      <c r="J17">
        <f t="shared" ca="1" si="6"/>
        <v>913.38775510204084</v>
      </c>
      <c r="K17">
        <f t="shared" ca="1" si="7"/>
        <v>331.79591836734681</v>
      </c>
      <c r="L17">
        <f t="shared" ca="1" si="8"/>
        <v>52.428571428571423</v>
      </c>
      <c r="M17">
        <f t="shared" ca="1" si="9"/>
        <v>127.64285714285712</v>
      </c>
      <c r="N17">
        <f t="shared" ca="1" si="10"/>
        <v>0.36325855751184183</v>
      </c>
      <c r="O17">
        <f t="shared" ca="1" si="11"/>
        <v>108.5977299133077</v>
      </c>
      <c r="P17">
        <f ca="1">SLOPE($G$11:G17,$F$11:F17)</f>
        <v>0.363258557511842</v>
      </c>
      <c r="Q17">
        <f ca="1">INTERCEPT($G$11:G17,$F$11:F17)</f>
        <v>108.5977299133077</v>
      </c>
    </row>
    <row r="18" spans="1:17" x14ac:dyDescent="0.25">
      <c r="A18">
        <v>8</v>
      </c>
      <c r="B18">
        <f t="shared" ca="1" si="0"/>
        <v>45</v>
      </c>
      <c r="C18">
        <f t="shared" ca="1" si="1"/>
        <v>122.5</v>
      </c>
      <c r="D18">
        <f t="shared" ref="D18" si="14">-10</f>
        <v>-10</v>
      </c>
      <c r="E18">
        <f t="shared" ca="1" si="2"/>
        <v>112.5</v>
      </c>
      <c r="F18">
        <f t="shared" ca="1" si="3"/>
        <v>45</v>
      </c>
      <c r="G18">
        <f t="shared" ca="1" si="4"/>
        <v>112.5</v>
      </c>
      <c r="H18">
        <f t="shared" ca="1" si="5"/>
        <v>-7.4285714285714235</v>
      </c>
      <c r="I18">
        <f t="shared" ca="1" si="5"/>
        <v>-15.142857142857125</v>
      </c>
      <c r="J18">
        <f t="shared" ca="1" si="6"/>
        <v>805.25</v>
      </c>
      <c r="K18">
        <f t="shared" ca="1" si="7"/>
        <v>302.62499999999989</v>
      </c>
      <c r="L18">
        <f t="shared" ca="1" si="8"/>
        <v>51.499999999999993</v>
      </c>
      <c r="M18">
        <f t="shared" ca="1" si="9"/>
        <v>125.74999999999999</v>
      </c>
      <c r="N18">
        <f t="shared" ca="1" si="10"/>
        <v>0.37581496429680211</v>
      </c>
      <c r="O18">
        <f t="shared" ca="1" si="11"/>
        <v>106.39552933871468</v>
      </c>
      <c r="P18">
        <f ca="1">SLOPE($G$11:G18,$F$11:F18)</f>
        <v>0.37581496429680222</v>
      </c>
      <c r="Q18">
        <f ca="1">INTERCEPT($G$11:G18,$F$11:F18)</f>
        <v>106.39552933871468</v>
      </c>
    </row>
    <row r="19" spans="1:17" x14ac:dyDescent="0.25">
      <c r="A19">
        <v>9</v>
      </c>
      <c r="B19">
        <f t="shared" ca="1" si="0"/>
        <v>20</v>
      </c>
      <c r="C19">
        <f t="shared" ca="1" si="1"/>
        <v>110</v>
      </c>
      <c r="D19">
        <f>10</f>
        <v>10</v>
      </c>
      <c r="E19">
        <f t="shared" ca="1" si="2"/>
        <v>120</v>
      </c>
      <c r="F19">
        <f t="shared" ca="1" si="3"/>
        <v>20</v>
      </c>
      <c r="G19">
        <f t="shared" ca="1" si="4"/>
        <v>120</v>
      </c>
      <c r="H19">
        <f t="shared" ca="1" si="5"/>
        <v>-31.499999999999993</v>
      </c>
      <c r="I19">
        <f t="shared" ca="1" si="5"/>
        <v>-5.7499999999999858</v>
      </c>
      <c r="J19">
        <f t="shared" ca="1" si="6"/>
        <v>813.77777777777771</v>
      </c>
      <c r="K19">
        <f t="shared" ca="1" si="7"/>
        <v>286.88888888888874</v>
      </c>
      <c r="L19">
        <f t="shared" ca="1" si="8"/>
        <v>47.999999999999993</v>
      </c>
      <c r="M19">
        <f t="shared" ca="1" si="9"/>
        <v>125.1111111111111</v>
      </c>
      <c r="N19">
        <f t="shared" ca="1" si="10"/>
        <v>0.35253959584926253</v>
      </c>
      <c r="O19">
        <f t="shared" ca="1" si="11"/>
        <v>108.1892105103465</v>
      </c>
      <c r="P19">
        <f ca="1">SLOPE($G$11:G19,$F$11:F19)</f>
        <v>0.35253959584926275</v>
      </c>
      <c r="Q19">
        <f ca="1">INTERCEPT($G$11:G19,$F$11:F19)</f>
        <v>108.1892105103465</v>
      </c>
    </row>
    <row r="20" spans="1:17" x14ac:dyDescent="0.25">
      <c r="A20">
        <v>10</v>
      </c>
      <c r="B20">
        <f t="shared" ca="1" si="0"/>
        <v>66</v>
      </c>
      <c r="C20">
        <f t="shared" ca="1" si="1"/>
        <v>133</v>
      </c>
      <c r="D20">
        <f t="shared" ref="D20" si="15">-10</f>
        <v>-10</v>
      </c>
      <c r="E20">
        <f t="shared" ca="1" si="2"/>
        <v>123</v>
      </c>
      <c r="F20">
        <f t="shared" ca="1" si="3"/>
        <v>66</v>
      </c>
      <c r="G20">
        <f t="shared" ca="1" si="4"/>
        <v>123</v>
      </c>
      <c r="H20">
        <f t="shared" ca="1" si="5"/>
        <v>18.000000000000007</v>
      </c>
      <c r="I20">
        <f t="shared" ca="1" si="5"/>
        <v>-2.1111111111111001</v>
      </c>
      <c r="J20">
        <f t="shared" ca="1" si="6"/>
        <v>761.56</v>
      </c>
      <c r="K20">
        <f t="shared" ca="1" si="7"/>
        <v>254.77999999999989</v>
      </c>
      <c r="L20">
        <f t="shared" ca="1" si="8"/>
        <v>49.8</v>
      </c>
      <c r="M20">
        <f t="shared" ca="1" si="9"/>
        <v>124.89999999999999</v>
      </c>
      <c r="N20">
        <f t="shared" ca="1" si="10"/>
        <v>0.33455013393560573</v>
      </c>
      <c r="O20">
        <f t="shared" ca="1" si="11"/>
        <v>108.23940333000682</v>
      </c>
      <c r="P20">
        <f ca="1">SLOPE($G$11:G20,$F$11:F20)</f>
        <v>0.33455013393560579</v>
      </c>
      <c r="Q20">
        <f ca="1">INTERCEPT($G$11:G20,$F$11:F20)</f>
        <v>108.23940333000684</v>
      </c>
    </row>
    <row r="21" spans="1:17" x14ac:dyDescent="0.25">
      <c r="A21">
        <v>11</v>
      </c>
      <c r="B21">
        <f t="shared" ca="1" si="0"/>
        <v>13</v>
      </c>
      <c r="C21">
        <f t="shared" ca="1" si="1"/>
        <v>106.5</v>
      </c>
      <c r="D21">
        <f>10</f>
        <v>10</v>
      </c>
      <c r="E21">
        <f t="shared" ca="1" si="2"/>
        <v>116.5</v>
      </c>
      <c r="F21">
        <f t="shared" ca="1" si="3"/>
        <v>13</v>
      </c>
      <c r="G21">
        <f t="shared" ca="1" si="4"/>
        <v>116.5</v>
      </c>
      <c r="H21">
        <f t="shared" ca="1" si="5"/>
        <v>-36.799999999999997</v>
      </c>
      <c r="I21">
        <f t="shared" ca="1" si="5"/>
        <v>-8.3999999999999915</v>
      </c>
      <c r="J21">
        <f t="shared" ca="1" si="6"/>
        <v>804.24793388429748</v>
      </c>
      <c r="K21">
        <f t="shared" ca="1" si="7"/>
        <v>257.16528925619821</v>
      </c>
      <c r="L21">
        <f t="shared" ca="1" si="8"/>
        <v>46.454545454545453</v>
      </c>
      <c r="M21">
        <f t="shared" ca="1" si="9"/>
        <v>124.13636363636363</v>
      </c>
      <c r="N21">
        <f t="shared" ca="1" si="10"/>
        <v>0.3197587191976487</v>
      </c>
      <c r="O21">
        <f t="shared" ca="1" si="11"/>
        <v>109.28211768090922</v>
      </c>
      <c r="P21">
        <f ca="1">SLOPE($G$11:G21,$F$11:F21)</f>
        <v>0.31975871919764881</v>
      </c>
      <c r="Q21">
        <f ca="1">INTERCEPT($G$11:G21,$F$11:F21)</f>
        <v>109.28211768090922</v>
      </c>
    </row>
    <row r="22" spans="1:17" x14ac:dyDescent="0.25">
      <c r="A22">
        <v>12</v>
      </c>
      <c r="B22">
        <f t="shared" ca="1" si="0"/>
        <v>34</v>
      </c>
      <c r="C22">
        <f t="shared" ca="1" si="1"/>
        <v>117</v>
      </c>
      <c r="D22">
        <f t="shared" ref="D22" si="16">-10</f>
        <v>-10</v>
      </c>
      <c r="E22">
        <f t="shared" ca="1" si="2"/>
        <v>107</v>
      </c>
      <c r="F22">
        <f t="shared" ca="1" si="3"/>
        <v>34</v>
      </c>
      <c r="G22">
        <f t="shared" ca="1" si="4"/>
        <v>107</v>
      </c>
      <c r="H22">
        <f t="shared" ca="1" si="5"/>
        <v>-12.454545454545453</v>
      </c>
      <c r="I22">
        <f t="shared" ca="1" si="5"/>
        <v>-17.136363636363626</v>
      </c>
      <c r="J22">
        <f t="shared" ca="1" si="6"/>
        <v>749.0763888888888</v>
      </c>
      <c r="K22">
        <f t="shared" ca="1" si="7"/>
        <v>252.03819444444431</v>
      </c>
      <c r="L22">
        <f t="shared" ca="1" si="8"/>
        <v>45.416666666666664</v>
      </c>
      <c r="M22">
        <f t="shared" ca="1" si="9"/>
        <v>122.70833333333333</v>
      </c>
      <c r="N22">
        <f t="shared" ca="1" si="10"/>
        <v>0.33646527668332282</v>
      </c>
      <c r="O22">
        <f t="shared" ca="1" si="11"/>
        <v>107.42720201729908</v>
      </c>
      <c r="P22">
        <f ca="1">SLOPE($G$11:G22,$F$11:F22)</f>
        <v>0.33646527668332299</v>
      </c>
      <c r="Q22">
        <f ca="1">INTERCEPT($G$11:G22,$F$11:F22)</f>
        <v>107.42720201729908</v>
      </c>
    </row>
    <row r="23" spans="1:17" x14ac:dyDescent="0.25">
      <c r="A23">
        <v>13</v>
      </c>
      <c r="B23">
        <f t="shared" ca="1" si="0"/>
        <v>49</v>
      </c>
      <c r="C23">
        <f t="shared" ca="1" si="1"/>
        <v>124.5</v>
      </c>
      <c r="D23">
        <f>10</f>
        <v>10</v>
      </c>
      <c r="E23">
        <f t="shared" ca="1" si="2"/>
        <v>134.5</v>
      </c>
      <c r="F23">
        <f t="shared" ca="1" si="3"/>
        <v>49</v>
      </c>
      <c r="G23">
        <f t="shared" ca="1" si="4"/>
        <v>134.5</v>
      </c>
      <c r="H23">
        <f t="shared" ca="1" si="5"/>
        <v>3.5833333333333357</v>
      </c>
      <c r="I23">
        <f t="shared" ca="1" si="5"/>
        <v>11.791666666666671</v>
      </c>
      <c r="J23">
        <f t="shared" ca="1" si="6"/>
        <v>692.36686390532532</v>
      </c>
      <c r="K23">
        <f t="shared" ca="1" si="7"/>
        <v>235.65088757396438</v>
      </c>
      <c r="L23">
        <f t="shared" ca="1" si="8"/>
        <v>45.692307692307693</v>
      </c>
      <c r="M23">
        <f t="shared" ca="1" si="9"/>
        <v>123.61538461538461</v>
      </c>
      <c r="N23">
        <f t="shared" ca="1" si="10"/>
        <v>0.34035552516878886</v>
      </c>
      <c r="O23">
        <f t="shared" ca="1" si="11"/>
        <v>108.06375523459533</v>
      </c>
      <c r="P23">
        <f ca="1">SLOPE($G$11:G23,$F$11:F23)</f>
        <v>0.34035552516878903</v>
      </c>
      <c r="Q23">
        <f ca="1">INTERCEPT($G$11:G23,$F$11:F23)</f>
        <v>108.06375523459533</v>
      </c>
    </row>
    <row r="24" spans="1:17" x14ac:dyDescent="0.25">
      <c r="A24">
        <v>14</v>
      </c>
      <c r="B24">
        <f t="shared" ca="1" si="0"/>
        <v>34</v>
      </c>
      <c r="C24">
        <f t="shared" ca="1" si="1"/>
        <v>117</v>
      </c>
      <c r="D24">
        <f t="shared" ref="D24" si="17">-10</f>
        <v>-10</v>
      </c>
      <c r="E24">
        <f t="shared" ca="1" si="2"/>
        <v>107</v>
      </c>
      <c r="F24">
        <f t="shared" ca="1" si="3"/>
        <v>34</v>
      </c>
      <c r="G24">
        <f t="shared" ca="1" si="4"/>
        <v>107</v>
      </c>
      <c r="H24">
        <f t="shared" ca="1" si="5"/>
        <v>-11.692307692307693</v>
      </c>
      <c r="I24">
        <f t="shared" ca="1" si="5"/>
        <v>-16.615384615384613</v>
      </c>
      <c r="J24">
        <f t="shared" ca="1" si="6"/>
        <v>651.97959183673458</v>
      </c>
      <c r="K24">
        <f t="shared" ca="1" si="7"/>
        <v>231.70408163265296</v>
      </c>
      <c r="L24">
        <f t="shared" ca="1" si="8"/>
        <v>44.857142857142861</v>
      </c>
      <c r="M24">
        <f t="shared" ca="1" si="9"/>
        <v>122.42857142857143</v>
      </c>
      <c r="N24">
        <f t="shared" ca="1" si="10"/>
        <v>0.35538548220490179</v>
      </c>
      <c r="O24">
        <f t="shared" ca="1" si="11"/>
        <v>106.48699408395154</v>
      </c>
      <c r="P24">
        <f ca="1">SLOPE($G$11:G24,$F$11:F24)</f>
        <v>0.3553854822049019</v>
      </c>
      <c r="Q24">
        <f ca="1">INTERCEPT($G$11:G24,$F$11:F24)</f>
        <v>106.48699408395154</v>
      </c>
    </row>
    <row r="25" spans="1:17" x14ac:dyDescent="0.25">
      <c r="A25">
        <v>15</v>
      </c>
      <c r="B25">
        <f t="shared" ca="1" si="0"/>
        <v>9</v>
      </c>
      <c r="C25">
        <f t="shared" ca="1" si="1"/>
        <v>104.5</v>
      </c>
      <c r="D25">
        <f>10</f>
        <v>10</v>
      </c>
      <c r="E25">
        <f t="shared" ca="1" si="2"/>
        <v>114.5</v>
      </c>
      <c r="F25">
        <f t="shared" ca="1" si="3"/>
        <v>9</v>
      </c>
      <c r="G25">
        <f t="shared" ca="1" si="4"/>
        <v>114.5</v>
      </c>
      <c r="H25">
        <f t="shared" ca="1" si="5"/>
        <v>-35.857142857142861</v>
      </c>
      <c r="I25">
        <f t="shared" ca="1" si="5"/>
        <v>-7.9285714285714306</v>
      </c>
      <c r="J25">
        <f t="shared" ca="1" si="6"/>
        <v>688.51555555555547</v>
      </c>
      <c r="K25">
        <f t="shared" ca="1" si="7"/>
        <v>233.94666666666657</v>
      </c>
      <c r="L25">
        <f t="shared" ca="1" si="8"/>
        <v>42.466666666666669</v>
      </c>
      <c r="M25">
        <f t="shared" ca="1" si="9"/>
        <v>121.9</v>
      </c>
      <c r="N25">
        <f t="shared" ca="1" si="10"/>
        <v>0.33978414108290933</v>
      </c>
      <c r="O25">
        <f t="shared" ca="1" si="11"/>
        <v>107.47050014201245</v>
      </c>
      <c r="P25">
        <f ca="1">SLOPE($G$11:G25,$F$11:F25)</f>
        <v>0.33978414108290939</v>
      </c>
      <c r="Q25">
        <f ca="1">INTERCEPT($G$11:G25,$F$11:F25)</f>
        <v>107.47050014201245</v>
      </c>
    </row>
    <row r="26" spans="1:17" x14ac:dyDescent="0.25">
      <c r="A26">
        <v>16</v>
      </c>
      <c r="B26">
        <f t="shared" ca="1" si="0"/>
        <v>79</v>
      </c>
      <c r="C26">
        <f t="shared" ca="1" si="1"/>
        <v>139.5</v>
      </c>
      <c r="D26">
        <f t="shared" ref="D26" si="18">-10</f>
        <v>-10</v>
      </c>
      <c r="E26">
        <f t="shared" ca="1" si="2"/>
        <v>129.5</v>
      </c>
      <c r="F26">
        <f t="shared" ca="1" si="3"/>
        <v>79</v>
      </c>
      <c r="G26">
        <f t="shared" ca="1" si="4"/>
        <v>129.5</v>
      </c>
      <c r="H26">
        <f t="shared" ca="1" si="5"/>
        <v>36.533333333333331</v>
      </c>
      <c r="I26">
        <f t="shared" ca="1" si="5"/>
        <v>7.5999999999999943</v>
      </c>
      <c r="J26">
        <f t="shared" ca="1" si="6"/>
        <v>723.68749999999989</v>
      </c>
      <c r="K26">
        <f t="shared" ca="1" si="7"/>
        <v>235.59374999999989</v>
      </c>
      <c r="L26">
        <f t="shared" ca="1" si="8"/>
        <v>44.75</v>
      </c>
      <c r="M26">
        <f t="shared" ca="1" si="9"/>
        <v>122.375</v>
      </c>
      <c r="N26">
        <f t="shared" ca="1" si="10"/>
        <v>0.32554624751705663</v>
      </c>
      <c r="O26">
        <f t="shared" ca="1" si="11"/>
        <v>107.80680542361172</v>
      </c>
      <c r="P26">
        <f ca="1">SLOPE($G$11:G26,$F$11:F26)</f>
        <v>0.32554624751705674</v>
      </c>
      <c r="Q26">
        <f ca="1">INTERCEPT($G$11:G26,$F$11:F26)</f>
        <v>107.80680542361171</v>
      </c>
    </row>
    <row r="27" spans="1:17" x14ac:dyDescent="0.25">
      <c r="A27">
        <v>17</v>
      </c>
      <c r="B27">
        <f t="shared" ca="1" si="0"/>
        <v>1</v>
      </c>
      <c r="C27">
        <f t="shared" ca="1" si="1"/>
        <v>100.5</v>
      </c>
      <c r="D27">
        <f>10</f>
        <v>10</v>
      </c>
      <c r="E27">
        <f t="shared" ca="1" si="2"/>
        <v>110.5</v>
      </c>
      <c r="F27">
        <f t="shared" ca="1" si="3"/>
        <v>1</v>
      </c>
      <c r="G27">
        <f t="shared" ca="1" si="4"/>
        <v>110.5</v>
      </c>
      <c r="H27">
        <f t="shared" ca="1" si="5"/>
        <v>-43.75</v>
      </c>
      <c r="I27">
        <f t="shared" ca="1" si="5"/>
        <v>-11.875</v>
      </c>
      <c r="J27">
        <f t="shared" ca="1" si="6"/>
        <v>787.0865051903113</v>
      </c>
      <c r="K27">
        <f t="shared" ca="1" si="7"/>
        <v>250.49826989619368</v>
      </c>
      <c r="L27">
        <f t="shared" ca="1" si="8"/>
        <v>42.176470588235297</v>
      </c>
      <c r="M27">
        <f t="shared" ca="1" si="9"/>
        <v>121.67647058823529</v>
      </c>
      <c r="N27">
        <f t="shared" ca="1" si="10"/>
        <v>0.31826015087836523</v>
      </c>
      <c r="O27">
        <f t="shared" ca="1" si="11"/>
        <v>108.25338069530659</v>
      </c>
      <c r="P27">
        <f ca="1">SLOPE($G$11:G27,$F$11:F27)</f>
        <v>0.31826015087836529</v>
      </c>
      <c r="Q27">
        <f ca="1">INTERCEPT($G$11:G27,$F$11:F27)</f>
        <v>108.25338069530659</v>
      </c>
    </row>
    <row r="28" spans="1:17" x14ac:dyDescent="0.25">
      <c r="A28">
        <v>18</v>
      </c>
      <c r="B28">
        <f t="shared" ca="1" si="0"/>
        <v>83</v>
      </c>
      <c r="C28">
        <f t="shared" ca="1" si="1"/>
        <v>141.5</v>
      </c>
      <c r="D28">
        <f t="shared" ref="D28" si="19">-10</f>
        <v>-10</v>
      </c>
      <c r="E28">
        <f t="shared" ca="1" si="2"/>
        <v>131.5</v>
      </c>
      <c r="F28">
        <f t="shared" ca="1" si="3"/>
        <v>83</v>
      </c>
      <c r="G28">
        <f t="shared" ca="1" si="4"/>
        <v>131.5</v>
      </c>
      <c r="H28">
        <f t="shared" ca="1" si="5"/>
        <v>40.823529411764703</v>
      </c>
      <c r="I28">
        <f t="shared" ca="1" si="5"/>
        <v>9.8235294117647101</v>
      </c>
      <c r="J28">
        <f t="shared" ca="1" si="6"/>
        <v>830.80246913580231</v>
      </c>
      <c r="K28">
        <f t="shared" ca="1" si="7"/>
        <v>257.62345679012338</v>
      </c>
      <c r="L28">
        <f t="shared" ca="1" si="8"/>
        <v>44.44444444444445</v>
      </c>
      <c r="M28">
        <f t="shared" ca="1" si="9"/>
        <v>122.22222222222221</v>
      </c>
      <c r="N28">
        <f t="shared" ca="1" si="10"/>
        <v>0.31008990266736008</v>
      </c>
      <c r="O28">
        <f t="shared" ca="1" si="11"/>
        <v>108.44044877033954</v>
      </c>
      <c r="P28">
        <f ca="1">SLOPE($G$11:G28,$F$11:F28)</f>
        <v>0.31008990266736003</v>
      </c>
      <c r="Q28">
        <f ca="1">INTERCEPT($G$11:G28,$F$11:F28)</f>
        <v>108.44044877033956</v>
      </c>
    </row>
    <row r="29" spans="1:17" x14ac:dyDescent="0.25">
      <c r="A29">
        <v>19</v>
      </c>
      <c r="B29">
        <f t="shared" ca="1" si="0"/>
        <v>42</v>
      </c>
      <c r="C29">
        <f t="shared" ca="1" si="1"/>
        <v>121</v>
      </c>
      <c r="D29">
        <f>10</f>
        <v>10</v>
      </c>
      <c r="E29">
        <f t="shared" ca="1" si="2"/>
        <v>131</v>
      </c>
      <c r="F29">
        <f t="shared" ca="1" si="3"/>
        <v>42</v>
      </c>
      <c r="G29">
        <f t="shared" ca="1" si="4"/>
        <v>131</v>
      </c>
      <c r="H29">
        <f t="shared" ca="1" si="5"/>
        <v>-2.44444444444445</v>
      </c>
      <c r="I29">
        <f t="shared" ca="1" si="5"/>
        <v>8.7777777777777857</v>
      </c>
      <c r="J29">
        <f t="shared" ca="1" si="6"/>
        <v>787.37396121883637</v>
      </c>
      <c r="K29">
        <f t="shared" ca="1" si="7"/>
        <v>242.99445983379493</v>
      </c>
      <c r="L29">
        <f t="shared" ca="1" si="8"/>
        <v>44.315789473684212</v>
      </c>
      <c r="M29">
        <f t="shared" ca="1" si="9"/>
        <v>122.68421052631578</v>
      </c>
      <c r="N29">
        <f t="shared" ca="1" si="10"/>
        <v>0.30861378684360508</v>
      </c>
      <c r="O29">
        <f t="shared" ca="1" si="11"/>
        <v>109.00774691987812</v>
      </c>
      <c r="P29">
        <f ca="1">SLOPE($G$11:G29,$F$11:F29)</f>
        <v>0.30861378684360513</v>
      </c>
      <c r="Q29">
        <f ca="1">INTERCEPT($G$11:G29,$F$11:F29)</f>
        <v>109.00774691987813</v>
      </c>
    </row>
    <row r="30" spans="1:17" x14ac:dyDescent="0.25">
      <c r="A30">
        <v>20</v>
      </c>
      <c r="B30">
        <f t="shared" ca="1" si="0"/>
        <v>1</v>
      </c>
      <c r="C30">
        <f t="shared" ca="1" si="1"/>
        <v>100.5</v>
      </c>
      <c r="D30">
        <f t="shared" ref="D30" si="20">-10</f>
        <v>-10</v>
      </c>
      <c r="E30">
        <f t="shared" ca="1" si="2"/>
        <v>90.5</v>
      </c>
      <c r="F30">
        <f t="shared" ca="1" si="3"/>
        <v>1</v>
      </c>
      <c r="G30">
        <f t="shared" ca="1" si="4"/>
        <v>90.5</v>
      </c>
      <c r="H30">
        <f t="shared" ca="1" si="5"/>
        <v>-43.315789473684212</v>
      </c>
      <c r="I30">
        <f t="shared" ca="1" si="5"/>
        <v>-32.18421052631578</v>
      </c>
      <c r="J30">
        <f t="shared" ca="1" si="6"/>
        <v>837.12749999999983</v>
      </c>
      <c r="K30">
        <f t="shared" ca="1" si="7"/>
        <v>297.06374999999991</v>
      </c>
      <c r="L30">
        <f t="shared" ca="1" si="8"/>
        <v>42.15</v>
      </c>
      <c r="M30">
        <f t="shared" ca="1" si="9"/>
        <v>121.07499999999999</v>
      </c>
      <c r="N30">
        <f t="shared" ca="1" si="10"/>
        <v>0.35486081869249303</v>
      </c>
      <c r="O30">
        <f t="shared" ca="1" si="11"/>
        <v>106.11761649211141</v>
      </c>
      <c r="P30">
        <f ca="1">SLOPE($G$11:G30,$F$11:F30)</f>
        <v>0.35486081869249297</v>
      </c>
      <c r="Q30">
        <f ca="1">INTERCEPT($G$11:G30,$F$11:F30)</f>
        <v>106.11761649211142</v>
      </c>
    </row>
    <row r="31" spans="1:17" x14ac:dyDescent="0.25">
      <c r="A31">
        <v>21</v>
      </c>
      <c r="B31">
        <f t="shared" ca="1" si="0"/>
        <v>62</v>
      </c>
      <c r="C31">
        <f t="shared" ca="1" si="1"/>
        <v>131</v>
      </c>
      <c r="D31">
        <f>10</f>
        <v>10</v>
      </c>
      <c r="E31">
        <f t="shared" ca="1" si="2"/>
        <v>141</v>
      </c>
      <c r="F31">
        <f t="shared" ca="1" si="3"/>
        <v>62</v>
      </c>
      <c r="G31">
        <f t="shared" ca="1" si="4"/>
        <v>141</v>
      </c>
      <c r="H31">
        <f t="shared" ca="1" si="5"/>
        <v>19.850000000000001</v>
      </c>
      <c r="I31">
        <f t="shared" ca="1" si="5"/>
        <v>19.925000000000011</v>
      </c>
      <c r="J31">
        <f t="shared" ca="1" si="6"/>
        <v>815.13378684807242</v>
      </c>
      <c r="K31">
        <f t="shared" ca="1" si="7"/>
        <v>300.85487528344663</v>
      </c>
      <c r="L31">
        <f t="shared" ca="1" si="8"/>
        <v>43.095238095238095</v>
      </c>
      <c r="M31">
        <f t="shared" ca="1" si="9"/>
        <v>122.02380952380952</v>
      </c>
      <c r="N31">
        <f t="shared" ca="1" si="10"/>
        <v>0.36908649860629694</v>
      </c>
      <c r="O31">
        <f t="shared" ca="1" si="11"/>
        <v>106.11793898863338</v>
      </c>
      <c r="P31">
        <f ca="1">SLOPE($G$11:G31,$F$11:F31)</f>
        <v>0.36908649860629705</v>
      </c>
      <c r="Q31">
        <f ca="1">INTERCEPT($G$11:G31,$F$11:F31)</f>
        <v>106.11793898863338</v>
      </c>
    </row>
    <row r="32" spans="1:17" x14ac:dyDescent="0.25">
      <c r="A32">
        <v>22</v>
      </c>
      <c r="B32">
        <f t="shared" ca="1" si="0"/>
        <v>41</v>
      </c>
      <c r="C32">
        <f t="shared" ca="1" si="1"/>
        <v>120.5</v>
      </c>
      <c r="D32">
        <f t="shared" ref="D32" si="21">-10</f>
        <v>-10</v>
      </c>
      <c r="E32">
        <f t="shared" ca="1" si="2"/>
        <v>110.5</v>
      </c>
      <c r="F32">
        <f t="shared" ca="1" si="3"/>
        <v>41</v>
      </c>
      <c r="G32">
        <f t="shared" ca="1" si="4"/>
        <v>110.5</v>
      </c>
      <c r="H32">
        <f t="shared" ca="1" si="5"/>
        <v>-2.0952380952380949</v>
      </c>
      <c r="I32">
        <f t="shared" ca="1" si="5"/>
        <v>-11.523809523809518</v>
      </c>
      <c r="J32">
        <f t="shared" ca="1" si="6"/>
        <v>778.27272727272714</v>
      </c>
      <c r="K32">
        <f t="shared" ca="1" si="7"/>
        <v>288.22727272727263</v>
      </c>
      <c r="L32">
        <f t="shared" ca="1" si="8"/>
        <v>43</v>
      </c>
      <c r="M32">
        <f t="shared" ca="1" si="9"/>
        <v>121.5</v>
      </c>
      <c r="N32">
        <f t="shared" ca="1" si="10"/>
        <v>0.37034224973718016</v>
      </c>
      <c r="O32">
        <f t="shared" ca="1" si="11"/>
        <v>105.57528326130125</v>
      </c>
      <c r="P32">
        <f ca="1">SLOPE($G$11:G32,$F$11:F32)</f>
        <v>0.37034224973718022</v>
      </c>
      <c r="Q32">
        <f ca="1">INTERCEPT($G$11:G32,$F$11:F32)</f>
        <v>105.57528326130125</v>
      </c>
    </row>
    <row r="33" spans="1:17" x14ac:dyDescent="0.25">
      <c r="A33">
        <v>23</v>
      </c>
      <c r="B33">
        <f t="shared" ca="1" si="0"/>
        <v>10</v>
      </c>
      <c r="C33">
        <f t="shared" ca="1" si="1"/>
        <v>105</v>
      </c>
      <c r="D33">
        <f>10</f>
        <v>10</v>
      </c>
      <c r="E33">
        <f t="shared" ca="1" si="2"/>
        <v>115</v>
      </c>
      <c r="F33">
        <f t="shared" ca="1" si="3"/>
        <v>10</v>
      </c>
      <c r="G33">
        <f t="shared" ca="1" si="4"/>
        <v>115</v>
      </c>
      <c r="H33">
        <f t="shared" ca="1" si="5"/>
        <v>-33</v>
      </c>
      <c r="I33">
        <f t="shared" ca="1" si="5"/>
        <v>-6.5</v>
      </c>
      <c r="J33">
        <f t="shared" ca="1" si="6"/>
        <v>789.72400756143657</v>
      </c>
      <c r="K33">
        <f t="shared" ca="1" si="7"/>
        <v>284.61625708884679</v>
      </c>
      <c r="L33">
        <f t="shared" ca="1" si="8"/>
        <v>41.565217391304351</v>
      </c>
      <c r="M33">
        <f t="shared" ca="1" si="9"/>
        <v>121.21739130434783</v>
      </c>
      <c r="N33">
        <f t="shared" ca="1" si="10"/>
        <v>0.36039965147786784</v>
      </c>
      <c r="O33">
        <f t="shared" ca="1" si="11"/>
        <v>106.23730144291993</v>
      </c>
      <c r="P33">
        <f ca="1">SLOPE($G$11:G33,$F$11:F33)</f>
        <v>0.36039965147786807</v>
      </c>
      <c r="Q33">
        <f ca="1">INTERCEPT($G$11:G33,$F$11:F33)</f>
        <v>106.23730144291991</v>
      </c>
    </row>
    <row r="34" spans="1:17" x14ac:dyDescent="0.25">
      <c r="A34">
        <v>24</v>
      </c>
      <c r="B34">
        <f t="shared" ca="1" si="0"/>
        <v>78</v>
      </c>
      <c r="C34">
        <f t="shared" ca="1" si="1"/>
        <v>139</v>
      </c>
      <c r="D34">
        <f t="shared" ref="D34" si="22">-10</f>
        <v>-10</v>
      </c>
      <c r="E34">
        <f t="shared" ca="1" si="2"/>
        <v>129</v>
      </c>
      <c r="F34">
        <f t="shared" ca="1" si="3"/>
        <v>78</v>
      </c>
      <c r="G34">
        <f t="shared" ca="1" si="4"/>
        <v>129</v>
      </c>
      <c r="H34">
        <f t="shared" ca="1" si="5"/>
        <v>36.434782608695649</v>
      </c>
      <c r="I34">
        <f t="shared" ca="1" si="5"/>
        <v>7.7826086956521721</v>
      </c>
      <c r="J34">
        <f t="shared" ca="1" si="6"/>
        <v>809.8263888888888</v>
      </c>
      <c r="K34">
        <f t="shared" ca="1" si="7"/>
        <v>284.07986111111103</v>
      </c>
      <c r="L34">
        <f t="shared" ca="1" si="8"/>
        <v>43.083333333333336</v>
      </c>
      <c r="M34">
        <f t="shared" ca="1" si="9"/>
        <v>121.54166666666667</v>
      </c>
      <c r="N34">
        <f t="shared" ca="1" si="10"/>
        <v>0.35079106461432913</v>
      </c>
      <c r="O34">
        <f t="shared" ca="1" si="11"/>
        <v>106.42841829953265</v>
      </c>
      <c r="P34">
        <f ca="1">SLOPE($G$11:G34,$F$11:F34)</f>
        <v>0.35079106461432918</v>
      </c>
      <c r="Q34">
        <f ca="1">INTERCEPT($G$11:G34,$F$11:F34)</f>
        <v>106.42841829953265</v>
      </c>
    </row>
    <row r="35" spans="1:17" x14ac:dyDescent="0.25">
      <c r="A35">
        <v>25</v>
      </c>
      <c r="B35">
        <f t="shared" ca="1" si="0"/>
        <v>83</v>
      </c>
      <c r="C35">
        <f t="shared" ca="1" si="1"/>
        <v>141.5</v>
      </c>
      <c r="D35">
        <f>10</f>
        <v>10</v>
      </c>
      <c r="E35">
        <f t="shared" ca="1" si="2"/>
        <v>151.5</v>
      </c>
      <c r="F35">
        <f t="shared" ca="1" si="3"/>
        <v>83</v>
      </c>
      <c r="G35">
        <f t="shared" ca="1" si="4"/>
        <v>151.5</v>
      </c>
      <c r="H35">
        <f t="shared" ca="1" si="5"/>
        <v>39.916666666666664</v>
      </c>
      <c r="I35">
        <f t="shared" ca="1" si="5"/>
        <v>29.958333333333329</v>
      </c>
      <c r="J35">
        <f t="shared" ca="1" si="6"/>
        <v>838.61759999999992</v>
      </c>
      <c r="K35">
        <f t="shared" ca="1" si="7"/>
        <v>318.63679999999988</v>
      </c>
      <c r="L35">
        <f t="shared" ca="1" si="8"/>
        <v>44.68</v>
      </c>
      <c r="M35">
        <f t="shared" ca="1" si="9"/>
        <v>122.74000000000001</v>
      </c>
      <c r="N35">
        <f t="shared" ca="1" si="10"/>
        <v>0.3799548208861821</v>
      </c>
      <c r="O35">
        <f t="shared" ca="1" si="11"/>
        <v>105.76361860280539</v>
      </c>
      <c r="P35">
        <f ca="1">SLOPE($G$11:G35,$F$11:F35)</f>
        <v>0.37995482088618232</v>
      </c>
      <c r="Q35">
        <f ca="1">INTERCEPT($G$11:G35,$F$11:F35)</f>
        <v>105.76361860280537</v>
      </c>
    </row>
    <row r="36" spans="1:17" x14ac:dyDescent="0.25">
      <c r="A36">
        <v>26</v>
      </c>
      <c r="B36">
        <f t="shared" ca="1" si="0"/>
        <v>72</v>
      </c>
      <c r="C36">
        <f t="shared" ca="1" si="1"/>
        <v>136</v>
      </c>
      <c r="D36">
        <f t="shared" ref="D36" si="23">-10</f>
        <v>-10</v>
      </c>
      <c r="E36">
        <f t="shared" ca="1" si="2"/>
        <v>126</v>
      </c>
      <c r="F36">
        <f t="shared" ca="1" si="3"/>
        <v>72</v>
      </c>
      <c r="G36">
        <f t="shared" ca="1" si="4"/>
        <v>126</v>
      </c>
      <c r="H36">
        <f t="shared" ca="1" si="5"/>
        <v>27.32</v>
      </c>
      <c r="I36">
        <f t="shared" ca="1" si="5"/>
        <v>3.2599999999999909</v>
      </c>
      <c r="J36">
        <f t="shared" ca="1" si="6"/>
        <v>833.96597633136093</v>
      </c>
      <c r="K36">
        <f t="shared" ca="1" si="7"/>
        <v>309.67529585798803</v>
      </c>
      <c r="L36">
        <f t="shared" ca="1" si="8"/>
        <v>45.730769230769234</v>
      </c>
      <c r="M36">
        <f t="shared" ca="1" si="9"/>
        <v>122.86538461538463</v>
      </c>
      <c r="N36">
        <f t="shared" ca="1" si="10"/>
        <v>0.37132845301466388</v>
      </c>
      <c r="O36">
        <f t="shared" ca="1" si="11"/>
        <v>105.88424882175249</v>
      </c>
      <c r="P36">
        <f ca="1">SLOPE($G$11:G36,$F$11:F36)</f>
        <v>0.37132845301466394</v>
      </c>
      <c r="Q36">
        <f ca="1">INTERCEPT($G$11:G36,$F$11:F36)</f>
        <v>105.88424882175248</v>
      </c>
    </row>
    <row r="37" spans="1:17" x14ac:dyDescent="0.25">
      <c r="A37">
        <v>27</v>
      </c>
      <c r="B37">
        <f t="shared" ca="1" si="0"/>
        <v>80</v>
      </c>
      <c r="C37">
        <f t="shared" ca="1" si="1"/>
        <v>140</v>
      </c>
      <c r="D37">
        <f>10</f>
        <v>10</v>
      </c>
      <c r="E37">
        <f t="shared" ca="1" si="2"/>
        <v>150</v>
      </c>
      <c r="F37">
        <f t="shared" ca="1" si="3"/>
        <v>80</v>
      </c>
      <c r="G37">
        <f t="shared" ca="1" si="4"/>
        <v>150</v>
      </c>
      <c r="H37">
        <f t="shared" ca="1" si="5"/>
        <v>34.269230769230766</v>
      </c>
      <c r="I37">
        <f t="shared" ca="1" si="5"/>
        <v>27.134615384615373</v>
      </c>
      <c r="J37">
        <f t="shared" ca="1" si="6"/>
        <v>844.96296296296293</v>
      </c>
      <c r="K37">
        <f t="shared" ca="1" si="7"/>
        <v>331.37037037037021</v>
      </c>
      <c r="L37">
        <f t="shared" ca="1" si="8"/>
        <v>47</v>
      </c>
      <c r="M37">
        <f t="shared" ca="1" si="9"/>
        <v>123.87037037037038</v>
      </c>
      <c r="N37">
        <f t="shared" ca="1" si="10"/>
        <v>0.39217147365652649</v>
      </c>
      <c r="O37">
        <f t="shared" ca="1" si="11"/>
        <v>105.43831110851363</v>
      </c>
      <c r="P37">
        <f ca="1">SLOPE($G$11:G37,$F$11:F37)</f>
        <v>0.39217147365652671</v>
      </c>
      <c r="Q37">
        <f ca="1">INTERCEPT($G$11:G37,$F$11:F37)</f>
        <v>105.4383111085136</v>
      </c>
    </row>
    <row r="38" spans="1:17" x14ac:dyDescent="0.25">
      <c r="A38">
        <v>28</v>
      </c>
      <c r="B38">
        <f t="shared" ca="1" si="0"/>
        <v>42</v>
      </c>
      <c r="C38">
        <f t="shared" ca="1" si="1"/>
        <v>121</v>
      </c>
      <c r="D38">
        <f t="shared" ref="D38" si="24">-10</f>
        <v>-10</v>
      </c>
      <c r="E38">
        <f t="shared" ca="1" si="2"/>
        <v>111</v>
      </c>
      <c r="F38">
        <f t="shared" ca="1" si="3"/>
        <v>42</v>
      </c>
      <c r="G38">
        <f t="shared" ca="1" si="4"/>
        <v>111</v>
      </c>
      <c r="H38">
        <f t="shared" ca="1" si="5"/>
        <v>-5</v>
      </c>
      <c r="I38">
        <f t="shared" ca="1" si="5"/>
        <v>-12.870370370370381</v>
      </c>
      <c r="J38">
        <f t="shared" ca="1" si="6"/>
        <v>815.6466836734694</v>
      </c>
      <c r="K38">
        <f t="shared" ca="1" si="7"/>
        <v>321.75191326530597</v>
      </c>
      <c r="L38">
        <f t="shared" ca="1" si="8"/>
        <v>46.821428571428569</v>
      </c>
      <c r="M38">
        <f t="shared" ca="1" si="9"/>
        <v>123.41071428571429</v>
      </c>
      <c r="N38">
        <f t="shared" ca="1" si="10"/>
        <v>0.39447461714208848</v>
      </c>
      <c r="O38">
        <f t="shared" ca="1" si="11"/>
        <v>104.94084917595437</v>
      </c>
      <c r="P38">
        <f ca="1">SLOPE($G$11:G38,$F$11:F38)</f>
        <v>0.39447461714208859</v>
      </c>
      <c r="Q38">
        <f ca="1">INTERCEPT($G$11:G38,$F$11:F38)</f>
        <v>104.94084917595436</v>
      </c>
    </row>
    <row r="39" spans="1:17" x14ac:dyDescent="0.25">
      <c r="A39">
        <v>29</v>
      </c>
      <c r="B39">
        <f t="shared" ca="1" si="0"/>
        <v>83</v>
      </c>
      <c r="C39">
        <f t="shared" ca="1" si="1"/>
        <v>141.5</v>
      </c>
      <c r="D39">
        <f>10</f>
        <v>10</v>
      </c>
      <c r="E39">
        <f t="shared" ca="1" si="2"/>
        <v>151.5</v>
      </c>
      <c r="F39">
        <f t="shared" ca="1" si="3"/>
        <v>83</v>
      </c>
      <c r="G39">
        <f t="shared" ca="1" si="4"/>
        <v>151.5</v>
      </c>
      <c r="H39">
        <f t="shared" ca="1" si="5"/>
        <v>36.178571428571431</v>
      </c>
      <c r="I39">
        <f t="shared" ca="1" si="5"/>
        <v>28.089285714285708</v>
      </c>
      <c r="J39">
        <f t="shared" ca="1" si="6"/>
        <v>831.09869203329367</v>
      </c>
      <c r="K39">
        <f t="shared" ca="1" si="7"/>
        <v>344.49108204518416</v>
      </c>
      <c r="L39">
        <f t="shared" ca="1" si="8"/>
        <v>48.068965517241381</v>
      </c>
      <c r="M39">
        <f t="shared" ca="1" si="9"/>
        <v>124.37931034482759</v>
      </c>
      <c r="N39">
        <f t="shared" ca="1" si="10"/>
        <v>0.41450081121218263</v>
      </c>
      <c r="O39">
        <f t="shared" ca="1" si="11"/>
        <v>104.4546851438006</v>
      </c>
      <c r="P39">
        <f ca="1">SLOPE($G$11:G39,$F$11:F39)</f>
        <v>0.41450081121218268</v>
      </c>
      <c r="Q39">
        <f ca="1">INTERCEPT($G$11:G39,$F$11:F39)</f>
        <v>104.4546851438006</v>
      </c>
    </row>
    <row r="40" spans="1:17" x14ac:dyDescent="0.25">
      <c r="A40">
        <v>30</v>
      </c>
      <c r="B40">
        <f t="shared" ca="1" si="0"/>
        <v>10</v>
      </c>
      <c r="C40">
        <f t="shared" ca="1" si="1"/>
        <v>105</v>
      </c>
      <c r="D40">
        <f t="shared" ref="D40" si="25">-10</f>
        <v>-10</v>
      </c>
      <c r="E40">
        <f t="shared" ca="1" si="2"/>
        <v>95</v>
      </c>
      <c r="F40">
        <f t="shared" ca="1" si="3"/>
        <v>10</v>
      </c>
      <c r="G40">
        <f t="shared" ca="1" si="4"/>
        <v>95</v>
      </c>
      <c r="H40">
        <f t="shared" ca="1" si="5"/>
        <v>-38.068965517241381</v>
      </c>
      <c r="I40">
        <f t="shared" ca="1" si="5"/>
        <v>-29.379310344827587</v>
      </c>
      <c r="J40">
        <f t="shared" ca="1" si="6"/>
        <v>850.09333333333336</v>
      </c>
      <c r="K40">
        <f t="shared" ca="1" si="7"/>
        <v>369.04666666666651</v>
      </c>
      <c r="L40">
        <f t="shared" ca="1" si="8"/>
        <v>46.800000000000004</v>
      </c>
      <c r="M40">
        <f t="shared" ca="1" si="9"/>
        <v>123.4</v>
      </c>
      <c r="N40">
        <f t="shared" ca="1" si="10"/>
        <v>0.43412488040528863</v>
      </c>
      <c r="O40">
        <f t="shared" ca="1" si="11"/>
        <v>103.08295559703249</v>
      </c>
      <c r="P40">
        <f ca="1">SLOPE($G$11:G40,$F$11:F40)</f>
        <v>0.43412488040528896</v>
      </c>
      <c r="Q40">
        <f ca="1">INTERCEPT($G$11:G40,$F$11:F40)</f>
        <v>103.08295559703248</v>
      </c>
    </row>
    <row r="41" spans="1:17" x14ac:dyDescent="0.25">
      <c r="A41">
        <v>31</v>
      </c>
      <c r="B41">
        <f t="shared" ca="1" si="0"/>
        <v>35</v>
      </c>
      <c r="C41">
        <f t="shared" ca="1" si="1"/>
        <v>117.5</v>
      </c>
      <c r="D41">
        <f>10</f>
        <v>10</v>
      </c>
      <c r="E41">
        <f t="shared" ca="1" si="2"/>
        <v>127.5</v>
      </c>
      <c r="F41">
        <f t="shared" ca="1" si="3"/>
        <v>35</v>
      </c>
      <c r="G41">
        <f t="shared" ca="1" si="4"/>
        <v>127.5</v>
      </c>
      <c r="H41">
        <f t="shared" ca="1" si="5"/>
        <v>-11.800000000000004</v>
      </c>
      <c r="I41">
        <f t="shared" ca="1" si="5"/>
        <v>4.0999999999999943</v>
      </c>
      <c r="J41">
        <f t="shared" ca="1" si="6"/>
        <v>827.01768990634764</v>
      </c>
      <c r="K41">
        <f t="shared" ca="1" si="7"/>
        <v>355.63163371488019</v>
      </c>
      <c r="L41">
        <f t="shared" ca="1" si="8"/>
        <v>46.41935483870968</v>
      </c>
      <c r="M41">
        <f t="shared" ca="1" si="9"/>
        <v>123.53225806451613</v>
      </c>
      <c r="N41">
        <f t="shared" ca="1" si="10"/>
        <v>0.43001696100980896</v>
      </c>
      <c r="O41">
        <f t="shared" ca="1" si="11"/>
        <v>103.57114816473822</v>
      </c>
      <c r="P41">
        <f ca="1">SLOPE($G$11:G41,$F$11:F41)</f>
        <v>0.43001696100980924</v>
      </c>
      <c r="Q41">
        <f ca="1">INTERCEPT($G$11:G41,$F$11:F41)</f>
        <v>103.5711481647382</v>
      </c>
    </row>
    <row r="42" spans="1:17" x14ac:dyDescent="0.25">
      <c r="A42">
        <v>32</v>
      </c>
      <c r="B42">
        <f t="shared" ca="1" si="0"/>
        <v>1</v>
      </c>
      <c r="C42">
        <f t="shared" ca="1" si="1"/>
        <v>100.5</v>
      </c>
      <c r="D42">
        <f t="shared" ref="D42" si="26">-10</f>
        <v>-10</v>
      </c>
      <c r="E42">
        <f t="shared" ca="1" si="2"/>
        <v>90.5</v>
      </c>
      <c r="F42">
        <f t="shared" ca="1" si="3"/>
        <v>1</v>
      </c>
      <c r="G42">
        <f t="shared" ca="1" si="4"/>
        <v>90.5</v>
      </c>
      <c r="H42">
        <f t="shared" ca="1" si="5"/>
        <v>-45.41935483870968</v>
      </c>
      <c r="I42">
        <f t="shared" ca="1" si="5"/>
        <v>-33.032258064516128</v>
      </c>
      <c r="J42">
        <f t="shared" ca="1" si="6"/>
        <v>863.62500000000011</v>
      </c>
      <c r="K42">
        <f t="shared" ca="1" si="7"/>
        <v>389.93749999999989</v>
      </c>
      <c r="L42">
        <f t="shared" ca="1" si="8"/>
        <v>45</v>
      </c>
      <c r="M42">
        <f t="shared" ca="1" si="9"/>
        <v>122.5</v>
      </c>
      <c r="N42">
        <f t="shared" ca="1" si="10"/>
        <v>0.45151251990157748</v>
      </c>
      <c r="O42">
        <f t="shared" ca="1" si="11"/>
        <v>102.18193660442901</v>
      </c>
      <c r="P42">
        <f ca="1">SLOPE($G$11:G42,$F$11:F42)</f>
        <v>0.45151251990157765</v>
      </c>
      <c r="Q42">
        <f ca="1">INTERCEPT($G$11:G42,$F$11:F42)</f>
        <v>102.18193660442901</v>
      </c>
    </row>
    <row r="43" spans="1:17" x14ac:dyDescent="0.25">
      <c r="A43">
        <v>33</v>
      </c>
      <c r="B43">
        <f t="shared" ca="1" si="0"/>
        <v>28</v>
      </c>
      <c r="C43">
        <f t="shared" ca="1" si="1"/>
        <v>114</v>
      </c>
      <c r="D43">
        <f>10</f>
        <v>10</v>
      </c>
      <c r="E43">
        <f t="shared" ca="1" si="2"/>
        <v>124</v>
      </c>
      <c r="F43">
        <f t="shared" ca="1" si="3"/>
        <v>28</v>
      </c>
      <c r="G43">
        <f t="shared" ca="1" si="4"/>
        <v>124</v>
      </c>
      <c r="H43">
        <f t="shared" ca="1" si="5"/>
        <v>-17</v>
      </c>
      <c r="I43">
        <f t="shared" ca="1" si="5"/>
        <v>1.5</v>
      </c>
      <c r="J43">
        <f t="shared" ca="1" si="6"/>
        <v>845.94674012855842</v>
      </c>
      <c r="K43">
        <f t="shared" ca="1" si="7"/>
        <v>377.37190082644616</v>
      </c>
      <c r="L43">
        <f t="shared" ca="1" si="8"/>
        <v>44.484848484848484</v>
      </c>
      <c r="M43">
        <f t="shared" ca="1" si="9"/>
        <v>122.54545454545455</v>
      </c>
      <c r="N43">
        <f t="shared" ca="1" si="10"/>
        <v>0.44609416045399858</v>
      </c>
      <c r="O43">
        <f t="shared" ca="1" si="11"/>
        <v>102.70102340768273</v>
      </c>
      <c r="P43">
        <f ca="1">SLOPE($G$11:G43,$F$11:F43)</f>
        <v>0.44609416045399863</v>
      </c>
      <c r="Q43">
        <f ca="1">INTERCEPT($G$11:G43,$F$11:F43)</f>
        <v>102.70102340768273</v>
      </c>
    </row>
    <row r="44" spans="1:17" x14ac:dyDescent="0.25">
      <c r="A44">
        <v>34</v>
      </c>
      <c r="B44">
        <f t="shared" ca="1" si="0"/>
        <v>30</v>
      </c>
      <c r="C44">
        <f t="shared" ca="1" si="1"/>
        <v>115</v>
      </c>
      <c r="D44">
        <f t="shared" ref="D44" si="27">-10</f>
        <v>-10</v>
      </c>
      <c r="E44">
        <f t="shared" ca="1" si="2"/>
        <v>105</v>
      </c>
      <c r="F44">
        <f t="shared" ca="1" si="3"/>
        <v>30</v>
      </c>
      <c r="G44">
        <f t="shared" ca="1" si="4"/>
        <v>105</v>
      </c>
      <c r="H44">
        <f t="shared" ca="1" si="5"/>
        <v>-14.484848484848484</v>
      </c>
      <c r="I44">
        <f t="shared" ca="1" si="5"/>
        <v>-17.545454545454547</v>
      </c>
      <c r="J44">
        <f t="shared" ca="1" si="6"/>
        <v>827.0553633217994</v>
      </c>
      <c r="K44">
        <f t="shared" ca="1" si="7"/>
        <v>373.52768166089953</v>
      </c>
      <c r="L44">
        <f t="shared" ca="1" si="8"/>
        <v>44.058823529411761</v>
      </c>
      <c r="M44">
        <f t="shared" ca="1" si="9"/>
        <v>122.02941176470588</v>
      </c>
      <c r="N44">
        <f t="shared" ca="1" si="10"/>
        <v>0.45163564402829881</v>
      </c>
      <c r="O44">
        <f t="shared" ca="1" si="11"/>
        <v>102.13087662487084</v>
      </c>
      <c r="P44">
        <f ca="1">SLOPE($G$11:G44,$F$11:F44)</f>
        <v>0.45163564402829892</v>
      </c>
      <c r="Q44">
        <f ca="1">INTERCEPT($G$11:G44,$F$11:F44)</f>
        <v>102.13087662487084</v>
      </c>
    </row>
    <row r="45" spans="1:17" x14ac:dyDescent="0.25">
      <c r="A45">
        <v>35</v>
      </c>
      <c r="B45">
        <f t="shared" ca="1" si="0"/>
        <v>62</v>
      </c>
      <c r="C45">
        <f t="shared" ca="1" si="1"/>
        <v>131</v>
      </c>
      <c r="D45">
        <f>10</f>
        <v>10</v>
      </c>
      <c r="E45">
        <f t="shared" ca="1" si="2"/>
        <v>141</v>
      </c>
      <c r="F45">
        <f t="shared" ca="1" si="3"/>
        <v>62</v>
      </c>
      <c r="G45">
        <f t="shared" ca="1" si="4"/>
        <v>141</v>
      </c>
      <c r="H45">
        <f t="shared" ca="1" si="5"/>
        <v>17.941176470588239</v>
      </c>
      <c r="I45">
        <f t="shared" ca="1" si="5"/>
        <v>18.970588235294116</v>
      </c>
      <c r="J45">
        <f t="shared" ca="1" si="6"/>
        <v>812.35918367346949</v>
      </c>
      <c r="K45">
        <f t="shared" ca="1" si="7"/>
        <v>372.30204081632644</v>
      </c>
      <c r="L45">
        <f t="shared" ca="1" si="8"/>
        <v>44.571428571428569</v>
      </c>
      <c r="M45">
        <f t="shared" ca="1" si="9"/>
        <v>122.57142857142857</v>
      </c>
      <c r="N45">
        <f t="shared" ca="1" si="10"/>
        <v>0.45829732499949738</v>
      </c>
      <c r="O45">
        <f t="shared" ca="1" si="11"/>
        <v>102.14446208573669</v>
      </c>
      <c r="P45">
        <f ca="1">SLOPE($G$11:G45,$F$11:F45)</f>
        <v>0.45829732499949755</v>
      </c>
      <c r="Q45">
        <f ca="1">INTERCEPT($G$11:G45,$F$11:F45)</f>
        <v>102.14446208573668</v>
      </c>
    </row>
    <row r="46" spans="1:17" x14ac:dyDescent="0.25">
      <c r="A46">
        <v>36</v>
      </c>
      <c r="B46">
        <f t="shared" ca="1" si="0"/>
        <v>80</v>
      </c>
      <c r="C46">
        <f t="shared" ca="1" si="1"/>
        <v>140</v>
      </c>
      <c r="D46">
        <f t="shared" ref="D46" si="28">-10</f>
        <v>-10</v>
      </c>
      <c r="E46">
        <f t="shared" ca="1" si="2"/>
        <v>130</v>
      </c>
      <c r="F46">
        <f t="shared" ca="1" si="3"/>
        <v>80</v>
      </c>
      <c r="G46">
        <f t="shared" ca="1" si="4"/>
        <v>130</v>
      </c>
      <c r="H46">
        <f t="shared" ca="1" si="5"/>
        <v>35.428571428571431</v>
      </c>
      <c r="I46">
        <f t="shared" ca="1" si="5"/>
        <v>7.4285714285714306</v>
      </c>
      <c r="J46">
        <f t="shared" ca="1" si="6"/>
        <v>823.69135802469145</v>
      </c>
      <c r="K46">
        <f t="shared" ca="1" si="7"/>
        <v>369.06790123456784</v>
      </c>
      <c r="L46">
        <f t="shared" ca="1" si="8"/>
        <v>45.555555555555557</v>
      </c>
      <c r="M46">
        <f t="shared" ca="1" si="9"/>
        <v>122.77777777777777</v>
      </c>
      <c r="N46">
        <f t="shared" ca="1" si="10"/>
        <v>0.44806576837182799</v>
      </c>
      <c r="O46">
        <f t="shared" ca="1" si="11"/>
        <v>102.36589277417227</v>
      </c>
      <c r="P46">
        <f ca="1">SLOPE($G$11:G46,$F$11:F46)</f>
        <v>0.44806576837182827</v>
      </c>
      <c r="Q46">
        <f ca="1">INTERCEPT($G$11:G46,$F$11:F46)</f>
        <v>102.36589277417227</v>
      </c>
    </row>
    <row r="47" spans="1:17" x14ac:dyDescent="0.25">
      <c r="A47">
        <v>37</v>
      </c>
      <c r="B47">
        <f t="shared" ca="1" si="0"/>
        <v>10</v>
      </c>
      <c r="C47">
        <f t="shared" ca="1" si="1"/>
        <v>105</v>
      </c>
      <c r="D47">
        <f>10</f>
        <v>10</v>
      </c>
      <c r="E47">
        <f t="shared" ca="1" si="2"/>
        <v>115</v>
      </c>
      <c r="F47">
        <f t="shared" ca="1" si="3"/>
        <v>10</v>
      </c>
      <c r="G47">
        <f t="shared" ca="1" si="4"/>
        <v>115</v>
      </c>
      <c r="H47">
        <f t="shared" ca="1" si="5"/>
        <v>-35.555555555555557</v>
      </c>
      <c r="I47">
        <f t="shared" ca="1" si="5"/>
        <v>-7.7777777777777715</v>
      </c>
      <c r="J47">
        <f t="shared" ca="1" si="6"/>
        <v>834.67348429510605</v>
      </c>
      <c r="K47">
        <f t="shared" ca="1" si="7"/>
        <v>366.36523009495977</v>
      </c>
      <c r="L47">
        <f t="shared" ca="1" si="8"/>
        <v>44.594594594594597</v>
      </c>
      <c r="M47">
        <f t="shared" ca="1" si="9"/>
        <v>122.56756756756756</v>
      </c>
      <c r="N47">
        <f t="shared" ca="1" si="10"/>
        <v>0.43893239331109285</v>
      </c>
      <c r="O47">
        <f t="shared" ca="1" si="11"/>
        <v>102.99355543342423</v>
      </c>
      <c r="P47">
        <f ca="1">SLOPE($G$11:G47,$F$11:F47)</f>
        <v>0.43893239331109302</v>
      </c>
      <c r="Q47">
        <f ca="1">INTERCEPT($G$11:G47,$F$11:F47)</f>
        <v>102.99355543342423</v>
      </c>
    </row>
    <row r="48" spans="1:17" x14ac:dyDescent="0.25">
      <c r="A48">
        <v>38</v>
      </c>
      <c r="B48">
        <f t="shared" ca="1" si="0"/>
        <v>89</v>
      </c>
      <c r="C48">
        <f t="shared" ca="1" si="1"/>
        <v>144.5</v>
      </c>
      <c r="D48">
        <f t="shared" ref="D48" si="29">-10</f>
        <v>-10</v>
      </c>
      <c r="E48">
        <f t="shared" ca="1" si="2"/>
        <v>134.5</v>
      </c>
      <c r="F48">
        <f t="shared" ca="1" si="3"/>
        <v>89</v>
      </c>
      <c r="G48">
        <f t="shared" ca="1" si="4"/>
        <v>134.5</v>
      </c>
      <c r="H48">
        <f t="shared" ca="1" si="5"/>
        <v>44.405405405405403</v>
      </c>
      <c r="I48">
        <f t="shared" ca="1" si="5"/>
        <v>11.932432432432435</v>
      </c>
      <c r="J48">
        <f t="shared" ca="1" si="6"/>
        <v>863.23337950138512</v>
      </c>
      <c r="K48">
        <f t="shared" ca="1" si="7"/>
        <v>370.30090027700828</v>
      </c>
      <c r="L48">
        <f t="shared" ca="1" si="8"/>
        <v>45.763157894736842</v>
      </c>
      <c r="M48">
        <f t="shared" ca="1" si="9"/>
        <v>122.88157894736842</v>
      </c>
      <c r="N48">
        <f t="shared" ca="1" si="10"/>
        <v>0.42896962637253316</v>
      </c>
      <c r="O48">
        <f t="shared" ca="1" si="11"/>
        <v>103.25057420363592</v>
      </c>
      <c r="P48">
        <f ca="1">SLOPE($G$11:G48,$F$11:F48)</f>
        <v>0.42896962637253327</v>
      </c>
      <c r="Q48">
        <f ca="1">INTERCEPT($G$11:G48,$F$11:F48)</f>
        <v>103.25057420363592</v>
      </c>
    </row>
    <row r="49" spans="1:17" x14ac:dyDescent="0.25">
      <c r="A49">
        <v>39</v>
      </c>
      <c r="B49">
        <f t="shared" ca="1" si="0"/>
        <v>93</v>
      </c>
      <c r="C49">
        <f t="shared" ca="1" si="1"/>
        <v>146.5</v>
      </c>
      <c r="D49">
        <f>10</f>
        <v>10</v>
      </c>
      <c r="E49">
        <f t="shared" ca="1" si="2"/>
        <v>156.5</v>
      </c>
      <c r="F49">
        <f t="shared" ca="1" si="3"/>
        <v>93</v>
      </c>
      <c r="G49">
        <f t="shared" ca="1" si="4"/>
        <v>156.5</v>
      </c>
      <c r="H49">
        <f t="shared" ca="1" si="5"/>
        <v>47.236842105263158</v>
      </c>
      <c r="I49">
        <f t="shared" ca="1" si="5"/>
        <v>33.618421052631575</v>
      </c>
      <c r="J49">
        <f t="shared" ca="1" si="6"/>
        <v>896.84549638395799</v>
      </c>
      <c r="K49">
        <f t="shared" ca="1" si="7"/>
        <v>400.48060486522024</v>
      </c>
      <c r="L49">
        <f t="shared" ca="1" si="8"/>
        <v>46.974358974358978</v>
      </c>
      <c r="M49">
        <f t="shared" ca="1" si="9"/>
        <v>123.74358974358975</v>
      </c>
      <c r="N49">
        <f t="shared" ca="1" si="10"/>
        <v>0.44654358691652085</v>
      </c>
      <c r="O49">
        <f t="shared" ca="1" si="11"/>
        <v>102.76749099407523</v>
      </c>
      <c r="P49">
        <f ca="1">SLOPE($G$11:G49,$F$11:F49)</f>
        <v>0.4465435869165208</v>
      </c>
      <c r="Q49">
        <f ca="1">INTERCEPT($G$11:G49,$F$11:F49)</f>
        <v>102.76749099407522</v>
      </c>
    </row>
    <row r="50" spans="1:17" x14ac:dyDescent="0.25">
      <c r="A50">
        <v>40</v>
      </c>
      <c r="B50">
        <f t="shared" ca="1" si="0"/>
        <v>49</v>
      </c>
      <c r="C50">
        <f t="shared" ca="1" si="1"/>
        <v>124.5</v>
      </c>
      <c r="D50">
        <f t="shared" ref="D50" si="30">-10</f>
        <v>-10</v>
      </c>
      <c r="E50">
        <f t="shared" ca="1" si="2"/>
        <v>114.5</v>
      </c>
      <c r="F50">
        <f t="shared" ca="1" si="3"/>
        <v>49</v>
      </c>
      <c r="G50">
        <f t="shared" ca="1" si="4"/>
        <v>114.5</v>
      </c>
      <c r="H50">
        <f t="shared" ca="1" si="5"/>
        <v>2.025641025641022</v>
      </c>
      <c r="I50">
        <f t="shared" ca="1" si="5"/>
        <v>-9.2435897435897516</v>
      </c>
      <c r="J50">
        <f t="shared" ca="1" si="6"/>
        <v>874.52437500000008</v>
      </c>
      <c r="K50">
        <f t="shared" ca="1" si="7"/>
        <v>390.01218749999998</v>
      </c>
      <c r="L50">
        <f t="shared" ca="1" si="8"/>
        <v>47.025000000000006</v>
      </c>
      <c r="M50">
        <f t="shared" ca="1" si="9"/>
        <v>123.5125</v>
      </c>
      <c r="N50">
        <f t="shared" ca="1" si="10"/>
        <v>0.44597063117880498</v>
      </c>
      <c r="O50">
        <f t="shared" ca="1" si="11"/>
        <v>102.5407310688167</v>
      </c>
      <c r="P50">
        <f ca="1">SLOPE($G$11:G50,$F$11:F50)</f>
        <v>0.44597063117880498</v>
      </c>
      <c r="Q50">
        <f ca="1">INTERCEPT($G$11:G50,$F$11:F50)</f>
        <v>102.5407310688167</v>
      </c>
    </row>
    <row r="51" spans="1:17" x14ac:dyDescent="0.25">
      <c r="A51">
        <v>41</v>
      </c>
      <c r="B51">
        <f t="shared" ca="1" si="0"/>
        <v>48</v>
      </c>
      <c r="C51">
        <f t="shared" ca="1" si="1"/>
        <v>124</v>
      </c>
      <c r="D51">
        <f>10</f>
        <v>10</v>
      </c>
      <c r="E51">
        <f t="shared" ca="1" si="2"/>
        <v>134</v>
      </c>
      <c r="F51">
        <f t="shared" ca="1" si="3"/>
        <v>48</v>
      </c>
      <c r="G51">
        <f t="shared" ca="1" si="4"/>
        <v>134</v>
      </c>
      <c r="H51">
        <f t="shared" ca="1" si="5"/>
        <v>0.97499999999999432</v>
      </c>
      <c r="I51">
        <f t="shared" ca="1" si="5"/>
        <v>10.487499999999997</v>
      </c>
      <c r="J51">
        <f t="shared" ca="1" si="6"/>
        <v>853.21713265913149</v>
      </c>
      <c r="K51">
        <f t="shared" ca="1" si="7"/>
        <v>380.74301011302794</v>
      </c>
      <c r="L51">
        <f t="shared" ca="1" si="8"/>
        <v>47.048780487804883</v>
      </c>
      <c r="M51">
        <f t="shared" ca="1" si="9"/>
        <v>123.76829268292683</v>
      </c>
      <c r="N51">
        <f t="shared" ca="1" si="10"/>
        <v>0.44624398120840181</v>
      </c>
      <c r="O51">
        <f t="shared" ca="1" si="11"/>
        <v>102.7730575670486</v>
      </c>
      <c r="P51">
        <f ca="1">SLOPE($G$11:G51,$F$11:F51)</f>
        <v>0.44624398120840186</v>
      </c>
      <c r="Q51">
        <f ca="1">INTERCEPT($G$11:G51,$F$11:F51)</f>
        <v>102.7730575670486</v>
      </c>
    </row>
    <row r="52" spans="1:17" x14ac:dyDescent="0.25">
      <c r="A52">
        <v>42</v>
      </c>
      <c r="B52">
        <f t="shared" ca="1" si="0"/>
        <v>95</v>
      </c>
      <c r="C52">
        <f t="shared" ca="1" si="1"/>
        <v>147.5</v>
      </c>
      <c r="D52">
        <f t="shared" ref="D52" si="31">-10</f>
        <v>-10</v>
      </c>
      <c r="E52">
        <f t="shared" ca="1" si="2"/>
        <v>137.5</v>
      </c>
      <c r="F52">
        <f t="shared" ca="1" si="3"/>
        <v>95</v>
      </c>
      <c r="G52">
        <f t="shared" ca="1" si="4"/>
        <v>137.5</v>
      </c>
      <c r="H52">
        <f t="shared" ca="1" si="5"/>
        <v>47.951219512195117</v>
      </c>
      <c r="I52">
        <f t="shared" ca="1" si="5"/>
        <v>13.731707317073173</v>
      </c>
      <c r="J52">
        <f t="shared" ca="1" si="6"/>
        <v>886.34467120181409</v>
      </c>
      <c r="K52">
        <f t="shared" ca="1" si="7"/>
        <v>386.98185941043084</v>
      </c>
      <c r="L52">
        <f t="shared" ca="1" si="8"/>
        <v>48.190476190476197</v>
      </c>
      <c r="M52">
        <f t="shared" ca="1" si="9"/>
        <v>124.09523809523809</v>
      </c>
      <c r="N52">
        <f t="shared" ca="1" si="10"/>
        <v>0.43660426015278425</v>
      </c>
      <c r="O52">
        <f t="shared" ca="1" si="11"/>
        <v>103.05507089168486</v>
      </c>
      <c r="P52">
        <f ca="1">SLOPE($G$11:G52,$F$11:F52)</f>
        <v>0.43660426015278414</v>
      </c>
      <c r="Q52">
        <f ca="1">INTERCEPT($G$11:G52,$F$11:F52)</f>
        <v>103.05507089168489</v>
      </c>
    </row>
    <row r="53" spans="1:17" x14ac:dyDescent="0.25">
      <c r="A53">
        <v>43</v>
      </c>
      <c r="B53">
        <f t="shared" ca="1" si="0"/>
        <v>89</v>
      </c>
      <c r="C53">
        <f t="shared" ca="1" si="1"/>
        <v>144.5</v>
      </c>
      <c r="D53">
        <f>10</f>
        <v>10</v>
      </c>
      <c r="E53">
        <f t="shared" ca="1" si="2"/>
        <v>154.5</v>
      </c>
      <c r="F53">
        <f t="shared" ca="1" si="3"/>
        <v>89</v>
      </c>
      <c r="G53">
        <f t="shared" ca="1" si="4"/>
        <v>154.5</v>
      </c>
      <c r="H53">
        <f t="shared" ca="1" si="5"/>
        <v>40.809523809523803</v>
      </c>
      <c r="I53">
        <f t="shared" ca="1" si="5"/>
        <v>30.404761904761912</v>
      </c>
      <c r="J53">
        <f t="shared" ca="1" si="6"/>
        <v>903.56192536506217</v>
      </c>
      <c r="K53">
        <f t="shared" ca="1" si="7"/>
        <v>406.16711736073552</v>
      </c>
      <c r="L53">
        <f t="shared" ca="1" si="8"/>
        <v>49.139534883720934</v>
      </c>
      <c r="M53">
        <f t="shared" ca="1" si="9"/>
        <v>124.80232558139534</v>
      </c>
      <c r="N53">
        <f t="shared" ca="1" si="10"/>
        <v>0.44951774301095476</v>
      </c>
      <c r="O53">
        <f t="shared" ca="1" si="11"/>
        <v>102.71323276785702</v>
      </c>
      <c r="P53">
        <f ca="1">SLOPE($G$11:G53,$F$11:F53)</f>
        <v>0.44951774301095476</v>
      </c>
      <c r="Q53">
        <f ca="1">INTERCEPT($G$11:G53,$F$11:F53)</f>
        <v>102.71323276785704</v>
      </c>
    </row>
    <row r="54" spans="1:17" x14ac:dyDescent="0.25">
      <c r="A54">
        <v>44</v>
      </c>
      <c r="B54">
        <f t="shared" ca="1" si="0"/>
        <v>69</v>
      </c>
      <c r="C54">
        <f t="shared" ca="1" si="1"/>
        <v>134.5</v>
      </c>
      <c r="D54">
        <f t="shared" ref="D54" si="32">-10</f>
        <v>-10</v>
      </c>
      <c r="E54">
        <f t="shared" ca="1" si="2"/>
        <v>124.5</v>
      </c>
      <c r="F54">
        <f t="shared" ca="1" si="3"/>
        <v>69</v>
      </c>
      <c r="G54">
        <f t="shared" ca="1" si="4"/>
        <v>124.5</v>
      </c>
      <c r="H54">
        <f t="shared" ca="1" si="5"/>
        <v>19.860465116279066</v>
      </c>
      <c r="I54">
        <f t="shared" ca="1" si="5"/>
        <v>-0.30232558139533694</v>
      </c>
      <c r="J54">
        <f t="shared" ca="1" si="6"/>
        <v>891.78719008264454</v>
      </c>
      <c r="K54">
        <f t="shared" ca="1" si="7"/>
        <v>396.80268595041321</v>
      </c>
      <c r="L54">
        <f t="shared" ca="1" si="8"/>
        <v>49.590909090909093</v>
      </c>
      <c r="M54">
        <f t="shared" ca="1" si="9"/>
        <v>124.79545454545453</v>
      </c>
      <c r="N54">
        <f t="shared" ca="1" si="10"/>
        <v>0.44495221546481323</v>
      </c>
      <c r="O54">
        <f t="shared" ca="1" si="11"/>
        <v>102.72986967854038</v>
      </c>
      <c r="P54">
        <f ca="1">SLOPE($G$11:G54,$F$11:F54)</f>
        <v>0.44495221546481312</v>
      </c>
      <c r="Q54">
        <f ca="1">INTERCEPT($G$11:G54,$F$11:F54)</f>
        <v>102.72986967854041</v>
      </c>
    </row>
    <row r="55" spans="1:17" x14ac:dyDescent="0.25">
      <c r="A55">
        <v>45</v>
      </c>
      <c r="B55">
        <f t="shared" ca="1" si="0"/>
        <v>35</v>
      </c>
      <c r="C55">
        <f t="shared" ca="1" si="1"/>
        <v>117.5</v>
      </c>
      <c r="D55">
        <f>10</f>
        <v>10</v>
      </c>
      <c r="E55">
        <f t="shared" ca="1" si="2"/>
        <v>127.5</v>
      </c>
      <c r="F55">
        <f t="shared" ca="1" si="3"/>
        <v>35</v>
      </c>
      <c r="G55">
        <f t="shared" ca="1" si="4"/>
        <v>127.5</v>
      </c>
      <c r="H55">
        <f t="shared" ca="1" si="5"/>
        <v>-14.590909090909093</v>
      </c>
      <c r="I55">
        <f t="shared" ca="1" si="5"/>
        <v>2.7045454545454675</v>
      </c>
      <c r="J55">
        <f t="shared" ca="1" si="6"/>
        <v>876.59555555555551</v>
      </c>
      <c r="K55">
        <f t="shared" ca="1" si="7"/>
        <v>387.12740740740736</v>
      </c>
      <c r="L55">
        <f t="shared" ca="1" si="8"/>
        <v>49.266666666666666</v>
      </c>
      <c r="M55">
        <f t="shared" ca="1" si="9"/>
        <v>124.85555555555554</v>
      </c>
      <c r="N55">
        <f t="shared" ca="1" si="10"/>
        <v>0.44162602120662087</v>
      </c>
      <c r="O55">
        <f t="shared" ca="1" si="11"/>
        <v>103.09811357744269</v>
      </c>
      <c r="P55">
        <f ca="1">SLOPE($G$11:G55,$F$11:F55)</f>
        <v>0.44162602120662098</v>
      </c>
      <c r="Q55">
        <f ca="1">INTERCEPT($G$11:G55,$F$11:F55)</f>
        <v>103.09811357744269</v>
      </c>
    </row>
    <row r="56" spans="1:17" x14ac:dyDescent="0.25">
      <c r="A56">
        <v>46</v>
      </c>
      <c r="B56">
        <f t="shared" ca="1" si="0"/>
        <v>81</v>
      </c>
      <c r="C56">
        <f t="shared" ca="1" si="1"/>
        <v>140.5</v>
      </c>
      <c r="D56">
        <f t="shared" ref="D56" si="33">-10</f>
        <v>-10</v>
      </c>
      <c r="E56">
        <f t="shared" ca="1" si="2"/>
        <v>130.5</v>
      </c>
      <c r="F56">
        <f t="shared" ca="1" si="3"/>
        <v>81</v>
      </c>
      <c r="G56">
        <f t="shared" ca="1" si="4"/>
        <v>130.5</v>
      </c>
      <c r="H56">
        <f t="shared" ca="1" si="5"/>
        <v>31.733333333333334</v>
      </c>
      <c r="I56">
        <f t="shared" ca="1" si="5"/>
        <v>5.6444444444444599</v>
      </c>
      <c r="J56">
        <f t="shared" ca="1" si="6"/>
        <v>878.95463137996217</v>
      </c>
      <c r="K56">
        <f t="shared" ca="1" si="7"/>
        <v>382.52079395085065</v>
      </c>
      <c r="L56">
        <f t="shared" ca="1" si="8"/>
        <v>49.956521739130437</v>
      </c>
      <c r="M56">
        <f t="shared" ca="1" si="9"/>
        <v>124.9782608695652</v>
      </c>
      <c r="N56">
        <f t="shared" ca="1" si="10"/>
        <v>0.43519970234446748</v>
      </c>
      <c r="O56">
        <f t="shared" ca="1" si="11"/>
        <v>103.23719747853072</v>
      </c>
      <c r="P56">
        <f ca="1">SLOPE($G$11:G56,$F$11:F56)</f>
        <v>0.43519970234446753</v>
      </c>
      <c r="Q56">
        <f ca="1">INTERCEPT($G$11:G56,$F$11:F56)</f>
        <v>103.23719747853073</v>
      </c>
    </row>
    <row r="57" spans="1:17" x14ac:dyDescent="0.25">
      <c r="A57">
        <v>47</v>
      </c>
      <c r="B57">
        <f t="shared" ca="1" si="0"/>
        <v>97</v>
      </c>
      <c r="C57">
        <f t="shared" ca="1" si="1"/>
        <v>148.5</v>
      </c>
      <c r="D57">
        <f>10</f>
        <v>10</v>
      </c>
      <c r="E57">
        <f t="shared" ca="1" si="2"/>
        <v>158.5</v>
      </c>
      <c r="F57">
        <f t="shared" ca="1" si="3"/>
        <v>97</v>
      </c>
      <c r="G57">
        <f t="shared" ca="1" si="4"/>
        <v>158.5</v>
      </c>
      <c r="H57">
        <f t="shared" ca="1" si="5"/>
        <v>47.043478260869563</v>
      </c>
      <c r="I57">
        <f t="shared" ca="1" si="5"/>
        <v>33.521739130434796</v>
      </c>
      <c r="J57">
        <f t="shared" ca="1" si="6"/>
        <v>906.33861475780895</v>
      </c>
      <c r="K57">
        <f t="shared" ca="1" si="7"/>
        <v>407.22091444092348</v>
      </c>
      <c r="L57">
        <f t="shared" ca="1" si="8"/>
        <v>50.957446808510639</v>
      </c>
      <c r="M57">
        <f t="shared" ca="1" si="9"/>
        <v>125.69148936170211</v>
      </c>
      <c r="N57">
        <f t="shared" ca="1" si="10"/>
        <v>0.44930328225035487</v>
      </c>
      <c r="O57">
        <f t="shared" ca="1" si="11"/>
        <v>102.79614125554041</v>
      </c>
      <c r="P57">
        <f ca="1">SLOPE($G$11:G57,$F$11:F57)</f>
        <v>0.44930328225035471</v>
      </c>
      <c r="Q57">
        <f ca="1">INTERCEPT($G$11:G57,$F$11:F57)</f>
        <v>102.79614125554043</v>
      </c>
    </row>
    <row r="58" spans="1:17" x14ac:dyDescent="0.25">
      <c r="A58">
        <v>48</v>
      </c>
      <c r="B58">
        <f t="shared" ca="1" si="0"/>
        <v>11</v>
      </c>
      <c r="C58">
        <f t="shared" ca="1" si="1"/>
        <v>105.5</v>
      </c>
      <c r="D58">
        <f t="shared" ref="D58" si="34">-10</f>
        <v>-10</v>
      </c>
      <c r="E58">
        <f t="shared" ca="1" si="2"/>
        <v>95.5</v>
      </c>
      <c r="F58">
        <f t="shared" ca="1" si="3"/>
        <v>11</v>
      </c>
      <c r="G58">
        <f t="shared" ca="1" si="4"/>
        <v>95.5</v>
      </c>
      <c r="H58">
        <f t="shared" ca="1" si="5"/>
        <v>-39.957446808510639</v>
      </c>
      <c r="I58">
        <f t="shared" ca="1" si="5"/>
        <v>-30.191489361702111</v>
      </c>
      <c r="J58">
        <f t="shared" ca="1" si="6"/>
        <v>920.02604166666663</v>
      </c>
      <c r="K58">
        <f t="shared" ca="1" si="7"/>
        <v>423.34635416666663</v>
      </c>
      <c r="L58">
        <f t="shared" ca="1" si="8"/>
        <v>50.125</v>
      </c>
      <c r="M58">
        <f t="shared" ca="1" si="9"/>
        <v>125.06249999999999</v>
      </c>
      <c r="N58">
        <f t="shared" ca="1" si="10"/>
        <v>0.46014605564833422</v>
      </c>
      <c r="O58">
        <f t="shared" ca="1" si="11"/>
        <v>101.99767896062724</v>
      </c>
      <c r="P58">
        <f ca="1">SLOPE($G$11:G58,$F$11:F58)</f>
        <v>0.46014605564833422</v>
      </c>
      <c r="Q58">
        <f ca="1">INTERCEPT($G$11:G58,$F$11:F58)</f>
        <v>101.99767896062724</v>
      </c>
    </row>
    <row r="59" spans="1:17" x14ac:dyDescent="0.25">
      <c r="A59">
        <v>49</v>
      </c>
      <c r="B59">
        <f t="shared" ca="1" si="0"/>
        <v>25</v>
      </c>
      <c r="C59">
        <f t="shared" ca="1" si="1"/>
        <v>112.5</v>
      </c>
      <c r="D59">
        <f>10</f>
        <v>10</v>
      </c>
      <c r="E59">
        <f t="shared" ca="1" si="2"/>
        <v>122.5</v>
      </c>
      <c r="F59">
        <f t="shared" ca="1" si="3"/>
        <v>25</v>
      </c>
      <c r="G59">
        <f t="shared" ca="1" si="4"/>
        <v>122.5</v>
      </c>
      <c r="H59">
        <f t="shared" ca="1" si="5"/>
        <v>-25.125</v>
      </c>
      <c r="I59">
        <f t="shared" ca="1" si="5"/>
        <v>-2.5624999999999858</v>
      </c>
      <c r="J59">
        <f t="shared" ca="1" si="6"/>
        <v>913.87005414410658</v>
      </c>
      <c r="K59">
        <f t="shared" ca="1" si="7"/>
        <v>415.99375260308199</v>
      </c>
      <c r="L59">
        <f t="shared" ca="1" si="8"/>
        <v>49.612244897959187</v>
      </c>
      <c r="M59">
        <f t="shared" ca="1" si="9"/>
        <v>125.01020408163264</v>
      </c>
      <c r="N59">
        <f t="shared" ca="1" si="10"/>
        <v>0.45520011375433977</v>
      </c>
      <c r="O59">
        <f t="shared" ca="1" si="11"/>
        <v>102.42670456047345</v>
      </c>
      <c r="P59">
        <f ca="1">SLOPE($G$11:G59,$F$11:F59)</f>
        <v>0.45520011375433989</v>
      </c>
      <c r="Q59">
        <f ca="1">INTERCEPT($G$11:G59,$F$11:F59)</f>
        <v>102.42670456047347</v>
      </c>
    </row>
    <row r="60" spans="1:17" x14ac:dyDescent="0.25">
      <c r="A60">
        <v>50</v>
      </c>
      <c r="B60">
        <f t="shared" ca="1" si="0"/>
        <v>23</v>
      </c>
      <c r="C60">
        <f t="shared" ca="1" si="1"/>
        <v>111.5</v>
      </c>
      <c r="D60">
        <f t="shared" ref="D60" si="35">-10</f>
        <v>-10</v>
      </c>
      <c r="E60">
        <f t="shared" ca="1" si="2"/>
        <v>101.5</v>
      </c>
      <c r="F60">
        <f t="shared" ca="1" si="3"/>
        <v>23</v>
      </c>
      <c r="G60">
        <f t="shared" ca="1" si="4"/>
        <v>101.5</v>
      </c>
      <c r="H60">
        <f t="shared" ca="1" si="5"/>
        <v>-26.612244897959187</v>
      </c>
      <c r="I60">
        <f t="shared" ca="1" si="5"/>
        <v>-23.510204081632637</v>
      </c>
      <c r="J60">
        <f t="shared" ca="1" si="6"/>
        <v>909.47359999999992</v>
      </c>
      <c r="K60">
        <f t="shared" ca="1" si="7"/>
        <v>419.93679999999995</v>
      </c>
      <c r="L60">
        <f t="shared" ca="1" si="8"/>
        <v>49.080000000000005</v>
      </c>
      <c r="M60">
        <f t="shared" ca="1" si="9"/>
        <v>124.53999999999998</v>
      </c>
      <c r="N60">
        <f t="shared" ca="1" si="10"/>
        <v>0.46173610756815808</v>
      </c>
      <c r="O60">
        <f t="shared" ca="1" si="11"/>
        <v>101.87799184055478</v>
      </c>
      <c r="P60">
        <f ca="1">SLOPE($G$11:G60,$F$11:F60)</f>
        <v>0.46173610756815825</v>
      </c>
      <c r="Q60">
        <f ca="1">INTERCEPT($G$11:G60,$F$11:F60)</f>
        <v>101.8779918405548</v>
      </c>
    </row>
    <row r="61" spans="1:17" x14ac:dyDescent="0.25">
      <c r="A61">
        <v>51</v>
      </c>
      <c r="B61">
        <f t="shared" ca="1" si="0"/>
        <v>84</v>
      </c>
      <c r="C61">
        <f t="shared" ca="1" si="1"/>
        <v>142</v>
      </c>
      <c r="D61">
        <f>10</f>
        <v>10</v>
      </c>
      <c r="E61">
        <f t="shared" ca="1" si="2"/>
        <v>152</v>
      </c>
      <c r="F61">
        <f t="shared" ca="1" si="3"/>
        <v>84</v>
      </c>
      <c r="G61">
        <f t="shared" ca="1" si="4"/>
        <v>152</v>
      </c>
      <c r="H61">
        <f t="shared" ca="1" si="5"/>
        <v>34.919999999999995</v>
      </c>
      <c r="I61">
        <f t="shared" ca="1" si="5"/>
        <v>27.460000000000022</v>
      </c>
      <c r="J61">
        <f t="shared" ca="1" si="6"/>
        <v>915.08189158016137</v>
      </c>
      <c r="K61">
        <f t="shared" ca="1" si="7"/>
        <v>430.13610149942326</v>
      </c>
      <c r="L61">
        <f t="shared" ca="1" si="8"/>
        <v>49.764705882352949</v>
      </c>
      <c r="M61">
        <f t="shared" ca="1" si="9"/>
        <v>125.07843137254899</v>
      </c>
      <c r="N61">
        <f t="shared" ca="1" si="10"/>
        <v>0.47005203081514946</v>
      </c>
      <c r="O61">
        <f t="shared" ca="1" si="11"/>
        <v>101.68643030963037</v>
      </c>
      <c r="P61">
        <f ca="1">SLOPE($G$11:G61,$F$11:F61)</f>
        <v>0.47005203081514946</v>
      </c>
      <c r="Q61">
        <f ca="1">INTERCEPT($G$11:G61,$F$11:F61)</f>
        <v>101.68643030963041</v>
      </c>
    </row>
    <row r="62" spans="1:17" x14ac:dyDescent="0.25">
      <c r="A62">
        <v>52</v>
      </c>
      <c r="B62">
        <f t="shared" ca="1" si="0"/>
        <v>68</v>
      </c>
      <c r="C62">
        <f t="shared" ca="1" si="1"/>
        <v>134</v>
      </c>
      <c r="D62">
        <f t="shared" ref="D62" si="36">-10</f>
        <v>-10</v>
      </c>
      <c r="E62">
        <f t="shared" ca="1" si="2"/>
        <v>124</v>
      </c>
      <c r="F62">
        <f t="shared" ca="1" si="3"/>
        <v>68</v>
      </c>
      <c r="G62">
        <f t="shared" ca="1" si="4"/>
        <v>124</v>
      </c>
      <c r="H62">
        <f t="shared" ca="1" si="5"/>
        <v>18.235294117647051</v>
      </c>
      <c r="I62">
        <f t="shared" ca="1" si="5"/>
        <v>-1.0784313725489909</v>
      </c>
      <c r="J62">
        <f t="shared" ca="1" si="6"/>
        <v>903.75591715976316</v>
      </c>
      <c r="K62">
        <f t="shared" ca="1" si="7"/>
        <v>421.49334319526622</v>
      </c>
      <c r="L62">
        <f t="shared" ca="1" si="8"/>
        <v>50.11538461538462</v>
      </c>
      <c r="M62">
        <f t="shared" ca="1" si="9"/>
        <v>125.05769230769228</v>
      </c>
      <c r="N62">
        <f t="shared" ca="1" si="10"/>
        <v>0.46637962218813994</v>
      </c>
      <c r="O62">
        <f t="shared" ca="1" si="11"/>
        <v>101.68489816495588</v>
      </c>
      <c r="P62">
        <f ca="1">SLOPE($G$11:G62,$F$11:F62)</f>
        <v>0.46637962218813983</v>
      </c>
      <c r="Q62">
        <f ca="1">INTERCEPT($G$11:G62,$F$11:F62)</f>
        <v>101.68489816495591</v>
      </c>
    </row>
    <row r="63" spans="1:17" x14ac:dyDescent="0.25">
      <c r="A63">
        <v>53</v>
      </c>
      <c r="B63">
        <f t="shared" ca="1" si="0"/>
        <v>93</v>
      </c>
      <c r="C63">
        <f t="shared" ca="1" si="1"/>
        <v>146.5</v>
      </c>
      <c r="D63">
        <f>10</f>
        <v>10</v>
      </c>
      <c r="E63">
        <f t="shared" ca="1" si="2"/>
        <v>156.5</v>
      </c>
      <c r="F63">
        <f t="shared" ca="1" si="3"/>
        <v>93</v>
      </c>
      <c r="G63">
        <f t="shared" ca="1" si="4"/>
        <v>156.5</v>
      </c>
      <c r="H63">
        <f t="shared" ca="1" si="5"/>
        <v>42.88461538461538</v>
      </c>
      <c r="I63">
        <f t="shared" ca="1" si="5"/>
        <v>31.442307692307722</v>
      </c>
      <c r="J63">
        <f t="shared" ca="1" si="6"/>
        <v>920.7490210039158</v>
      </c>
      <c r="K63">
        <f t="shared" ca="1" si="7"/>
        <v>438.501957992168</v>
      </c>
      <c r="L63">
        <f t="shared" ca="1" si="8"/>
        <v>50.924528301886795</v>
      </c>
      <c r="M63">
        <f t="shared" ca="1" si="9"/>
        <v>125.65094339622638</v>
      </c>
      <c r="N63">
        <f t="shared" ca="1" si="10"/>
        <v>0.47624482675426394</v>
      </c>
      <c r="O63">
        <f t="shared" ca="1" si="11"/>
        <v>101.3984002375517</v>
      </c>
      <c r="P63">
        <f ca="1">SLOPE($G$11:G63,$F$11:F63)</f>
        <v>0.47624482675426377</v>
      </c>
      <c r="Q63">
        <f ca="1">INTERCEPT($G$11:G63,$F$11:F63)</f>
        <v>101.39840023755173</v>
      </c>
    </row>
    <row r="64" spans="1:17" x14ac:dyDescent="0.25">
      <c r="A64">
        <v>54</v>
      </c>
      <c r="B64">
        <f t="shared" ca="1" si="0"/>
        <v>81</v>
      </c>
      <c r="C64">
        <f t="shared" ca="1" si="1"/>
        <v>140.5</v>
      </c>
      <c r="D64">
        <f t="shared" ref="D64" si="37">-10</f>
        <v>-10</v>
      </c>
      <c r="E64">
        <f t="shared" ca="1" si="2"/>
        <v>130.5</v>
      </c>
      <c r="F64">
        <f t="shared" ca="1" si="3"/>
        <v>81</v>
      </c>
      <c r="G64">
        <f t="shared" ca="1" si="4"/>
        <v>130.5</v>
      </c>
      <c r="H64">
        <f t="shared" ca="1" si="5"/>
        <v>30.075471698113205</v>
      </c>
      <c r="I64">
        <f t="shared" ca="1" si="5"/>
        <v>4.8490566037736187</v>
      </c>
      <c r="J64">
        <f t="shared" ca="1" si="6"/>
        <v>920.13854595336056</v>
      </c>
      <c r="K64">
        <f t="shared" ca="1" si="7"/>
        <v>433.03223593964333</v>
      </c>
      <c r="L64">
        <f t="shared" ca="1" si="8"/>
        <v>51.481481481481481</v>
      </c>
      <c r="M64">
        <f t="shared" ca="1" si="9"/>
        <v>125.7407407407407</v>
      </c>
      <c r="N64">
        <f t="shared" ca="1" si="10"/>
        <v>0.47061634124997587</v>
      </c>
      <c r="O64">
        <f t="shared" ca="1" si="11"/>
        <v>101.51271428379751</v>
      </c>
      <c r="P64">
        <f ca="1">SLOPE($G$11:G64,$F$11:F64)</f>
        <v>0.47061634124997576</v>
      </c>
      <c r="Q64">
        <f ca="1">INTERCEPT($G$11:G64,$F$11:F64)</f>
        <v>101.51271428379755</v>
      </c>
    </row>
    <row r="65" spans="1:17" x14ac:dyDescent="0.25">
      <c r="A65">
        <v>55</v>
      </c>
      <c r="B65">
        <f t="shared" ca="1" si="0"/>
        <v>11</v>
      </c>
      <c r="C65">
        <f t="shared" ca="1" si="1"/>
        <v>105.5</v>
      </c>
      <c r="D65">
        <f>10</f>
        <v>10</v>
      </c>
      <c r="E65">
        <f t="shared" ca="1" si="2"/>
        <v>115.5</v>
      </c>
      <c r="F65">
        <f t="shared" ca="1" si="3"/>
        <v>11</v>
      </c>
      <c r="G65">
        <f t="shared" ca="1" si="4"/>
        <v>115.5</v>
      </c>
      <c r="H65">
        <f t="shared" ca="1" si="5"/>
        <v>-40.481481481481481</v>
      </c>
      <c r="I65">
        <f t="shared" ca="1" si="5"/>
        <v>-10.240740740740705</v>
      </c>
      <c r="J65">
        <f t="shared" ca="1" si="6"/>
        <v>932.66247933884279</v>
      </c>
      <c r="K65">
        <f t="shared" ca="1" si="7"/>
        <v>432.55933884297514</v>
      </c>
      <c r="L65">
        <f t="shared" ca="1" si="8"/>
        <v>50.745454545454542</v>
      </c>
      <c r="M65">
        <f t="shared" ca="1" si="9"/>
        <v>125.55454545454542</v>
      </c>
      <c r="N65">
        <f t="shared" ca="1" si="10"/>
        <v>0.46378979365569967</v>
      </c>
      <c r="O65">
        <f t="shared" ca="1" si="11"/>
        <v>102.01932156194437</v>
      </c>
      <c r="P65">
        <f ca="1">SLOPE($G$11:G65,$F$11:F65)</f>
        <v>0.46378979365569961</v>
      </c>
      <c r="Q65">
        <f ca="1">INTERCEPT($G$11:G65,$F$11:F65)</f>
        <v>102.01932156194439</v>
      </c>
    </row>
    <row r="66" spans="1:17" x14ac:dyDescent="0.25">
      <c r="A66">
        <v>56</v>
      </c>
      <c r="B66">
        <f t="shared" ca="1" si="0"/>
        <v>24</v>
      </c>
      <c r="C66">
        <f t="shared" ca="1" si="1"/>
        <v>112</v>
      </c>
      <c r="D66">
        <f t="shared" ref="D66" si="38">-10</f>
        <v>-10</v>
      </c>
      <c r="E66">
        <f t="shared" ca="1" si="2"/>
        <v>102</v>
      </c>
      <c r="F66">
        <f t="shared" ca="1" si="3"/>
        <v>24</v>
      </c>
      <c r="G66">
        <f t="shared" ca="1" si="4"/>
        <v>102</v>
      </c>
      <c r="H66">
        <f t="shared" ca="1" si="5"/>
        <v>-26.745454545454542</v>
      </c>
      <c r="I66">
        <f t="shared" ca="1" si="5"/>
        <v>-23.554545454545419</v>
      </c>
      <c r="J66">
        <f t="shared" ca="1" si="6"/>
        <v>928.55325255102025</v>
      </c>
      <c r="K66">
        <f t="shared" ca="1" si="7"/>
        <v>435.88376913265296</v>
      </c>
      <c r="L66">
        <f t="shared" ca="1" si="8"/>
        <v>50.267857142857139</v>
      </c>
      <c r="M66">
        <f t="shared" ca="1" si="9"/>
        <v>125.13392857142854</v>
      </c>
      <c r="N66">
        <f t="shared" ca="1" si="10"/>
        <v>0.46942247839329271</v>
      </c>
      <c r="O66">
        <f t="shared" ca="1" si="11"/>
        <v>101.53706648790856</v>
      </c>
      <c r="P66">
        <f ca="1">SLOPE($G$11:G66,$F$11:F66)</f>
        <v>0.46942247839329293</v>
      </c>
      <c r="Q66">
        <f ca="1">INTERCEPT($G$11:G66,$F$11:F66)</f>
        <v>101.53706648790858</v>
      </c>
    </row>
    <row r="67" spans="1:17" x14ac:dyDescent="0.25">
      <c r="A67">
        <v>57</v>
      </c>
      <c r="B67">
        <f t="shared" ca="1" si="0"/>
        <v>73</v>
      </c>
      <c r="C67">
        <f t="shared" ca="1" si="1"/>
        <v>136.5</v>
      </c>
      <c r="D67">
        <f>10</f>
        <v>10</v>
      </c>
      <c r="E67">
        <f t="shared" ca="1" si="2"/>
        <v>146.5</v>
      </c>
      <c r="F67">
        <f t="shared" ca="1" si="3"/>
        <v>73</v>
      </c>
      <c r="G67">
        <f t="shared" ca="1" si="4"/>
        <v>146.5</v>
      </c>
      <c r="H67">
        <f t="shared" ca="1" si="5"/>
        <v>22.732142857142861</v>
      </c>
      <c r="I67">
        <f t="shared" ca="1" si="5"/>
        <v>21.366071428571459</v>
      </c>
      <c r="J67">
        <f t="shared" ca="1" si="6"/>
        <v>921.16959064327466</v>
      </c>
      <c r="K67">
        <f t="shared" ca="1" si="7"/>
        <v>436.60818713450283</v>
      </c>
      <c r="L67">
        <f t="shared" ca="1" si="8"/>
        <v>50.666666666666664</v>
      </c>
      <c r="M67">
        <f t="shared" ca="1" si="9"/>
        <v>125.50877192982453</v>
      </c>
      <c r="N67">
        <f t="shared" ca="1" si="10"/>
        <v>0.47397155916708988</v>
      </c>
      <c r="O67">
        <f t="shared" ca="1" si="11"/>
        <v>101.49421293202531</v>
      </c>
      <c r="P67">
        <f ca="1">SLOPE($G$11:G67,$F$11:F67)</f>
        <v>0.47397155916708983</v>
      </c>
      <c r="Q67">
        <f ca="1">INTERCEPT($G$11:G67,$F$11:F67)</f>
        <v>101.49421293202535</v>
      </c>
    </row>
    <row r="68" spans="1:17" x14ac:dyDescent="0.25">
      <c r="A68">
        <v>58</v>
      </c>
      <c r="B68">
        <f t="shared" ca="1" si="0"/>
        <v>72</v>
      </c>
      <c r="C68">
        <f t="shared" ca="1" si="1"/>
        <v>136</v>
      </c>
      <c r="D68">
        <f t="shared" ref="D68" si="39">-10</f>
        <v>-10</v>
      </c>
      <c r="E68">
        <f t="shared" ca="1" si="2"/>
        <v>126</v>
      </c>
      <c r="F68">
        <f t="shared" ca="1" si="3"/>
        <v>72</v>
      </c>
      <c r="G68">
        <f t="shared" ca="1" si="4"/>
        <v>126</v>
      </c>
      <c r="H68">
        <f t="shared" ca="1" si="5"/>
        <v>21.333333333333336</v>
      </c>
      <c r="I68">
        <f t="shared" ca="1" si="5"/>
        <v>0.49122807017546677</v>
      </c>
      <c r="J68">
        <f t="shared" ca="1" si="6"/>
        <v>912.99881093935767</v>
      </c>
      <c r="K68">
        <f t="shared" ca="1" si="7"/>
        <v>429.25802615933407</v>
      </c>
      <c r="L68">
        <f t="shared" ca="1" si="8"/>
        <v>51.03448275862069</v>
      </c>
      <c r="M68">
        <f t="shared" ca="1" si="9"/>
        <v>125.51724137931032</v>
      </c>
      <c r="N68">
        <f t="shared" ca="1" si="10"/>
        <v>0.47016274393356888</v>
      </c>
      <c r="O68">
        <f t="shared" ca="1" si="11"/>
        <v>101.5227289302868</v>
      </c>
      <c r="P68">
        <f ca="1">SLOPE($G$11:G68,$F$11:F68)</f>
        <v>0.47016274393356872</v>
      </c>
      <c r="Q68">
        <f ca="1">INTERCEPT($G$11:G68,$F$11:F68)</f>
        <v>101.52272893028685</v>
      </c>
    </row>
    <row r="69" spans="1:17" x14ac:dyDescent="0.25">
      <c r="A69">
        <v>59</v>
      </c>
      <c r="B69">
        <f t="shared" ca="1" si="0"/>
        <v>14</v>
      </c>
      <c r="C69">
        <f t="shared" ca="1" si="1"/>
        <v>107</v>
      </c>
      <c r="D69">
        <f>10</f>
        <v>10</v>
      </c>
      <c r="E69">
        <f t="shared" ca="1" si="2"/>
        <v>117</v>
      </c>
      <c r="F69">
        <f t="shared" ca="1" si="3"/>
        <v>14</v>
      </c>
      <c r="G69">
        <f t="shared" ca="1" si="4"/>
        <v>117</v>
      </c>
      <c r="H69">
        <f t="shared" ca="1" si="5"/>
        <v>-37.03448275862069</v>
      </c>
      <c r="I69">
        <f t="shared" ca="1" si="5"/>
        <v>-8.5172413793103203</v>
      </c>
      <c r="J69">
        <f t="shared" ca="1" si="6"/>
        <v>920.37690318873865</v>
      </c>
      <c r="K69">
        <f t="shared" ca="1" si="7"/>
        <v>427.23814995690884</v>
      </c>
      <c r="L69">
        <f t="shared" ca="1" si="8"/>
        <v>50.406779661016948</v>
      </c>
      <c r="M69">
        <f t="shared" ca="1" si="9"/>
        <v>125.37288135593218</v>
      </c>
      <c r="N69">
        <f t="shared" ca="1" si="10"/>
        <v>0.46419912155194154</v>
      </c>
      <c r="O69">
        <f t="shared" ca="1" si="11"/>
        <v>101.97409851702584</v>
      </c>
      <c r="P69">
        <f ca="1">SLOPE($G$11:G69,$F$11:F69)</f>
        <v>0.46419912155194143</v>
      </c>
      <c r="Q69">
        <f ca="1">INTERCEPT($G$11:G69,$F$11:F69)</f>
        <v>101.97409851702588</v>
      </c>
    </row>
    <row r="70" spans="1:17" x14ac:dyDescent="0.25">
      <c r="A70">
        <v>60</v>
      </c>
      <c r="B70">
        <f t="shared" ca="1" si="0"/>
        <v>93</v>
      </c>
      <c r="C70">
        <f t="shared" ca="1" si="1"/>
        <v>146.5</v>
      </c>
      <c r="D70">
        <f t="shared" ref="D70" si="40">-10</f>
        <v>-10</v>
      </c>
      <c r="E70">
        <f t="shared" ca="1" si="2"/>
        <v>136.5</v>
      </c>
      <c r="F70">
        <f t="shared" ca="1" si="3"/>
        <v>93</v>
      </c>
      <c r="G70">
        <f t="shared" ca="1" si="4"/>
        <v>136.5</v>
      </c>
      <c r="H70">
        <f t="shared" ca="1" si="5"/>
        <v>42.593220338983052</v>
      </c>
      <c r="I70">
        <f t="shared" ca="1" si="5"/>
        <v>11.127118644067821</v>
      </c>
      <c r="J70">
        <f t="shared" ca="1" si="6"/>
        <v>934.76972222222196</v>
      </c>
      <c r="K70">
        <f t="shared" ca="1" si="7"/>
        <v>427.88486111111104</v>
      </c>
      <c r="L70">
        <f t="shared" ca="1" si="8"/>
        <v>51.116666666666667</v>
      </c>
      <c r="M70">
        <f t="shared" ca="1" si="9"/>
        <v>125.55833333333331</v>
      </c>
      <c r="N70">
        <f t="shared" ca="1" si="10"/>
        <v>0.45774360351970234</v>
      </c>
      <c r="O70">
        <f t="shared" ca="1" si="11"/>
        <v>102.16000613341785</v>
      </c>
      <c r="P70">
        <f ca="1">SLOPE($G$11:G70,$F$11:F70)</f>
        <v>0.45774360351970234</v>
      </c>
      <c r="Q70">
        <f ca="1">INTERCEPT($G$11:G70,$F$11:F70)</f>
        <v>102.16000613341788</v>
      </c>
    </row>
    <row r="71" spans="1:17" x14ac:dyDescent="0.25">
      <c r="A71">
        <v>61</v>
      </c>
      <c r="B71">
        <f t="shared" ca="1" si="0"/>
        <v>55</v>
      </c>
      <c r="C71">
        <f t="shared" ca="1" si="1"/>
        <v>127.5</v>
      </c>
      <c r="D71">
        <f>10</f>
        <v>10</v>
      </c>
      <c r="E71">
        <f t="shared" ca="1" si="2"/>
        <v>137.5</v>
      </c>
      <c r="F71">
        <f t="shared" ca="1" si="3"/>
        <v>55</v>
      </c>
      <c r="G71">
        <f t="shared" ca="1" si="4"/>
        <v>137.5</v>
      </c>
      <c r="H71">
        <f t="shared" ca="1" si="5"/>
        <v>3.8833333333333329</v>
      </c>
      <c r="I71">
        <f t="shared" ca="1" si="5"/>
        <v>11.941666666666691</v>
      </c>
      <c r="J71">
        <f t="shared" ca="1" si="6"/>
        <v>919.68879333512473</v>
      </c>
      <c r="K71">
        <f t="shared" ca="1" si="7"/>
        <v>421.6181134103735</v>
      </c>
      <c r="L71">
        <f t="shared" ca="1" si="8"/>
        <v>51.180327868852459</v>
      </c>
      <c r="M71">
        <f t="shared" ca="1" si="9"/>
        <v>125.75409836065572</v>
      </c>
      <c r="N71">
        <f t="shared" ca="1" si="10"/>
        <v>0.45843563221145001</v>
      </c>
      <c r="O71">
        <f t="shared" ca="1" si="11"/>
        <v>102.29121239730904</v>
      </c>
      <c r="P71">
        <f ca="1">SLOPE($G$11:G71,$F$11:F71)</f>
        <v>0.45843563221144973</v>
      </c>
      <c r="Q71">
        <f ca="1">INTERCEPT($G$11:G71,$F$11:F71)</f>
        <v>102.29121239730907</v>
      </c>
    </row>
    <row r="72" spans="1:17" x14ac:dyDescent="0.25">
      <c r="A72">
        <v>62</v>
      </c>
      <c r="B72">
        <f t="shared" ca="1" si="0"/>
        <v>50</v>
      </c>
      <c r="C72">
        <f t="shared" ca="1" si="1"/>
        <v>125</v>
      </c>
      <c r="D72">
        <f t="shared" ref="D72" si="41">-10</f>
        <v>-10</v>
      </c>
      <c r="E72">
        <f t="shared" ca="1" si="2"/>
        <v>115</v>
      </c>
      <c r="F72">
        <f t="shared" ca="1" si="3"/>
        <v>50</v>
      </c>
      <c r="G72">
        <f t="shared" ca="1" si="4"/>
        <v>115</v>
      </c>
      <c r="H72">
        <f t="shared" ca="1" si="5"/>
        <v>-1.1803278688524586</v>
      </c>
      <c r="I72">
        <f t="shared" ca="1" si="5"/>
        <v>-10.754098360655718</v>
      </c>
      <c r="J72">
        <f t="shared" ca="1" si="6"/>
        <v>904.87721123829317</v>
      </c>
      <c r="K72">
        <f t="shared" ca="1" si="7"/>
        <v>415.01925078043701</v>
      </c>
      <c r="L72">
        <f t="shared" ca="1" si="8"/>
        <v>51.161290322580648</v>
      </c>
      <c r="M72">
        <f t="shared" ca="1" si="9"/>
        <v>125.58064516129031</v>
      </c>
      <c r="N72">
        <f t="shared" ca="1" si="10"/>
        <v>0.45864703589175099</v>
      </c>
      <c r="O72">
        <f t="shared" ca="1" si="11"/>
        <v>102.11567100244136</v>
      </c>
      <c r="P72">
        <f ca="1">SLOPE($G$11:G72,$F$11:F72)</f>
        <v>0.45864703589175082</v>
      </c>
      <c r="Q72">
        <f ca="1">INTERCEPT($G$11:G72,$F$11:F72)</f>
        <v>102.11567100244139</v>
      </c>
    </row>
    <row r="73" spans="1:17" x14ac:dyDescent="0.25">
      <c r="A73">
        <v>63</v>
      </c>
      <c r="B73">
        <f t="shared" ca="1" si="0"/>
        <v>49</v>
      </c>
      <c r="C73">
        <f t="shared" ca="1" si="1"/>
        <v>124.5</v>
      </c>
      <c r="D73">
        <f>10</f>
        <v>10</v>
      </c>
      <c r="E73">
        <f t="shared" ca="1" si="2"/>
        <v>134.5</v>
      </c>
      <c r="F73">
        <f t="shared" ca="1" si="3"/>
        <v>49</v>
      </c>
      <c r="G73">
        <f t="shared" ca="1" si="4"/>
        <v>134.5</v>
      </c>
      <c r="H73">
        <f t="shared" ca="1" si="5"/>
        <v>-2.1612903225806477</v>
      </c>
      <c r="I73">
        <f t="shared" ca="1" si="5"/>
        <v>8.9193548387096939</v>
      </c>
      <c r="J73">
        <f t="shared" ca="1" si="6"/>
        <v>890.58704963466846</v>
      </c>
      <c r="K73">
        <f t="shared" ca="1" si="7"/>
        <v>408.13051146384475</v>
      </c>
      <c r="L73">
        <f t="shared" ca="1" si="8"/>
        <v>51.126984126984127</v>
      </c>
      <c r="M73">
        <f t="shared" ca="1" si="9"/>
        <v>125.7222222222222</v>
      </c>
      <c r="N73">
        <f t="shared" ca="1" si="10"/>
        <v>0.45827132971590562</v>
      </c>
      <c r="O73">
        <f t="shared" ca="1" si="11"/>
        <v>102.29219122198518</v>
      </c>
      <c r="P73">
        <f ca="1">SLOPE($G$11:G73,$F$11:F73)</f>
        <v>0.45827132971590551</v>
      </c>
      <c r="Q73">
        <f ca="1">INTERCEPT($G$11:G73,$F$11:F73)</f>
        <v>102.29219122198522</v>
      </c>
    </row>
    <row r="74" spans="1:17" x14ac:dyDescent="0.25">
      <c r="A74">
        <v>64</v>
      </c>
      <c r="B74">
        <f t="shared" ca="1" si="0"/>
        <v>53</v>
      </c>
      <c r="C74">
        <f t="shared" ca="1" si="1"/>
        <v>126.5</v>
      </c>
      <c r="D74">
        <f t="shared" ref="D74" si="42">-10</f>
        <v>-10</v>
      </c>
      <c r="E74">
        <f t="shared" ca="1" si="2"/>
        <v>116.5</v>
      </c>
      <c r="F74">
        <f t="shared" ca="1" si="3"/>
        <v>53</v>
      </c>
      <c r="G74">
        <f t="shared" ca="1" si="4"/>
        <v>116.5</v>
      </c>
      <c r="H74">
        <f t="shared" ca="1" si="5"/>
        <v>1.8730158730158735</v>
      </c>
      <c r="I74">
        <f t="shared" ca="1" si="5"/>
        <v>-9.2222222222222001</v>
      </c>
      <c r="J74">
        <f t="shared" ca="1" si="6"/>
        <v>876.72558593749977</v>
      </c>
      <c r="K74">
        <f t="shared" ca="1" si="7"/>
        <v>401.48779296874994</v>
      </c>
      <c r="L74">
        <f t="shared" ca="1" si="8"/>
        <v>51.15625</v>
      </c>
      <c r="M74">
        <f t="shared" ca="1" si="9"/>
        <v>125.57812499999997</v>
      </c>
      <c r="N74">
        <f t="shared" ca="1" si="10"/>
        <v>0.4579400891322582</v>
      </c>
      <c r="O74">
        <f t="shared" ca="1" si="11"/>
        <v>102.15162731532789</v>
      </c>
      <c r="P74">
        <f ca="1">SLOPE($G$11:G74,$F$11:F74)</f>
        <v>0.45794008913225814</v>
      </c>
      <c r="Q74">
        <f ca="1">INTERCEPT($G$11:G74,$F$11:F74)</f>
        <v>102.15162731532791</v>
      </c>
    </row>
    <row r="75" spans="1:17" x14ac:dyDescent="0.25">
      <c r="A75">
        <v>65</v>
      </c>
      <c r="B75">
        <f t="shared" ca="1" si="0"/>
        <v>69</v>
      </c>
      <c r="C75">
        <f t="shared" ca="1" si="1"/>
        <v>134.5</v>
      </c>
      <c r="D75">
        <f>10</f>
        <v>10</v>
      </c>
      <c r="E75">
        <f t="shared" ca="1" si="2"/>
        <v>144.5</v>
      </c>
      <c r="F75">
        <f t="shared" ca="1" si="3"/>
        <v>69</v>
      </c>
      <c r="G75">
        <f t="shared" ca="1" si="4"/>
        <v>144.5</v>
      </c>
      <c r="H75">
        <f t="shared" ca="1" si="5"/>
        <v>17.84375</v>
      </c>
      <c r="I75">
        <f t="shared" ca="1" si="5"/>
        <v>18.921875000000028</v>
      </c>
      <c r="J75">
        <f t="shared" ca="1" si="6"/>
        <v>868.0605917159761</v>
      </c>
      <c r="K75">
        <f t="shared" ca="1" si="7"/>
        <v>400.42556213017747</v>
      </c>
      <c r="L75">
        <f t="shared" ca="1" si="8"/>
        <v>51.430769230769229</v>
      </c>
      <c r="M75">
        <f t="shared" ca="1" si="9"/>
        <v>125.86923076923074</v>
      </c>
      <c r="N75">
        <f t="shared" ca="1" si="10"/>
        <v>0.46128757134178733</v>
      </c>
      <c r="O75">
        <f t="shared" ca="1" si="11"/>
        <v>102.14485613852928</v>
      </c>
      <c r="P75">
        <f ca="1">SLOPE($G$11:G75,$F$11:F75)</f>
        <v>0.46128757134178755</v>
      </c>
      <c r="Q75">
        <f ca="1">INTERCEPT($G$11:G75,$F$11:F75)</f>
        <v>102.14485613852929</v>
      </c>
    </row>
    <row r="76" spans="1:17" x14ac:dyDescent="0.25">
      <c r="A76">
        <v>66</v>
      </c>
      <c r="B76">
        <f t="shared" ref="B76:B109" ca="1" si="43">RANDBETWEEN(1,100)</f>
        <v>54</v>
      </c>
      <c r="C76">
        <f t="shared" ref="C76:C109" ca="1" si="44">100+0.5*B76</f>
        <v>127</v>
      </c>
      <c r="D76">
        <f t="shared" ref="D76" si="45">-10</f>
        <v>-10</v>
      </c>
      <c r="E76">
        <f t="shared" ref="E76:E139" ca="1" si="46">C76+D76</f>
        <v>117</v>
      </c>
      <c r="F76">
        <f t="shared" ref="F76:F109" ca="1" si="47">B76</f>
        <v>54</v>
      </c>
      <c r="G76">
        <f t="shared" ref="G76:G109" ca="1" si="48">E76</f>
        <v>117</v>
      </c>
      <c r="H76">
        <f t="shared" ref="H76:I109" ca="1" si="49">F76-L75</f>
        <v>2.5692307692307708</v>
      </c>
      <c r="I76">
        <f t="shared" ca="1" si="49"/>
        <v>-8.8692307692307395</v>
      </c>
      <c r="J76">
        <f t="shared" ref="J76:J109" ca="1" si="50">J75+(((A76-1)/A76)*H76*H76-J75)/A76</f>
        <v>855.00665748392998</v>
      </c>
      <c r="K76">
        <f t="shared" ref="K76:K109" ca="1" si="51">K75+(((A76-1)/A76)*H76*I76-K75)/A76</f>
        <v>394.01848025711655</v>
      </c>
      <c r="L76">
        <f t="shared" ref="L76:L109" ca="1" si="52">L75+H76/A76</f>
        <v>51.469696969696969</v>
      </c>
      <c r="M76">
        <f t="shared" ref="M76:M109" ca="1" si="53">M75+I76/A76</f>
        <v>125.73484848484846</v>
      </c>
      <c r="N76">
        <f t="shared" ref="N76:N139" ca="1" si="54">K76/J76</f>
        <v>0.46083673946658388</v>
      </c>
      <c r="O76">
        <f t="shared" ref="O76:O139" ca="1" si="55">M76-N76*L76</f>
        <v>102.0157211520002</v>
      </c>
      <c r="P76">
        <f ca="1">SLOPE($G$11:G76,$F$11:F76)</f>
        <v>0.4608367394665836</v>
      </c>
      <c r="Q76">
        <f ca="1">INTERCEPT($G$11:G76,$F$11:F76)</f>
        <v>102.01572115200024</v>
      </c>
    </row>
    <row r="77" spans="1:17" x14ac:dyDescent="0.25">
      <c r="A77">
        <v>67</v>
      </c>
      <c r="B77">
        <f t="shared" ca="1" si="43"/>
        <v>62</v>
      </c>
      <c r="C77">
        <f t="shared" ca="1" si="44"/>
        <v>131</v>
      </c>
      <c r="D77">
        <f>10</f>
        <v>10</v>
      </c>
      <c r="E77">
        <f t="shared" ca="1" si="46"/>
        <v>141</v>
      </c>
      <c r="F77">
        <f t="shared" ca="1" si="47"/>
        <v>62</v>
      </c>
      <c r="G77">
        <f t="shared" ca="1" si="48"/>
        <v>141</v>
      </c>
      <c r="H77">
        <f t="shared" ca="1" si="49"/>
        <v>10.530303030303031</v>
      </c>
      <c r="I77">
        <f t="shared" ca="1" si="49"/>
        <v>15.265151515151544</v>
      </c>
      <c r="J77">
        <f t="shared" ca="1" si="50"/>
        <v>843.87569614613483</v>
      </c>
      <c r="K77">
        <f t="shared" ca="1" si="51"/>
        <v>390.50100245043433</v>
      </c>
      <c r="L77">
        <f t="shared" ca="1" si="52"/>
        <v>51.626865671641788</v>
      </c>
      <c r="M77">
        <f t="shared" ca="1" si="53"/>
        <v>125.96268656716416</v>
      </c>
      <c r="N77">
        <f t="shared" ca="1" si="54"/>
        <v>0.46274706598827187</v>
      </c>
      <c r="O77">
        <f t="shared" ca="1" si="55"/>
        <v>102.07250595144129</v>
      </c>
      <c r="P77">
        <f ca="1">SLOPE($G$11:G77,$F$11:F77)</f>
        <v>0.4627470659882717</v>
      </c>
      <c r="Q77">
        <f ca="1">INTERCEPT($G$11:G77,$F$11:F77)</f>
        <v>102.07250595144131</v>
      </c>
    </row>
    <row r="78" spans="1:17" x14ac:dyDescent="0.25">
      <c r="A78">
        <v>68</v>
      </c>
      <c r="B78">
        <f t="shared" ca="1" si="43"/>
        <v>5</v>
      </c>
      <c r="C78">
        <f t="shared" ca="1" si="44"/>
        <v>102.5</v>
      </c>
      <c r="D78">
        <f t="shared" ref="D78" si="56">-10</f>
        <v>-10</v>
      </c>
      <c r="E78">
        <f t="shared" ca="1" si="46"/>
        <v>92.5</v>
      </c>
      <c r="F78">
        <f t="shared" ca="1" si="47"/>
        <v>5</v>
      </c>
      <c r="G78">
        <f t="shared" ca="1" si="48"/>
        <v>92.5</v>
      </c>
      <c r="H78">
        <f t="shared" ca="1" si="49"/>
        <v>-46.626865671641788</v>
      </c>
      <c r="I78">
        <f t="shared" ca="1" si="49"/>
        <v>-33.462686567164155</v>
      </c>
      <c r="J78">
        <f t="shared" ca="1" si="50"/>
        <v>862.9671280276815</v>
      </c>
      <c r="K78">
        <f t="shared" ca="1" si="51"/>
        <v>407.36591695501721</v>
      </c>
      <c r="L78">
        <f t="shared" ca="1" si="52"/>
        <v>50.941176470588232</v>
      </c>
      <c r="M78">
        <f t="shared" ca="1" si="53"/>
        <v>125.47058823529409</v>
      </c>
      <c r="N78">
        <f t="shared" ca="1" si="54"/>
        <v>0.4720526468789783</v>
      </c>
      <c r="O78">
        <f t="shared" ca="1" si="55"/>
        <v>101.42367104722379</v>
      </c>
      <c r="P78">
        <f ca="1">SLOPE($G$11:G78,$F$11:F78)</f>
        <v>0.47205264687897841</v>
      </c>
      <c r="Q78">
        <f ca="1">INTERCEPT($G$11:G78,$F$11:F78)</f>
        <v>101.42367104722381</v>
      </c>
    </row>
    <row r="79" spans="1:17" x14ac:dyDescent="0.25">
      <c r="A79">
        <v>69</v>
      </c>
      <c r="B79">
        <f t="shared" ca="1" si="43"/>
        <v>74</v>
      </c>
      <c r="C79">
        <f t="shared" ca="1" si="44"/>
        <v>137</v>
      </c>
      <c r="D79">
        <f>10</f>
        <v>10</v>
      </c>
      <c r="E79">
        <f t="shared" ca="1" si="46"/>
        <v>147</v>
      </c>
      <c r="F79">
        <f t="shared" ca="1" si="47"/>
        <v>74</v>
      </c>
      <c r="G79">
        <f t="shared" ca="1" si="48"/>
        <v>147</v>
      </c>
      <c r="H79">
        <f t="shared" ca="1" si="49"/>
        <v>23.058823529411768</v>
      </c>
      <c r="I79">
        <f t="shared" ca="1" si="49"/>
        <v>21.529411764705912</v>
      </c>
      <c r="J79">
        <f t="shared" ca="1" si="50"/>
        <v>858.05461037597127</v>
      </c>
      <c r="K79">
        <f t="shared" ca="1" si="51"/>
        <v>408.55261499684934</v>
      </c>
      <c r="L79">
        <f t="shared" ca="1" si="52"/>
        <v>51.275362318840578</v>
      </c>
      <c r="M79">
        <f t="shared" ca="1" si="53"/>
        <v>125.78260869565214</v>
      </c>
      <c r="N79">
        <f t="shared" ca="1" si="54"/>
        <v>0.47613824348293526</v>
      </c>
      <c r="O79">
        <f t="shared" ca="1" si="55"/>
        <v>101.36844774720831</v>
      </c>
      <c r="P79">
        <f ca="1">SLOPE($G$11:G79,$F$11:F79)</f>
        <v>0.47613824348293504</v>
      </c>
      <c r="Q79">
        <f ca="1">INTERCEPT($G$11:G79,$F$11:F79)</f>
        <v>101.36844774720834</v>
      </c>
    </row>
    <row r="80" spans="1:17" x14ac:dyDescent="0.25">
      <c r="A80">
        <v>70</v>
      </c>
      <c r="B80">
        <f t="shared" ca="1" si="43"/>
        <v>66</v>
      </c>
      <c r="C80">
        <f t="shared" ca="1" si="44"/>
        <v>133</v>
      </c>
      <c r="D80">
        <f t="shared" ref="D80" si="57">-10</f>
        <v>-10</v>
      </c>
      <c r="E80">
        <f t="shared" ca="1" si="46"/>
        <v>123</v>
      </c>
      <c r="F80">
        <f t="shared" ca="1" si="47"/>
        <v>66</v>
      </c>
      <c r="G80">
        <f t="shared" ca="1" si="48"/>
        <v>123</v>
      </c>
      <c r="H80">
        <f t="shared" ca="1" si="49"/>
        <v>14.724637681159422</v>
      </c>
      <c r="I80">
        <f t="shared" ca="1" si="49"/>
        <v>-2.7826086956521436</v>
      </c>
      <c r="J80">
        <f t="shared" ca="1" si="50"/>
        <v>848.84979591836714</v>
      </c>
      <c r="K80">
        <f t="shared" ca="1" si="51"/>
        <v>402.13918367346935</v>
      </c>
      <c r="L80">
        <f t="shared" ca="1" si="52"/>
        <v>51.485714285714288</v>
      </c>
      <c r="M80">
        <f t="shared" ca="1" si="53"/>
        <v>125.74285714285712</v>
      </c>
      <c r="N80">
        <f t="shared" ca="1" si="54"/>
        <v>0.47374598616519265</v>
      </c>
      <c r="O80">
        <f t="shared" ca="1" si="55"/>
        <v>101.35170665515206</v>
      </c>
      <c r="P80">
        <f ca="1">SLOPE($G$11:G80,$F$11:F80)</f>
        <v>0.4737459861651927</v>
      </c>
      <c r="Q80">
        <f ca="1">INTERCEPT($G$11:G80,$F$11:F80)</f>
        <v>101.35170665515209</v>
      </c>
    </row>
    <row r="81" spans="1:17" x14ac:dyDescent="0.25">
      <c r="A81">
        <v>71</v>
      </c>
      <c r="B81">
        <f t="shared" ca="1" si="43"/>
        <v>53</v>
      </c>
      <c r="C81">
        <f t="shared" ca="1" si="44"/>
        <v>126.5</v>
      </c>
      <c r="D81">
        <f>10</f>
        <v>10</v>
      </c>
      <c r="E81">
        <f t="shared" ca="1" si="46"/>
        <v>136.5</v>
      </c>
      <c r="F81">
        <f t="shared" ca="1" si="47"/>
        <v>53</v>
      </c>
      <c r="G81">
        <f t="shared" ca="1" si="48"/>
        <v>136.5</v>
      </c>
      <c r="H81">
        <f t="shared" ca="1" si="49"/>
        <v>1.5142857142857125</v>
      </c>
      <c r="I81">
        <f t="shared" ca="1" si="49"/>
        <v>10.757142857142881</v>
      </c>
      <c r="J81">
        <f t="shared" ca="1" si="50"/>
        <v>836.92600674469327</v>
      </c>
      <c r="K81">
        <f t="shared" ca="1" si="51"/>
        <v>396.70144812537188</v>
      </c>
      <c r="L81">
        <f t="shared" ca="1" si="52"/>
        <v>51.507042253521128</v>
      </c>
      <c r="M81">
        <f t="shared" ca="1" si="53"/>
        <v>125.89436619718307</v>
      </c>
      <c r="N81">
        <f t="shared" ca="1" si="54"/>
        <v>0.47399823273312003</v>
      </c>
      <c r="O81">
        <f t="shared" ca="1" si="55"/>
        <v>101.48011919570392</v>
      </c>
      <c r="P81">
        <f ca="1">SLOPE($G$11:G81,$F$11:F81)</f>
        <v>0.47399823273311986</v>
      </c>
      <c r="Q81">
        <f ca="1">INTERCEPT($G$11:G81,$F$11:F81)</f>
        <v>101.48011919570396</v>
      </c>
    </row>
    <row r="82" spans="1:17" x14ac:dyDescent="0.25">
      <c r="A82">
        <v>72</v>
      </c>
      <c r="B82">
        <f t="shared" ca="1" si="43"/>
        <v>7</v>
      </c>
      <c r="C82">
        <f t="shared" ca="1" si="44"/>
        <v>103.5</v>
      </c>
      <c r="D82">
        <f t="shared" ref="D82" si="58">-10</f>
        <v>-10</v>
      </c>
      <c r="E82">
        <f t="shared" ca="1" si="46"/>
        <v>93.5</v>
      </c>
      <c r="F82">
        <f t="shared" ca="1" si="47"/>
        <v>7</v>
      </c>
      <c r="G82">
        <f t="shared" ca="1" si="48"/>
        <v>93.5</v>
      </c>
      <c r="H82">
        <f t="shared" ca="1" si="49"/>
        <v>-44.507042253521128</v>
      </c>
      <c r="I82">
        <f t="shared" ca="1" si="49"/>
        <v>-32.394366197183075</v>
      </c>
      <c r="J82">
        <f t="shared" ca="1" si="50"/>
        <v>852.43209876543187</v>
      </c>
      <c r="K82">
        <f t="shared" ca="1" si="51"/>
        <v>410.93827160493822</v>
      </c>
      <c r="L82">
        <f t="shared" ca="1" si="52"/>
        <v>50.888888888888893</v>
      </c>
      <c r="M82">
        <f t="shared" ca="1" si="53"/>
        <v>125.44444444444441</v>
      </c>
      <c r="N82">
        <f t="shared" ca="1" si="54"/>
        <v>0.48207742552174615</v>
      </c>
      <c r="O82">
        <f t="shared" ca="1" si="55"/>
        <v>100.91205990122666</v>
      </c>
      <c r="P82">
        <f ca="1">SLOPE($G$11:G82,$F$11:F82)</f>
        <v>0.48207742552174593</v>
      </c>
      <c r="Q82">
        <f ca="1">INTERCEPT($G$11:G82,$F$11:F82)</f>
        <v>100.91205990122671</v>
      </c>
    </row>
    <row r="83" spans="1:17" x14ac:dyDescent="0.25">
      <c r="A83">
        <v>73</v>
      </c>
      <c r="B83">
        <f t="shared" ca="1" si="43"/>
        <v>54</v>
      </c>
      <c r="C83">
        <f t="shared" ca="1" si="44"/>
        <v>127</v>
      </c>
      <c r="D83">
        <f>10</f>
        <v>10</v>
      </c>
      <c r="E83">
        <f t="shared" ca="1" si="46"/>
        <v>137</v>
      </c>
      <c r="F83">
        <f t="shared" ca="1" si="47"/>
        <v>54</v>
      </c>
      <c r="G83">
        <f t="shared" ca="1" si="48"/>
        <v>137</v>
      </c>
      <c r="H83">
        <f t="shared" ca="1" si="49"/>
        <v>3.1111111111111072</v>
      </c>
      <c r="I83">
        <f t="shared" ca="1" si="49"/>
        <v>11.555555555555586</v>
      </c>
      <c r="J83">
        <f t="shared" ca="1" si="50"/>
        <v>840.88571964721314</v>
      </c>
      <c r="K83">
        <f t="shared" ca="1" si="51"/>
        <v>405.7947082004128</v>
      </c>
      <c r="L83">
        <f t="shared" ca="1" si="52"/>
        <v>50.93150684931507</v>
      </c>
      <c r="M83">
        <f t="shared" ca="1" si="53"/>
        <v>125.60273972602737</v>
      </c>
      <c r="N83">
        <f t="shared" ca="1" si="54"/>
        <v>0.48258009229917798</v>
      </c>
      <c r="O83">
        <f t="shared" ca="1" si="55"/>
        <v>101.02420844974868</v>
      </c>
      <c r="P83">
        <f ca="1">SLOPE($G$11:G83,$F$11:F83)</f>
        <v>0.48258009229917803</v>
      </c>
      <c r="Q83">
        <f ca="1">INTERCEPT($G$11:G83,$F$11:F83)</f>
        <v>101.02420844974871</v>
      </c>
    </row>
    <row r="84" spans="1:17" x14ac:dyDescent="0.25">
      <c r="A84">
        <v>74</v>
      </c>
      <c r="B84">
        <f t="shared" ca="1" si="43"/>
        <v>49</v>
      </c>
      <c r="C84">
        <f t="shared" ca="1" si="44"/>
        <v>124.5</v>
      </c>
      <c r="D84">
        <f t="shared" ref="D84" si="59">-10</f>
        <v>-10</v>
      </c>
      <c r="E84">
        <f t="shared" ca="1" si="46"/>
        <v>114.5</v>
      </c>
      <c r="F84">
        <f t="shared" ca="1" si="47"/>
        <v>49</v>
      </c>
      <c r="G84">
        <f t="shared" ca="1" si="48"/>
        <v>114.5</v>
      </c>
      <c r="H84">
        <f t="shared" ca="1" si="49"/>
        <v>-1.9315068493150704</v>
      </c>
      <c r="I84">
        <f t="shared" ca="1" si="49"/>
        <v>-11.102739726027366</v>
      </c>
      <c r="J84">
        <f t="shared" ca="1" si="50"/>
        <v>829.57213294375435</v>
      </c>
      <c r="K84">
        <f t="shared" ca="1" si="51"/>
        <v>400.59687728268807</v>
      </c>
      <c r="L84">
        <f t="shared" ca="1" si="52"/>
        <v>50.905405405405411</v>
      </c>
      <c r="M84">
        <f t="shared" ca="1" si="53"/>
        <v>125.45270270270267</v>
      </c>
      <c r="N84">
        <f t="shared" ca="1" si="54"/>
        <v>0.48289577406748407</v>
      </c>
      <c r="O84">
        <f t="shared" ca="1" si="55"/>
        <v>100.87069755524033</v>
      </c>
      <c r="P84">
        <f ca="1">SLOPE($G$11:G84,$F$11:F84)</f>
        <v>0.48289577406748407</v>
      </c>
      <c r="Q84">
        <f ca="1">INTERCEPT($G$11:G84,$F$11:F84)</f>
        <v>100.87069755524038</v>
      </c>
    </row>
    <row r="85" spans="1:17" x14ac:dyDescent="0.25">
      <c r="A85">
        <v>75</v>
      </c>
      <c r="B85">
        <f t="shared" ca="1" si="43"/>
        <v>47</v>
      </c>
      <c r="C85">
        <f t="shared" ca="1" si="44"/>
        <v>123.5</v>
      </c>
      <c r="D85">
        <f>10</f>
        <v>10</v>
      </c>
      <c r="E85">
        <f t="shared" ca="1" si="46"/>
        <v>133.5</v>
      </c>
      <c r="F85">
        <f t="shared" ca="1" si="47"/>
        <v>47</v>
      </c>
      <c r="G85">
        <f t="shared" ca="1" si="48"/>
        <v>133.5</v>
      </c>
      <c r="H85">
        <f t="shared" ca="1" si="49"/>
        <v>-3.9054054054054106</v>
      </c>
      <c r="I85">
        <f t="shared" ca="1" si="49"/>
        <v>8.0472972972973338</v>
      </c>
      <c r="J85">
        <f t="shared" ca="1" si="50"/>
        <v>818.71182222222205</v>
      </c>
      <c r="K85">
        <f t="shared" ca="1" si="51"/>
        <v>394.84213333333332</v>
      </c>
      <c r="L85">
        <f t="shared" ca="1" si="52"/>
        <v>50.853333333333339</v>
      </c>
      <c r="M85">
        <f t="shared" ca="1" si="53"/>
        <v>125.55999999999996</v>
      </c>
      <c r="N85">
        <f t="shared" ca="1" si="54"/>
        <v>0.48227242189030189</v>
      </c>
      <c r="O85">
        <f t="shared" ca="1" si="55"/>
        <v>101.03483977213847</v>
      </c>
      <c r="P85">
        <f ca="1">SLOPE($G$11:G85,$F$11:F85)</f>
        <v>0.48227242189030173</v>
      </c>
      <c r="Q85">
        <f ca="1">INTERCEPT($G$11:G85,$F$11:F85)</f>
        <v>101.03483977213853</v>
      </c>
    </row>
    <row r="86" spans="1:17" x14ac:dyDescent="0.25">
      <c r="A86">
        <v>76</v>
      </c>
      <c r="B86">
        <f t="shared" ca="1" si="43"/>
        <v>5</v>
      </c>
      <c r="C86">
        <f t="shared" ca="1" si="44"/>
        <v>102.5</v>
      </c>
      <c r="D86">
        <f t="shared" ref="D86" si="60">-10</f>
        <v>-10</v>
      </c>
      <c r="E86">
        <f t="shared" ca="1" si="46"/>
        <v>92.5</v>
      </c>
      <c r="F86">
        <f t="shared" ca="1" si="47"/>
        <v>5</v>
      </c>
      <c r="G86">
        <f t="shared" ca="1" si="48"/>
        <v>92.5</v>
      </c>
      <c r="H86">
        <f t="shared" ca="1" si="49"/>
        <v>-45.853333333333339</v>
      </c>
      <c r="I86">
        <f t="shared" ca="1" si="49"/>
        <v>-33.05999999999996</v>
      </c>
      <c r="J86">
        <f t="shared" ca="1" si="50"/>
        <v>835.24013157894717</v>
      </c>
      <c r="K86">
        <f t="shared" ca="1" si="51"/>
        <v>409.33059210526312</v>
      </c>
      <c r="L86">
        <f t="shared" ca="1" si="52"/>
        <v>50.250000000000007</v>
      </c>
      <c r="M86">
        <f t="shared" ca="1" si="53"/>
        <v>125.12499999999996</v>
      </c>
      <c r="N86">
        <f t="shared" ca="1" si="54"/>
        <v>0.49007534076632553</v>
      </c>
      <c r="O86">
        <f t="shared" ca="1" si="55"/>
        <v>100.4987141264921</v>
      </c>
      <c r="P86">
        <f ca="1">SLOPE($G$11:G86,$F$11:F86)</f>
        <v>0.49007534076632547</v>
      </c>
      <c r="Q86">
        <f ca="1">INTERCEPT($G$11:G86,$F$11:F86)</f>
        <v>100.49871412649215</v>
      </c>
    </row>
    <row r="87" spans="1:17" x14ac:dyDescent="0.25">
      <c r="A87">
        <v>77</v>
      </c>
      <c r="B87">
        <f t="shared" ca="1" si="43"/>
        <v>61</v>
      </c>
      <c r="C87">
        <f t="shared" ca="1" si="44"/>
        <v>130.5</v>
      </c>
      <c r="D87">
        <f>10</f>
        <v>10</v>
      </c>
      <c r="E87">
        <f t="shared" ca="1" si="46"/>
        <v>140.5</v>
      </c>
      <c r="F87">
        <f t="shared" ca="1" si="47"/>
        <v>61</v>
      </c>
      <c r="G87">
        <f t="shared" ca="1" si="48"/>
        <v>140.5</v>
      </c>
      <c r="H87">
        <f t="shared" ca="1" si="49"/>
        <v>10.749999999999993</v>
      </c>
      <c r="I87">
        <f t="shared" ca="1" si="49"/>
        <v>15.375000000000043</v>
      </c>
      <c r="J87">
        <f t="shared" ca="1" si="50"/>
        <v>825.87417777028145</v>
      </c>
      <c r="K87">
        <f t="shared" ca="1" si="51"/>
        <v>406.1332433799966</v>
      </c>
      <c r="L87">
        <f t="shared" ca="1" si="52"/>
        <v>50.389610389610397</v>
      </c>
      <c r="M87">
        <f t="shared" ca="1" si="53"/>
        <v>125.32467532467528</v>
      </c>
      <c r="N87">
        <f t="shared" ca="1" si="54"/>
        <v>0.49176164397885241</v>
      </c>
      <c r="O87">
        <f t="shared" ca="1" si="55"/>
        <v>100.54499768002661</v>
      </c>
      <c r="P87">
        <f ca="1">SLOPE($G$11:G87,$F$11:F87)</f>
        <v>0.4917616439788528</v>
      </c>
      <c r="Q87">
        <f ca="1">INTERCEPT($G$11:G87,$F$11:F87)</f>
        <v>100.54499768002664</v>
      </c>
    </row>
    <row r="88" spans="1:17" x14ac:dyDescent="0.25">
      <c r="A88">
        <v>78</v>
      </c>
      <c r="B88">
        <f t="shared" ca="1" si="43"/>
        <v>50</v>
      </c>
      <c r="C88">
        <f t="shared" ca="1" si="44"/>
        <v>125</v>
      </c>
      <c r="D88">
        <f t="shared" ref="D88" si="61">-10</f>
        <v>-10</v>
      </c>
      <c r="E88">
        <f t="shared" ca="1" si="46"/>
        <v>115</v>
      </c>
      <c r="F88">
        <f t="shared" ca="1" si="47"/>
        <v>50</v>
      </c>
      <c r="G88">
        <f t="shared" ca="1" si="48"/>
        <v>115</v>
      </c>
      <c r="H88">
        <f t="shared" ca="1" si="49"/>
        <v>-0.38961038961039662</v>
      </c>
      <c r="I88">
        <f t="shared" ca="1" si="49"/>
        <v>-10.324675324675283</v>
      </c>
      <c r="J88">
        <f t="shared" ca="1" si="50"/>
        <v>815.28796844181443</v>
      </c>
      <c r="K88">
        <f t="shared" ca="1" si="51"/>
        <v>400.97731755424059</v>
      </c>
      <c r="L88">
        <f t="shared" ca="1" si="52"/>
        <v>50.384615384615394</v>
      </c>
      <c r="M88">
        <f t="shared" ca="1" si="53"/>
        <v>125.19230769230765</v>
      </c>
      <c r="N88">
        <f t="shared" ca="1" si="54"/>
        <v>0.49182293014895334</v>
      </c>
      <c r="O88">
        <f t="shared" ca="1" si="55"/>
        <v>100.41199851941808</v>
      </c>
      <c r="P88">
        <f ca="1">SLOPE($G$11:G88,$F$11:F88)</f>
        <v>0.4918229301489534</v>
      </c>
      <c r="Q88">
        <f ca="1">INTERCEPT($G$11:G88,$F$11:F88)</f>
        <v>100.41199851941812</v>
      </c>
    </row>
    <row r="89" spans="1:17" x14ac:dyDescent="0.25">
      <c r="A89">
        <v>79</v>
      </c>
      <c r="B89">
        <f t="shared" ca="1" si="43"/>
        <v>62</v>
      </c>
      <c r="C89">
        <f t="shared" ca="1" si="44"/>
        <v>131</v>
      </c>
      <c r="D89">
        <f>10</f>
        <v>10</v>
      </c>
      <c r="E89">
        <f t="shared" ca="1" si="46"/>
        <v>141</v>
      </c>
      <c r="F89">
        <f t="shared" ca="1" si="47"/>
        <v>62</v>
      </c>
      <c r="G89">
        <f t="shared" ca="1" si="48"/>
        <v>141</v>
      </c>
      <c r="H89">
        <f t="shared" ca="1" si="49"/>
        <v>11.615384615384606</v>
      </c>
      <c r="I89">
        <f t="shared" ca="1" si="49"/>
        <v>15.807692307692349</v>
      </c>
      <c r="J89">
        <f t="shared" ca="1" si="50"/>
        <v>806.65406184906249</v>
      </c>
      <c r="K89">
        <f t="shared" ca="1" si="51"/>
        <v>398.19644287774389</v>
      </c>
      <c r="L89">
        <f t="shared" ca="1" si="52"/>
        <v>50.53164556962026</v>
      </c>
      <c r="M89">
        <f t="shared" ca="1" si="53"/>
        <v>125.39240506329109</v>
      </c>
      <c r="N89">
        <f t="shared" ca="1" si="54"/>
        <v>0.4936396674988201</v>
      </c>
      <c r="O89">
        <f t="shared" ca="1" si="55"/>
        <v>100.44798034613552</v>
      </c>
      <c r="P89">
        <f ca="1">SLOPE($G$11:G89,$F$11:F89)</f>
        <v>0.49363966749881988</v>
      </c>
      <c r="Q89">
        <f ca="1">INTERCEPT($G$11:G89,$F$11:F89)</f>
        <v>100.44798034613558</v>
      </c>
    </row>
    <row r="90" spans="1:17" x14ac:dyDescent="0.25">
      <c r="A90">
        <v>80</v>
      </c>
      <c r="B90">
        <f t="shared" ca="1" si="43"/>
        <v>14</v>
      </c>
      <c r="C90">
        <f t="shared" ca="1" si="44"/>
        <v>107</v>
      </c>
      <c r="D90">
        <f t="shared" ref="D90" si="62">-10</f>
        <v>-10</v>
      </c>
      <c r="E90">
        <f t="shared" ca="1" si="46"/>
        <v>97</v>
      </c>
      <c r="F90">
        <f t="shared" ca="1" si="47"/>
        <v>14</v>
      </c>
      <c r="G90">
        <f t="shared" ca="1" si="48"/>
        <v>97</v>
      </c>
      <c r="H90">
        <f t="shared" ca="1" si="49"/>
        <v>-36.53164556962026</v>
      </c>
      <c r="I90">
        <f t="shared" ca="1" si="49"/>
        <v>-28.392405063291093</v>
      </c>
      <c r="J90">
        <f t="shared" ca="1" si="50"/>
        <v>813.04437499999983</v>
      </c>
      <c r="K90">
        <f t="shared" ca="1" si="51"/>
        <v>406.02218749999992</v>
      </c>
      <c r="L90">
        <f t="shared" ca="1" si="52"/>
        <v>50.075000000000003</v>
      </c>
      <c r="M90">
        <f t="shared" ca="1" si="53"/>
        <v>125.03749999999995</v>
      </c>
      <c r="N90">
        <f t="shared" ca="1" si="54"/>
        <v>0.49938502741624652</v>
      </c>
      <c r="O90">
        <f t="shared" ca="1" si="55"/>
        <v>100.03079475213141</v>
      </c>
      <c r="P90">
        <f ca="1">SLOPE($G$11:G90,$F$11:F90)</f>
        <v>0.49938502741624669</v>
      </c>
      <c r="Q90">
        <f ca="1">INTERCEPT($G$11:G90,$F$11:F90)</f>
        <v>100.03079475213144</v>
      </c>
    </row>
    <row r="91" spans="1:17" x14ac:dyDescent="0.25">
      <c r="A91">
        <v>81</v>
      </c>
      <c r="B91">
        <f t="shared" ca="1" si="43"/>
        <v>57</v>
      </c>
      <c r="C91">
        <f t="shared" ca="1" si="44"/>
        <v>128.5</v>
      </c>
      <c r="D91">
        <f>10</f>
        <v>10</v>
      </c>
      <c r="E91">
        <f t="shared" ca="1" si="46"/>
        <v>138.5</v>
      </c>
      <c r="F91">
        <f t="shared" ca="1" si="47"/>
        <v>57</v>
      </c>
      <c r="G91">
        <f t="shared" ca="1" si="48"/>
        <v>138.5</v>
      </c>
      <c r="H91">
        <f t="shared" ca="1" si="49"/>
        <v>6.9249999999999972</v>
      </c>
      <c r="I91">
        <f t="shared" ca="1" si="49"/>
        <v>13.462500000000048</v>
      </c>
      <c r="J91">
        <f t="shared" ca="1" si="50"/>
        <v>803.59152568206048</v>
      </c>
      <c r="K91">
        <f t="shared" ca="1" si="51"/>
        <v>402.14631915866477</v>
      </c>
      <c r="L91">
        <f t="shared" ca="1" si="52"/>
        <v>50.160493827160494</v>
      </c>
      <c r="M91">
        <f t="shared" ca="1" si="53"/>
        <v>125.20370370370365</v>
      </c>
      <c r="N91">
        <f t="shared" ca="1" si="54"/>
        <v>0.50043623695177342</v>
      </c>
      <c r="O91">
        <f t="shared" ca="1" si="55"/>
        <v>100.1015749291968</v>
      </c>
      <c r="P91">
        <f ca="1">SLOPE($G$11:G91,$F$11:F91)</f>
        <v>0.50043623695177319</v>
      </c>
      <c r="Q91">
        <f ca="1">INTERCEPT($G$11:G91,$F$11:F91)</f>
        <v>100.10157492919686</v>
      </c>
    </row>
    <row r="92" spans="1:17" x14ac:dyDescent="0.25">
      <c r="A92">
        <v>82</v>
      </c>
      <c r="B92">
        <f t="shared" ca="1" si="43"/>
        <v>66</v>
      </c>
      <c r="C92">
        <f t="shared" ca="1" si="44"/>
        <v>133</v>
      </c>
      <c r="D92">
        <f t="shared" ref="D92" si="63">-10</f>
        <v>-10</v>
      </c>
      <c r="E92">
        <f t="shared" ca="1" si="46"/>
        <v>123</v>
      </c>
      <c r="F92">
        <f t="shared" ca="1" si="47"/>
        <v>66</v>
      </c>
      <c r="G92">
        <f t="shared" ca="1" si="48"/>
        <v>123</v>
      </c>
      <c r="H92">
        <f t="shared" ca="1" si="49"/>
        <v>15.839506172839506</v>
      </c>
      <c r="I92">
        <f t="shared" ca="1" si="49"/>
        <v>-2.2037037037036526</v>
      </c>
      <c r="J92">
        <f t="shared" ca="1" si="50"/>
        <v>796.81395002974398</v>
      </c>
      <c r="K92">
        <f t="shared" ca="1" si="51"/>
        <v>396.82160916121353</v>
      </c>
      <c r="L92">
        <f t="shared" ca="1" si="52"/>
        <v>50.353658536585364</v>
      </c>
      <c r="M92">
        <f t="shared" ca="1" si="53"/>
        <v>125.17682926829264</v>
      </c>
      <c r="N92">
        <f t="shared" ca="1" si="54"/>
        <v>0.49801036885260447</v>
      </c>
      <c r="O92">
        <f t="shared" ca="1" si="55"/>
        <v>100.10018520740967</v>
      </c>
      <c r="P92">
        <f ca="1">SLOPE($G$11:G92,$F$11:F92)</f>
        <v>0.49801036885260463</v>
      </c>
      <c r="Q92">
        <f ca="1">INTERCEPT($G$11:G92,$F$11:F92)</f>
        <v>100.10018520740969</v>
      </c>
    </row>
    <row r="93" spans="1:17" x14ac:dyDescent="0.25">
      <c r="A93">
        <v>83</v>
      </c>
      <c r="B93">
        <f t="shared" ca="1" si="43"/>
        <v>88</v>
      </c>
      <c r="C93">
        <f t="shared" ca="1" si="44"/>
        <v>144</v>
      </c>
      <c r="D93">
        <f>10</f>
        <v>10</v>
      </c>
      <c r="E93">
        <f t="shared" ca="1" si="46"/>
        <v>154</v>
      </c>
      <c r="F93">
        <f t="shared" ca="1" si="47"/>
        <v>88</v>
      </c>
      <c r="G93">
        <f t="shared" ca="1" si="48"/>
        <v>154</v>
      </c>
      <c r="H93">
        <f t="shared" ca="1" si="49"/>
        <v>37.646341463414636</v>
      </c>
      <c r="I93">
        <f t="shared" ca="1" si="49"/>
        <v>28.823170731707364</v>
      </c>
      <c r="J93">
        <f t="shared" ca="1" si="50"/>
        <v>804.08332123675405</v>
      </c>
      <c r="K93">
        <f t="shared" ca="1" si="51"/>
        <v>404.95645231528522</v>
      </c>
      <c r="L93">
        <f t="shared" ca="1" si="52"/>
        <v>50.807228915662648</v>
      </c>
      <c r="M93">
        <f t="shared" ca="1" si="53"/>
        <v>125.52409638554212</v>
      </c>
      <c r="N93">
        <f t="shared" ca="1" si="54"/>
        <v>0.50362498713743364</v>
      </c>
      <c r="O93">
        <f t="shared" ca="1" si="55"/>
        <v>99.936306376402882</v>
      </c>
      <c r="P93">
        <f ca="1">SLOPE($G$11:G93,$F$11:F93)</f>
        <v>0.50362498713743409</v>
      </c>
      <c r="Q93">
        <f ca="1">INTERCEPT($G$11:G93,$F$11:F93)</f>
        <v>99.936306376402896</v>
      </c>
    </row>
    <row r="94" spans="1:17" x14ac:dyDescent="0.25">
      <c r="A94">
        <v>84</v>
      </c>
      <c r="B94">
        <f t="shared" ca="1" si="43"/>
        <v>71</v>
      </c>
      <c r="C94">
        <f t="shared" ca="1" si="44"/>
        <v>135.5</v>
      </c>
      <c r="D94">
        <f t="shared" ref="D94" si="64">-10</f>
        <v>-10</v>
      </c>
      <c r="E94">
        <f t="shared" ca="1" si="46"/>
        <v>125.5</v>
      </c>
      <c r="F94">
        <f t="shared" ca="1" si="47"/>
        <v>71</v>
      </c>
      <c r="G94">
        <f t="shared" ca="1" si="48"/>
        <v>125.5</v>
      </c>
      <c r="H94">
        <f t="shared" ca="1" si="49"/>
        <v>20.192771084337352</v>
      </c>
      <c r="I94">
        <f t="shared" ca="1" si="49"/>
        <v>-2.4096385542122789E-2</v>
      </c>
      <c r="J94">
        <f t="shared" ca="1" si="50"/>
        <v>799.30725623582748</v>
      </c>
      <c r="K94">
        <f t="shared" ca="1" si="51"/>
        <v>400.12981859410428</v>
      </c>
      <c r="L94">
        <f t="shared" ca="1" si="52"/>
        <v>51.047619047619044</v>
      </c>
      <c r="M94">
        <f t="shared" ca="1" si="53"/>
        <v>125.52380952380948</v>
      </c>
      <c r="N94">
        <f t="shared" ca="1" si="54"/>
        <v>0.50059575397630329</v>
      </c>
      <c r="O94">
        <f t="shared" ca="1" si="55"/>
        <v>99.969588177971517</v>
      </c>
      <c r="P94">
        <f ca="1">SLOPE($G$11:G94,$F$11:F94)</f>
        <v>0.50059575397630329</v>
      </c>
      <c r="Q94">
        <f ca="1">INTERCEPT($G$11:G94,$F$11:F94)</f>
        <v>99.969588177971559</v>
      </c>
    </row>
    <row r="95" spans="1:17" x14ac:dyDescent="0.25">
      <c r="A95">
        <v>85</v>
      </c>
      <c r="B95">
        <f t="shared" ca="1" si="43"/>
        <v>67</v>
      </c>
      <c r="C95">
        <f t="shared" ca="1" si="44"/>
        <v>133.5</v>
      </c>
      <c r="D95">
        <f>10</f>
        <v>10</v>
      </c>
      <c r="E95">
        <f t="shared" ca="1" si="46"/>
        <v>143.5</v>
      </c>
      <c r="F95">
        <f t="shared" ca="1" si="47"/>
        <v>67</v>
      </c>
      <c r="G95">
        <f t="shared" ca="1" si="48"/>
        <v>143.5</v>
      </c>
      <c r="H95">
        <f t="shared" ca="1" si="49"/>
        <v>15.952380952380956</v>
      </c>
      <c r="I95">
        <f t="shared" ca="1" si="49"/>
        <v>17.976190476190524</v>
      </c>
      <c r="J95">
        <f t="shared" ca="1" si="50"/>
        <v>792.86228373702409</v>
      </c>
      <c r="K95">
        <f t="shared" ca="1" si="51"/>
        <v>398.75640138408301</v>
      </c>
      <c r="L95">
        <f t="shared" ca="1" si="52"/>
        <v>51.235294117647058</v>
      </c>
      <c r="M95">
        <f t="shared" ca="1" si="53"/>
        <v>125.73529411764702</v>
      </c>
      <c r="N95">
        <f t="shared" ca="1" si="54"/>
        <v>0.50293274073349947</v>
      </c>
      <c r="O95">
        <f t="shared" ca="1" si="55"/>
        <v>99.967387224771841</v>
      </c>
      <c r="P95">
        <f ca="1">SLOPE($G$11:G95,$F$11:F95)</f>
        <v>0.50293274073349947</v>
      </c>
      <c r="Q95">
        <f ca="1">INTERCEPT($G$11:G95,$F$11:F95)</f>
        <v>99.967387224771883</v>
      </c>
    </row>
    <row r="96" spans="1:17" x14ac:dyDescent="0.25">
      <c r="A96">
        <v>86</v>
      </c>
      <c r="B96">
        <f t="shared" ca="1" si="43"/>
        <v>94</v>
      </c>
      <c r="C96">
        <f t="shared" ca="1" si="44"/>
        <v>147</v>
      </c>
      <c r="D96">
        <f t="shared" ref="D96" si="65">-10</f>
        <v>-10</v>
      </c>
      <c r="E96">
        <f t="shared" ca="1" si="46"/>
        <v>137</v>
      </c>
      <c r="F96">
        <f t="shared" ca="1" si="47"/>
        <v>94</v>
      </c>
      <c r="G96">
        <f t="shared" ca="1" si="48"/>
        <v>137</v>
      </c>
      <c r="H96">
        <f t="shared" ca="1" si="49"/>
        <v>42.764705882352942</v>
      </c>
      <c r="I96">
        <f t="shared" ca="1" si="49"/>
        <v>11.264705882352985</v>
      </c>
      <c r="J96">
        <f t="shared" ca="1" si="50"/>
        <v>804.66103299080567</v>
      </c>
      <c r="K96">
        <f t="shared" ca="1" si="51"/>
        <v>399.65609789075177</v>
      </c>
      <c r="L96">
        <f t="shared" ca="1" si="52"/>
        <v>51.732558139534881</v>
      </c>
      <c r="M96">
        <f t="shared" ca="1" si="53"/>
        <v>125.8662790697674</v>
      </c>
      <c r="N96">
        <f t="shared" ca="1" si="54"/>
        <v>0.49667634134747318</v>
      </c>
      <c r="O96">
        <f t="shared" ca="1" si="55"/>
        <v>100.17194136447777</v>
      </c>
      <c r="P96">
        <f ca="1">SLOPE($G$11:G96,$F$11:F96)</f>
        <v>0.49667634134747263</v>
      </c>
      <c r="Q96">
        <f ca="1">INTERCEPT($G$11:G96,$F$11:F96)</f>
        <v>100.17194136447785</v>
      </c>
    </row>
    <row r="97" spans="1:17" x14ac:dyDescent="0.25">
      <c r="A97">
        <v>87</v>
      </c>
      <c r="B97">
        <f t="shared" ca="1" si="43"/>
        <v>100</v>
      </c>
      <c r="C97">
        <f t="shared" ca="1" si="44"/>
        <v>150</v>
      </c>
      <c r="D97">
        <f>10</f>
        <v>10</v>
      </c>
      <c r="E97">
        <f t="shared" ca="1" si="46"/>
        <v>160</v>
      </c>
      <c r="F97">
        <f t="shared" ca="1" si="47"/>
        <v>100</v>
      </c>
      <c r="G97">
        <f t="shared" ca="1" si="48"/>
        <v>160</v>
      </c>
      <c r="H97">
        <f t="shared" ca="1" si="49"/>
        <v>48.267441860465119</v>
      </c>
      <c r="I97">
        <f t="shared" ca="1" si="49"/>
        <v>34.133720930232599</v>
      </c>
      <c r="J97">
        <f t="shared" ca="1" si="50"/>
        <v>821.88294358567828</v>
      </c>
      <c r="K97">
        <f t="shared" ca="1" si="51"/>
        <v>413.78200554894971</v>
      </c>
      <c r="L97">
        <f t="shared" ca="1" si="52"/>
        <v>52.287356321839077</v>
      </c>
      <c r="M97">
        <f t="shared" ca="1" si="53"/>
        <v>126.25862068965513</v>
      </c>
      <c r="N97">
        <f t="shared" ca="1" si="54"/>
        <v>0.50345612934089856</v>
      </c>
      <c r="O97">
        <f t="shared" ca="1" si="55"/>
        <v>99.934230662393674</v>
      </c>
      <c r="P97">
        <f ca="1">SLOPE($G$11:G97,$F$11:F97)</f>
        <v>0.50345612934089812</v>
      </c>
      <c r="Q97">
        <f ca="1">INTERCEPT($G$11:G97,$F$11:F97)</f>
        <v>99.93423066239373</v>
      </c>
    </row>
    <row r="98" spans="1:17" x14ac:dyDescent="0.25">
      <c r="A98">
        <v>88</v>
      </c>
      <c r="B98">
        <f t="shared" ca="1" si="43"/>
        <v>83</v>
      </c>
      <c r="C98">
        <f t="shared" ca="1" si="44"/>
        <v>141.5</v>
      </c>
      <c r="D98">
        <f t="shared" ref="D98" si="66">-10</f>
        <v>-10</v>
      </c>
      <c r="E98">
        <f t="shared" ca="1" si="46"/>
        <v>131.5</v>
      </c>
      <c r="F98">
        <f t="shared" ca="1" si="47"/>
        <v>83</v>
      </c>
      <c r="G98">
        <f t="shared" ca="1" si="48"/>
        <v>131.5</v>
      </c>
      <c r="H98">
        <f t="shared" ca="1" si="49"/>
        <v>30.712643678160923</v>
      </c>
      <c r="I98">
        <f t="shared" ca="1" si="49"/>
        <v>5.2413793103448683</v>
      </c>
      <c r="J98">
        <f t="shared" ca="1" si="50"/>
        <v>823.14049586776844</v>
      </c>
      <c r="K98">
        <f t="shared" ca="1" si="51"/>
        <v>410.8884297520662</v>
      </c>
      <c r="L98">
        <f t="shared" ca="1" si="52"/>
        <v>52.636363636363633</v>
      </c>
      <c r="M98">
        <f t="shared" ca="1" si="53"/>
        <v>126.31818181818178</v>
      </c>
      <c r="N98">
        <f t="shared" ca="1" si="54"/>
        <v>0.49917168674698814</v>
      </c>
      <c r="O98">
        <f t="shared" ca="1" si="55"/>
        <v>100.04359939759033</v>
      </c>
      <c r="P98">
        <f ca="1">SLOPE($G$11:G98,$F$11:F98)</f>
        <v>0.49917168674698803</v>
      </c>
      <c r="Q98">
        <f ca="1">INTERCEPT($G$11:G98,$F$11:F98)</f>
        <v>100.04359939759036</v>
      </c>
    </row>
    <row r="99" spans="1:17" x14ac:dyDescent="0.25">
      <c r="A99">
        <v>89</v>
      </c>
      <c r="B99">
        <f t="shared" ca="1" si="43"/>
        <v>49</v>
      </c>
      <c r="C99">
        <f t="shared" ca="1" si="44"/>
        <v>124.5</v>
      </c>
      <c r="D99">
        <f>10</f>
        <v>10</v>
      </c>
      <c r="E99">
        <f t="shared" ca="1" si="46"/>
        <v>134.5</v>
      </c>
      <c r="F99">
        <f t="shared" ca="1" si="47"/>
        <v>49</v>
      </c>
      <c r="G99">
        <f t="shared" ca="1" si="48"/>
        <v>134.5</v>
      </c>
      <c r="H99">
        <f t="shared" ca="1" si="49"/>
        <v>-3.6363636363636331</v>
      </c>
      <c r="I99">
        <f t="shared" ca="1" si="49"/>
        <v>8.1818181818182154</v>
      </c>
      <c r="J99">
        <f t="shared" ca="1" si="50"/>
        <v>814.03863148592336</v>
      </c>
      <c r="K99">
        <f t="shared" ca="1" si="51"/>
        <v>405.94116904431269</v>
      </c>
      <c r="L99">
        <f t="shared" ca="1" si="52"/>
        <v>52.595505617977523</v>
      </c>
      <c r="M99">
        <f t="shared" ca="1" si="53"/>
        <v>126.41011235955052</v>
      </c>
      <c r="N99">
        <f t="shared" ca="1" si="54"/>
        <v>0.49867555831265531</v>
      </c>
      <c r="O99">
        <f t="shared" ca="1" si="55"/>
        <v>100.18201923076919</v>
      </c>
      <c r="P99">
        <f ca="1">SLOPE($G$11:G99,$F$11:F99)</f>
        <v>0.49867555831265453</v>
      </c>
      <c r="Q99">
        <f ca="1">INTERCEPT($G$11:G99,$F$11:F99)</f>
        <v>100.18201923076927</v>
      </c>
    </row>
    <row r="100" spans="1:17" x14ac:dyDescent="0.25">
      <c r="A100">
        <v>90</v>
      </c>
      <c r="B100">
        <f t="shared" ca="1" si="43"/>
        <v>73</v>
      </c>
      <c r="C100">
        <f t="shared" ca="1" si="44"/>
        <v>136.5</v>
      </c>
      <c r="D100">
        <f t="shared" ref="D100" si="67">-10</f>
        <v>-10</v>
      </c>
      <c r="E100">
        <f t="shared" ca="1" si="46"/>
        <v>126.5</v>
      </c>
      <c r="F100">
        <f t="shared" ca="1" si="47"/>
        <v>73</v>
      </c>
      <c r="G100">
        <f t="shared" ca="1" si="48"/>
        <v>126.5</v>
      </c>
      <c r="H100">
        <f t="shared" ca="1" si="49"/>
        <v>20.404494382022477</v>
      </c>
      <c r="I100">
        <f t="shared" ca="1" si="49"/>
        <v>8.9887640449475725E-2</v>
      </c>
      <c r="J100">
        <f t="shared" ca="1" si="50"/>
        <v>809.56839506172821</v>
      </c>
      <c r="K100">
        <f t="shared" ca="1" si="51"/>
        <v>401.45086419753096</v>
      </c>
      <c r="L100">
        <f t="shared" ca="1" si="52"/>
        <v>52.822222222222216</v>
      </c>
      <c r="M100">
        <f t="shared" ca="1" si="53"/>
        <v>126.41111111111107</v>
      </c>
      <c r="N100">
        <f t="shared" ca="1" si="54"/>
        <v>0.495882579713257</v>
      </c>
      <c r="O100">
        <f t="shared" ca="1" si="55"/>
        <v>100.21749128936858</v>
      </c>
      <c r="P100">
        <f ca="1">SLOPE($G$11:G100,$F$11:F100)</f>
        <v>0.49588257971325633</v>
      </c>
      <c r="Q100">
        <f ca="1">INTERCEPT($G$11:G100,$F$11:F100)</f>
        <v>100.21749128936867</v>
      </c>
    </row>
    <row r="101" spans="1:17" x14ac:dyDescent="0.25">
      <c r="A101">
        <v>91</v>
      </c>
      <c r="B101">
        <f t="shared" ca="1" si="43"/>
        <v>4</v>
      </c>
      <c r="C101">
        <f t="shared" ca="1" si="44"/>
        <v>102</v>
      </c>
      <c r="D101">
        <f>10</f>
        <v>10</v>
      </c>
      <c r="E101">
        <f t="shared" ca="1" si="46"/>
        <v>112</v>
      </c>
      <c r="F101">
        <f t="shared" ca="1" si="47"/>
        <v>4</v>
      </c>
      <c r="G101">
        <f t="shared" ca="1" si="48"/>
        <v>112</v>
      </c>
      <c r="H101">
        <f t="shared" ca="1" si="49"/>
        <v>-48.822222222222216</v>
      </c>
      <c r="I101">
        <f t="shared" ca="1" si="49"/>
        <v>-14.411111111111069</v>
      </c>
      <c r="J101">
        <f t="shared" ca="1" si="50"/>
        <v>826.57770800627929</v>
      </c>
      <c r="K101">
        <f t="shared" ca="1" si="51"/>
        <v>404.68602825745688</v>
      </c>
      <c r="L101">
        <f t="shared" ca="1" si="52"/>
        <v>52.285714285714278</v>
      </c>
      <c r="M101">
        <f t="shared" ca="1" si="53"/>
        <v>126.25274725274721</v>
      </c>
      <c r="N101">
        <f t="shared" ca="1" si="54"/>
        <v>0.48959223595996443</v>
      </c>
      <c r="O101">
        <f t="shared" ca="1" si="55"/>
        <v>100.6540674868405</v>
      </c>
      <c r="P101">
        <f ca="1">SLOPE($G$11:G101,$F$11:F101)</f>
        <v>0.48959223595996454</v>
      </c>
      <c r="Q101">
        <f ca="1">INTERCEPT($G$11:G101,$F$11:F101)</f>
        <v>100.65406748684055</v>
      </c>
    </row>
    <row r="102" spans="1:17" x14ac:dyDescent="0.25">
      <c r="A102">
        <v>92</v>
      </c>
      <c r="B102">
        <f t="shared" ca="1" si="43"/>
        <v>31</v>
      </c>
      <c r="C102">
        <f t="shared" ca="1" si="44"/>
        <v>115.5</v>
      </c>
      <c r="D102">
        <f t="shared" ref="D102" si="68">-10</f>
        <v>-10</v>
      </c>
      <c r="E102">
        <f t="shared" ca="1" si="46"/>
        <v>105.5</v>
      </c>
      <c r="F102">
        <f t="shared" ca="1" si="47"/>
        <v>31</v>
      </c>
      <c r="G102">
        <f t="shared" ca="1" si="48"/>
        <v>105.5</v>
      </c>
      <c r="H102">
        <f t="shared" ca="1" si="49"/>
        <v>-21.285714285714278</v>
      </c>
      <c r="I102">
        <f t="shared" ca="1" si="49"/>
        <v>-20.752747252747213</v>
      </c>
      <c r="J102">
        <f t="shared" ca="1" si="50"/>
        <v>822.46443761814726</v>
      </c>
      <c r="K102">
        <f t="shared" ca="1" si="51"/>
        <v>405.03656663516074</v>
      </c>
      <c r="L102">
        <f t="shared" ca="1" si="52"/>
        <v>52.054347826086946</v>
      </c>
      <c r="M102">
        <f t="shared" ca="1" si="53"/>
        <v>126.02717391304344</v>
      </c>
      <c r="N102">
        <f t="shared" ca="1" si="54"/>
        <v>0.49246696648446531</v>
      </c>
      <c r="O102">
        <f t="shared" ca="1" si="55"/>
        <v>100.39212714680318</v>
      </c>
      <c r="P102">
        <f ca="1">SLOPE($G$11:G102,$F$11:F102)</f>
        <v>0.49246696648446486</v>
      </c>
      <c r="Q102">
        <f ca="1">INTERCEPT($G$11:G102,$F$11:F102)</f>
        <v>100.39212714680325</v>
      </c>
    </row>
    <row r="103" spans="1:17" x14ac:dyDescent="0.25">
      <c r="A103">
        <v>93</v>
      </c>
      <c r="B103">
        <f t="shared" ca="1" si="43"/>
        <v>83</v>
      </c>
      <c r="C103">
        <f t="shared" ca="1" si="44"/>
        <v>141.5</v>
      </c>
      <c r="D103">
        <f>10</f>
        <v>10</v>
      </c>
      <c r="E103">
        <f t="shared" ca="1" si="46"/>
        <v>151.5</v>
      </c>
      <c r="F103">
        <f t="shared" ca="1" si="47"/>
        <v>83</v>
      </c>
      <c r="G103">
        <f t="shared" ca="1" si="48"/>
        <v>151.5</v>
      </c>
      <c r="H103">
        <f t="shared" ca="1" si="49"/>
        <v>30.945652173913054</v>
      </c>
      <c r="I103">
        <f t="shared" ca="1" si="49"/>
        <v>25.472826086956559</v>
      </c>
      <c r="J103">
        <f t="shared" ca="1" si="50"/>
        <v>823.80714533472064</v>
      </c>
      <c r="K103">
        <f t="shared" ca="1" si="51"/>
        <v>409.06625043357622</v>
      </c>
      <c r="L103">
        <f t="shared" ca="1" si="52"/>
        <v>52.387096774193537</v>
      </c>
      <c r="M103">
        <f t="shared" ca="1" si="53"/>
        <v>126.30107526881717</v>
      </c>
      <c r="N103">
        <f t="shared" ca="1" si="54"/>
        <v>0.49655584167987366</v>
      </c>
      <c r="O103">
        <f t="shared" ca="1" si="55"/>
        <v>100.2879563369425</v>
      </c>
      <c r="P103">
        <f ca="1">SLOPE($G$11:G103,$F$11:F103)</f>
        <v>0.49655584167987343</v>
      </c>
      <c r="Q103">
        <f ca="1">INTERCEPT($G$11:G103,$F$11:F103)</f>
        <v>100.28795633694254</v>
      </c>
    </row>
    <row r="104" spans="1:17" x14ac:dyDescent="0.25">
      <c r="A104">
        <v>94</v>
      </c>
      <c r="B104">
        <f t="shared" ca="1" si="43"/>
        <v>75</v>
      </c>
      <c r="C104">
        <f t="shared" ca="1" si="44"/>
        <v>137.5</v>
      </c>
      <c r="D104">
        <f t="shared" ref="D104" si="69">-10</f>
        <v>-10</v>
      </c>
      <c r="E104">
        <f t="shared" ca="1" si="46"/>
        <v>127.5</v>
      </c>
      <c r="F104">
        <f t="shared" ca="1" si="47"/>
        <v>75</v>
      </c>
      <c r="G104">
        <f t="shared" ca="1" si="48"/>
        <v>127.5</v>
      </c>
      <c r="H104">
        <f t="shared" ca="1" si="49"/>
        <v>22.612903225806463</v>
      </c>
      <c r="I104">
        <f t="shared" ca="1" si="49"/>
        <v>1.1989247311828279</v>
      </c>
      <c r="J104">
        <f t="shared" ca="1" si="50"/>
        <v>820.42519239474859</v>
      </c>
      <c r="K104">
        <f t="shared" ca="1" si="51"/>
        <v>404.99983023992763</v>
      </c>
      <c r="L104">
        <f t="shared" ca="1" si="52"/>
        <v>52.627659574468076</v>
      </c>
      <c r="M104">
        <f t="shared" ca="1" si="53"/>
        <v>126.31382978723401</v>
      </c>
      <c r="N104">
        <f t="shared" ca="1" si="54"/>
        <v>0.49364626293077246</v>
      </c>
      <c r="O104">
        <f t="shared" ca="1" si="55"/>
        <v>100.33438231150495</v>
      </c>
      <c r="P104">
        <f ca="1">SLOPE($G$11:G104,$F$11:F104)</f>
        <v>0.49364626293077263</v>
      </c>
      <c r="Q104">
        <f ca="1">INTERCEPT($G$11:G104,$F$11:F104)</f>
        <v>100.33438231150498</v>
      </c>
    </row>
    <row r="105" spans="1:17" x14ac:dyDescent="0.25">
      <c r="A105">
        <v>95</v>
      </c>
      <c r="B105">
        <f t="shared" ca="1" si="43"/>
        <v>22</v>
      </c>
      <c r="C105">
        <f t="shared" ca="1" si="44"/>
        <v>111</v>
      </c>
      <c r="D105">
        <f>10</f>
        <v>10</v>
      </c>
      <c r="E105">
        <f t="shared" ca="1" si="46"/>
        <v>121</v>
      </c>
      <c r="F105">
        <f t="shared" ca="1" si="47"/>
        <v>22</v>
      </c>
      <c r="G105">
        <f t="shared" ca="1" si="48"/>
        <v>121</v>
      </c>
      <c r="H105">
        <f t="shared" ca="1" si="49"/>
        <v>-30.627659574468076</v>
      </c>
      <c r="I105">
        <f t="shared" ca="1" si="49"/>
        <v>-5.3138297872340132</v>
      </c>
      <c r="J105">
        <f t="shared" ca="1" si="50"/>
        <v>821.55944598337931</v>
      </c>
      <c r="K105">
        <f t="shared" ca="1" si="51"/>
        <v>402.43180055401666</v>
      </c>
      <c r="L105">
        <f t="shared" ca="1" si="52"/>
        <v>52.305263157894728</v>
      </c>
      <c r="M105">
        <f t="shared" ca="1" si="53"/>
        <v>126.25789473684208</v>
      </c>
      <c r="N105">
        <f t="shared" ca="1" si="54"/>
        <v>0.48983893073290541</v>
      </c>
      <c r="O105">
        <f t="shared" ca="1" si="55"/>
        <v>100.63674055987569</v>
      </c>
      <c r="P105">
        <f ca="1">SLOPE($G$11:G105,$F$11:F105)</f>
        <v>0.48983893073290535</v>
      </c>
      <c r="Q105">
        <f ca="1">INTERCEPT($G$11:G105,$F$11:F105)</f>
        <v>100.63674055987572</v>
      </c>
    </row>
    <row r="106" spans="1:17" x14ac:dyDescent="0.25">
      <c r="A106">
        <v>96</v>
      </c>
      <c r="B106">
        <f t="shared" ca="1" si="43"/>
        <v>54</v>
      </c>
      <c r="C106">
        <f t="shared" ca="1" si="44"/>
        <v>127</v>
      </c>
      <c r="D106">
        <f t="shared" ref="D106" si="70">-10</f>
        <v>-10</v>
      </c>
      <c r="E106">
        <f t="shared" ca="1" si="46"/>
        <v>117</v>
      </c>
      <c r="F106">
        <f t="shared" ca="1" si="47"/>
        <v>54</v>
      </c>
      <c r="G106">
        <f t="shared" ca="1" si="48"/>
        <v>117</v>
      </c>
      <c r="H106">
        <f t="shared" ca="1" si="49"/>
        <v>1.6947368421052715</v>
      </c>
      <c r="I106">
        <f t="shared" ca="1" si="49"/>
        <v>-9.2578947368420756</v>
      </c>
      <c r="J106">
        <f t="shared" ca="1" si="50"/>
        <v>813.03114149305532</v>
      </c>
      <c r="K106">
        <f t="shared" ca="1" si="51"/>
        <v>398.07807074652783</v>
      </c>
      <c r="L106">
        <f t="shared" ca="1" si="52"/>
        <v>52.322916666666657</v>
      </c>
      <c r="M106">
        <f t="shared" ca="1" si="53"/>
        <v>126.1614583333333</v>
      </c>
      <c r="N106">
        <f t="shared" ca="1" si="54"/>
        <v>0.4896221687345147</v>
      </c>
      <c r="O106">
        <f t="shared" ca="1" si="55"/>
        <v>100.54299840048469</v>
      </c>
      <c r="P106">
        <f ca="1">SLOPE($G$11:G106,$F$11:F106)</f>
        <v>0.48962216873451453</v>
      </c>
      <c r="Q106">
        <f ca="1">INTERCEPT($G$11:G106,$F$11:F106)</f>
        <v>100.54299840048472</v>
      </c>
    </row>
    <row r="107" spans="1:17" x14ac:dyDescent="0.25">
      <c r="A107">
        <v>97</v>
      </c>
      <c r="B107">
        <f t="shared" ca="1" si="43"/>
        <v>45</v>
      </c>
      <c r="C107">
        <f t="shared" ca="1" si="44"/>
        <v>122.5</v>
      </c>
      <c r="D107">
        <f>10</f>
        <v>10</v>
      </c>
      <c r="E107">
        <f t="shared" ca="1" si="46"/>
        <v>132.5</v>
      </c>
      <c r="F107">
        <f t="shared" ca="1" si="47"/>
        <v>45</v>
      </c>
      <c r="G107">
        <f t="shared" ca="1" si="48"/>
        <v>132.5</v>
      </c>
      <c r="H107">
        <f t="shared" ca="1" si="49"/>
        <v>-7.3229166666666572</v>
      </c>
      <c r="I107">
        <f t="shared" ca="1" si="49"/>
        <v>6.3385416666666998</v>
      </c>
      <c r="J107">
        <f t="shared" ca="1" si="50"/>
        <v>805.19651397598022</v>
      </c>
      <c r="K107">
        <f t="shared" ca="1" si="51"/>
        <v>393.50058454671063</v>
      </c>
      <c r="L107">
        <f t="shared" ca="1" si="52"/>
        <v>52.247422680412363</v>
      </c>
      <c r="M107">
        <f t="shared" ca="1" si="53"/>
        <v>126.2268041237113</v>
      </c>
      <c r="N107">
        <f t="shared" ca="1" si="54"/>
        <v>0.48870130175259197</v>
      </c>
      <c r="O107">
        <f t="shared" ca="1" si="55"/>
        <v>100.69342064657589</v>
      </c>
      <c r="P107">
        <f ca="1">SLOPE($G$11:G107,$F$11:F107)</f>
        <v>0.48870130175259152</v>
      </c>
      <c r="Q107">
        <f ca="1">INTERCEPT($G$11:G107,$F$11:F107)</f>
        <v>100.69342064657594</v>
      </c>
    </row>
    <row r="108" spans="1:17" x14ac:dyDescent="0.25">
      <c r="A108">
        <v>98</v>
      </c>
      <c r="B108">
        <f t="shared" ca="1" si="43"/>
        <v>78</v>
      </c>
      <c r="C108">
        <f t="shared" ca="1" si="44"/>
        <v>139</v>
      </c>
      <c r="D108">
        <f t="shared" ref="D108" si="71">-10</f>
        <v>-10</v>
      </c>
      <c r="E108">
        <f t="shared" ca="1" si="46"/>
        <v>129</v>
      </c>
      <c r="F108">
        <f t="shared" ca="1" si="47"/>
        <v>78</v>
      </c>
      <c r="G108">
        <f t="shared" ca="1" si="48"/>
        <v>129</v>
      </c>
      <c r="H108">
        <f t="shared" ca="1" si="49"/>
        <v>25.752577319587637</v>
      </c>
      <c r="I108">
        <f t="shared" ca="1" si="49"/>
        <v>2.7731958762886961</v>
      </c>
      <c r="J108">
        <f t="shared" ca="1" si="50"/>
        <v>803.67846730528925</v>
      </c>
      <c r="K108">
        <f t="shared" ca="1" si="51"/>
        <v>390.20658059142028</v>
      </c>
      <c r="L108">
        <f t="shared" ca="1" si="52"/>
        <v>52.510204081632644</v>
      </c>
      <c r="M108">
        <f t="shared" ca="1" si="53"/>
        <v>126.2551020408163</v>
      </c>
      <c r="N108">
        <f t="shared" ca="1" si="54"/>
        <v>0.48552573754995787</v>
      </c>
      <c r="O108">
        <f t="shared" ca="1" si="55"/>
        <v>100.7600464751828</v>
      </c>
      <c r="P108">
        <f ca="1">SLOPE($G$11:G108,$F$11:F108)</f>
        <v>0.4855257375499577</v>
      </c>
      <c r="Q108">
        <f ca="1">INTERCEPT($G$11:G108,$F$11:F108)</f>
        <v>100.76004647518283</v>
      </c>
    </row>
    <row r="109" spans="1:17" x14ac:dyDescent="0.25">
      <c r="A109">
        <v>99</v>
      </c>
      <c r="B109">
        <f t="shared" ca="1" si="43"/>
        <v>82</v>
      </c>
      <c r="C109">
        <f t="shared" ca="1" si="44"/>
        <v>141</v>
      </c>
      <c r="D109">
        <f>10</f>
        <v>10</v>
      </c>
      <c r="E109">
        <f t="shared" ca="1" si="46"/>
        <v>151</v>
      </c>
      <c r="F109">
        <f t="shared" ca="1" si="47"/>
        <v>82</v>
      </c>
      <c r="G109">
        <f t="shared" ca="1" si="48"/>
        <v>151</v>
      </c>
      <c r="H109">
        <f t="shared" ca="1" si="49"/>
        <v>29.489795918367356</v>
      </c>
      <c r="I109">
        <f t="shared" ca="1" si="49"/>
        <v>24.744897959183703</v>
      </c>
      <c r="J109">
        <f t="shared" ca="1" si="50"/>
        <v>804.25609631670216</v>
      </c>
      <c r="K109">
        <f t="shared" ca="1" si="51"/>
        <v>393.56157534945419</v>
      </c>
      <c r="L109">
        <f t="shared" ca="1" si="52"/>
        <v>52.808080808080796</v>
      </c>
      <c r="M109">
        <f t="shared" ca="1" si="53"/>
        <v>126.50505050505048</v>
      </c>
      <c r="N109">
        <f t="shared" ca="1" si="54"/>
        <v>0.48934857584775637</v>
      </c>
      <c r="O109">
        <f t="shared" ca="1" si="55"/>
        <v>100.66349136836291</v>
      </c>
      <c r="P109">
        <f ca="1">SLOPE($G$11:G109,$F$11:F109)</f>
        <v>0.48934857584775632</v>
      </c>
      <c r="Q109">
        <f ca="1">INTERCEPT($G$11:G109,$F$11:F109)</f>
        <v>100.66349136836293</v>
      </c>
    </row>
  </sheetData>
  <hyperlinks>
    <hyperlink ref="D1" r:id="rId1"/>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G17"/>
  <sheetViews>
    <sheetView topLeftCell="A3" workbookViewId="0">
      <selection activeCell="G16" sqref="G16"/>
    </sheetView>
  </sheetViews>
  <sheetFormatPr defaultRowHeight="15" x14ac:dyDescent="0.25"/>
  <cols>
    <col min="6" max="6" width="10.140625" bestFit="1" customWidth="1"/>
    <col min="7" max="7" width="10" bestFit="1" customWidth="1"/>
  </cols>
  <sheetData>
    <row r="5" spans="2:7" x14ac:dyDescent="0.25">
      <c r="B5" t="s">
        <v>52</v>
      </c>
      <c r="C5" t="s">
        <v>53</v>
      </c>
      <c r="D5" t="s">
        <v>54</v>
      </c>
    </row>
    <row r="6" spans="2:7" x14ac:dyDescent="0.25">
      <c r="B6" s="1"/>
      <c r="C6" s="1"/>
      <c r="D6" s="1"/>
    </row>
    <row r="9" spans="2:7" x14ac:dyDescent="0.25">
      <c r="C9" t="s">
        <v>0</v>
      </c>
      <c r="D9" t="s">
        <v>15</v>
      </c>
      <c r="E9" t="s">
        <v>14</v>
      </c>
      <c r="F9" t="s">
        <v>26</v>
      </c>
      <c r="G9" t="s">
        <v>27</v>
      </c>
    </row>
    <row r="10" spans="2:7" x14ac:dyDescent="0.25">
      <c r="C10">
        <v>7.2</v>
      </c>
      <c r="D10">
        <v>0.32</v>
      </c>
      <c r="E10">
        <v>13353</v>
      </c>
      <c r="F10">
        <f>$B$6+$C$6*C10+$D$6*D10</f>
        <v>0</v>
      </c>
      <c r="G10">
        <f>E10-F10</f>
        <v>13353</v>
      </c>
    </row>
    <row r="11" spans="2:7" x14ac:dyDescent="0.25">
      <c r="C11">
        <v>6.3</v>
      </c>
      <c r="D11">
        <v>0.19</v>
      </c>
      <c r="E11">
        <v>11679</v>
      </c>
      <c r="F11">
        <f t="shared" ref="F11:F14" si="0">$B$6+$C$6*C11+$D$6*D11</f>
        <v>0</v>
      </c>
      <c r="G11">
        <f t="shared" ref="G11:G14" si="1">E11-F11</f>
        <v>11679</v>
      </c>
    </row>
    <row r="12" spans="2:7" x14ac:dyDescent="0.25">
      <c r="C12">
        <v>4.5999999999999996</v>
      </c>
      <c r="D12">
        <v>0.64</v>
      </c>
      <c r="E12">
        <v>8166</v>
      </c>
      <c r="F12">
        <f t="shared" si="0"/>
        <v>0</v>
      </c>
      <c r="G12">
        <f t="shared" si="1"/>
        <v>8166</v>
      </c>
    </row>
    <row r="13" spans="2:7" x14ac:dyDescent="0.25">
      <c r="C13">
        <v>1.9</v>
      </c>
      <c r="D13">
        <v>0.71</v>
      </c>
      <c r="E13">
        <v>2880</v>
      </c>
      <c r="F13">
        <f t="shared" si="0"/>
        <v>0</v>
      </c>
      <c r="G13">
        <f t="shared" si="1"/>
        <v>2880</v>
      </c>
    </row>
    <row r="14" spans="2:7" x14ac:dyDescent="0.25">
      <c r="C14">
        <v>9.4</v>
      </c>
      <c r="D14">
        <v>0.53</v>
      </c>
      <c r="E14">
        <v>17285</v>
      </c>
      <c r="F14">
        <f t="shared" si="0"/>
        <v>0</v>
      </c>
      <c r="G14">
        <f t="shared" si="1"/>
        <v>17285</v>
      </c>
    </row>
    <row r="16" spans="2:7" x14ac:dyDescent="0.25">
      <c r="F16" t="s">
        <v>55</v>
      </c>
      <c r="G16">
        <f>SUMSQ(G10:G14)</f>
        <v>688450831</v>
      </c>
    </row>
    <row r="17" spans="6:7" x14ac:dyDescent="0.25">
      <c r="F17" t="s">
        <v>22</v>
      </c>
      <c r="G17">
        <f t="array" ref="G17">SUM(ABS(G10:G14))</f>
        <v>53363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6"/>
  <sheetViews>
    <sheetView workbookViewId="0">
      <selection activeCell="F42" sqref="F42"/>
    </sheetView>
  </sheetViews>
  <sheetFormatPr defaultColWidth="11.5703125" defaultRowHeight="12.75" x14ac:dyDescent="0.2"/>
  <cols>
    <col min="1" max="4" width="11.5703125" style="6"/>
    <col min="5" max="5" width="14.85546875" style="6" customWidth="1"/>
    <col min="6" max="8" width="11.5703125" style="6"/>
    <col min="9" max="9" width="9.85546875" style="6" customWidth="1"/>
    <col min="10" max="16384" width="11.5703125" style="6"/>
  </cols>
  <sheetData>
    <row r="1" spans="1:10" ht="63.75" x14ac:dyDescent="0.2">
      <c r="D1" s="16" t="s">
        <v>605</v>
      </c>
      <c r="E1" s="16" t="s">
        <v>604</v>
      </c>
      <c r="F1" s="17" t="s">
        <v>603</v>
      </c>
      <c r="G1" s="14"/>
      <c r="H1" s="14"/>
      <c r="I1" s="14"/>
      <c r="J1" s="13"/>
    </row>
    <row r="2" spans="1:10" x14ac:dyDescent="0.2">
      <c r="D2" s="16"/>
      <c r="E2" s="16"/>
      <c r="F2" s="17"/>
      <c r="G2" s="14"/>
      <c r="H2" s="14"/>
      <c r="I2" s="14"/>
      <c r="J2" s="13"/>
    </row>
    <row r="3" spans="1:10" ht="51" x14ac:dyDescent="0.2">
      <c r="A3" s="23" t="s">
        <v>602</v>
      </c>
      <c r="B3" s="23" t="s">
        <v>601</v>
      </c>
      <c r="C3" s="22" t="s">
        <v>600</v>
      </c>
      <c r="D3" s="20" t="s">
        <v>599</v>
      </c>
      <c r="E3" s="21" t="s">
        <v>598</v>
      </c>
      <c r="F3" s="21" t="s">
        <v>597</v>
      </c>
      <c r="G3" s="15" t="s">
        <v>596</v>
      </c>
      <c r="H3" s="14" t="s">
        <v>595</v>
      </c>
      <c r="I3" s="14" t="s">
        <v>594</v>
      </c>
      <c r="J3" s="13" t="s">
        <v>593</v>
      </c>
    </row>
    <row r="4" spans="1:10" x14ac:dyDescent="0.2">
      <c r="A4" s="6">
        <v>0.10808584310178226</v>
      </c>
      <c r="B4" s="6">
        <v>0.14751230566439</v>
      </c>
      <c r="C4" s="6">
        <v>1</v>
      </c>
      <c r="D4" s="12">
        <v>8.7999999999999995E-2</v>
      </c>
      <c r="E4" s="11">
        <v>60697</v>
      </c>
      <c r="F4" s="10">
        <f t="shared" ref="F4:F67" si="0">I4/H4</f>
        <v>16.644444444444446</v>
      </c>
      <c r="G4" s="9">
        <v>1410</v>
      </c>
      <c r="H4" s="8">
        <v>450</v>
      </c>
      <c r="I4" s="8">
        <v>7490</v>
      </c>
      <c r="J4" s="7" t="s">
        <v>592</v>
      </c>
    </row>
    <row r="5" spans="1:10" x14ac:dyDescent="0.2">
      <c r="A5" s="6">
        <v>0.75460203795883707</v>
      </c>
      <c r="B5" s="6">
        <v>1.8687889038830674E-2</v>
      </c>
      <c r="C5" s="6">
        <v>2</v>
      </c>
      <c r="D5" s="12">
        <v>0.11</v>
      </c>
      <c r="E5" s="11">
        <v>50156</v>
      </c>
      <c r="F5" s="10">
        <f t="shared" si="0"/>
        <v>15.991228070175438</v>
      </c>
      <c r="G5" s="9">
        <v>1360</v>
      </c>
      <c r="H5" s="8">
        <v>228</v>
      </c>
      <c r="I5" s="8">
        <v>3646</v>
      </c>
      <c r="J5" s="7" t="s">
        <v>591</v>
      </c>
    </row>
    <row r="6" spans="1:10" x14ac:dyDescent="0.2">
      <c r="A6" s="6">
        <v>0.12751603909876164</v>
      </c>
      <c r="B6" s="6">
        <v>0.67924422950141417</v>
      </c>
      <c r="C6" s="6">
        <v>3</v>
      </c>
      <c r="D6" s="12">
        <v>0.55000000000000004</v>
      </c>
      <c r="E6" s="11">
        <v>45448</v>
      </c>
      <c r="F6" s="10">
        <f t="shared" si="0"/>
        <v>16.55952380952381</v>
      </c>
      <c r="G6" s="9">
        <v>1220</v>
      </c>
      <c r="H6" s="8">
        <v>252</v>
      </c>
      <c r="I6" s="8">
        <v>4173</v>
      </c>
      <c r="J6" s="7" t="s">
        <v>590</v>
      </c>
    </row>
    <row r="7" spans="1:10" x14ac:dyDescent="0.2">
      <c r="A7" s="6">
        <v>0.50600318059960681</v>
      </c>
      <c r="B7" s="6">
        <v>0.43607733940811921</v>
      </c>
      <c r="C7" s="6">
        <v>4</v>
      </c>
      <c r="D7" s="12">
        <v>0.753</v>
      </c>
      <c r="E7" s="11">
        <v>46504</v>
      </c>
      <c r="F7" s="10">
        <f t="shared" si="0"/>
        <v>13.487603305785123</v>
      </c>
      <c r="G7" s="9">
        <v>1140</v>
      </c>
      <c r="H7" s="8">
        <v>121</v>
      </c>
      <c r="I7" s="8">
        <v>1632</v>
      </c>
      <c r="J7" s="7" t="s">
        <v>589</v>
      </c>
    </row>
    <row r="8" spans="1:10" x14ac:dyDescent="0.2">
      <c r="A8" s="6">
        <v>0.85707810827012831</v>
      </c>
      <c r="B8" s="6">
        <v>0.49994705607740941</v>
      </c>
      <c r="C8" s="6">
        <v>5</v>
      </c>
      <c r="D8" s="12">
        <v>0.23200000000000001</v>
      </c>
      <c r="E8" s="11">
        <v>52424</v>
      </c>
      <c r="F8" s="10">
        <f t="shared" si="0"/>
        <v>16.048780487804876</v>
      </c>
      <c r="G8" s="9">
        <v>1330</v>
      </c>
      <c r="H8" s="8">
        <v>82</v>
      </c>
      <c r="I8" s="8">
        <v>1316</v>
      </c>
      <c r="J8" s="7" t="s">
        <v>588</v>
      </c>
    </row>
    <row r="9" spans="1:10" x14ac:dyDescent="0.2">
      <c r="A9" s="6">
        <v>0.35618683496144821</v>
      </c>
      <c r="B9" s="6">
        <v>0.96876113711438439</v>
      </c>
      <c r="C9" s="6">
        <v>6</v>
      </c>
      <c r="D9" s="12">
        <v>0.45800000000000002</v>
      </c>
      <c r="E9" s="11">
        <v>42508</v>
      </c>
      <c r="F9" s="10">
        <f t="shared" si="0"/>
        <v>14.808219178082192</v>
      </c>
      <c r="G9" s="9">
        <v>1230</v>
      </c>
      <c r="H9" s="8">
        <v>73</v>
      </c>
      <c r="I9" s="8">
        <v>1081</v>
      </c>
      <c r="J9" s="7" t="s">
        <v>587</v>
      </c>
    </row>
    <row r="10" spans="1:10" x14ac:dyDescent="0.2">
      <c r="A10" s="6">
        <v>0.48314885876848712</v>
      </c>
      <c r="B10" s="6">
        <v>0.52302353102335131</v>
      </c>
      <c r="C10" s="6">
        <v>7</v>
      </c>
      <c r="D10" s="12">
        <v>0.59499999999999997</v>
      </c>
      <c r="E10" s="11">
        <v>50831</v>
      </c>
      <c r="F10" s="10">
        <f t="shared" si="0"/>
        <v>18.939110070257613</v>
      </c>
      <c r="G10" s="9">
        <v>1220</v>
      </c>
      <c r="H10" s="8">
        <v>854</v>
      </c>
      <c r="I10" s="8">
        <v>16174</v>
      </c>
      <c r="J10" s="7" t="s">
        <v>586</v>
      </c>
    </row>
    <row r="11" spans="1:10" x14ac:dyDescent="0.2">
      <c r="A11" s="6">
        <v>0.33515942761331941</v>
      </c>
      <c r="B11" s="6">
        <v>0.5361006984081651</v>
      </c>
      <c r="C11" s="6">
        <v>8</v>
      </c>
      <c r="D11" s="12">
        <v>0.48</v>
      </c>
      <c r="E11" s="11">
        <v>48376</v>
      </c>
      <c r="F11" s="10">
        <f t="shared" si="0"/>
        <v>16.607279693486589</v>
      </c>
      <c r="G11" s="9">
        <v>1310</v>
      </c>
      <c r="H11" s="8">
        <v>522</v>
      </c>
      <c r="I11" s="8">
        <v>8669</v>
      </c>
      <c r="J11" s="7" t="s">
        <v>585</v>
      </c>
    </row>
    <row r="12" spans="1:10" x14ac:dyDescent="0.2">
      <c r="A12" s="6">
        <v>0.87930746054334519</v>
      </c>
      <c r="B12" s="6">
        <v>0.16274901596460178</v>
      </c>
      <c r="C12" s="6">
        <v>9</v>
      </c>
      <c r="D12" s="12">
        <v>0.26800000000000002</v>
      </c>
      <c r="E12" s="11">
        <v>49992</v>
      </c>
      <c r="F12" s="10">
        <f t="shared" si="0"/>
        <v>14.943127962085308</v>
      </c>
      <c r="G12" s="9">
        <v>1270</v>
      </c>
      <c r="H12" s="8">
        <v>211</v>
      </c>
      <c r="I12" s="8">
        <v>3153</v>
      </c>
      <c r="J12" s="7" t="s">
        <v>584</v>
      </c>
    </row>
    <row r="13" spans="1:10" x14ac:dyDescent="0.2">
      <c r="A13" s="6">
        <v>0.94475393078497605</v>
      </c>
      <c r="B13" s="6">
        <v>5.4024804365190748E-2</v>
      </c>
      <c r="C13" s="6">
        <v>10</v>
      </c>
      <c r="D13" s="12">
        <v>0.113</v>
      </c>
      <c r="E13" s="11">
        <v>45368</v>
      </c>
      <c r="F13" s="10">
        <f t="shared" si="0"/>
        <v>15.847619047619048</v>
      </c>
      <c r="G13" s="9">
        <v>1430</v>
      </c>
      <c r="H13" s="8">
        <v>105</v>
      </c>
      <c r="I13" s="8">
        <v>1664</v>
      </c>
      <c r="J13" s="7" t="s">
        <v>583</v>
      </c>
    </row>
    <row r="14" spans="1:10" x14ac:dyDescent="0.2">
      <c r="A14" s="6">
        <v>0.31016668823493854</v>
      </c>
      <c r="B14" s="6">
        <v>0.28196465318427177</v>
      </c>
      <c r="C14" s="6">
        <v>11</v>
      </c>
      <c r="D14" s="12">
        <v>0.154</v>
      </c>
      <c r="E14" s="11">
        <v>47169</v>
      </c>
      <c r="F14" s="10">
        <f t="shared" si="0"/>
        <v>14.41095890410959</v>
      </c>
      <c r="G14" s="9">
        <v>1360</v>
      </c>
      <c r="H14" s="8">
        <v>73</v>
      </c>
      <c r="I14" s="8">
        <v>1052</v>
      </c>
      <c r="J14" s="7" t="s">
        <v>582</v>
      </c>
    </row>
    <row r="15" spans="1:10" x14ac:dyDescent="0.2">
      <c r="A15" s="6">
        <v>0.90295295497739991</v>
      </c>
      <c r="B15" s="6">
        <v>0.56687396364044251</v>
      </c>
      <c r="C15" s="6">
        <v>12</v>
      </c>
      <c r="D15" s="12">
        <v>0.42799999999999999</v>
      </c>
      <c r="E15" s="11">
        <v>51145</v>
      </c>
      <c r="F15" s="10">
        <f t="shared" si="0"/>
        <v>16.505050505050505</v>
      </c>
      <c r="G15" s="9">
        <v>1310</v>
      </c>
      <c r="H15" s="8">
        <v>99</v>
      </c>
      <c r="I15" s="8">
        <v>1634</v>
      </c>
      <c r="J15" s="7" t="s">
        <v>581</v>
      </c>
    </row>
    <row r="16" spans="1:10" x14ac:dyDescent="0.2">
      <c r="A16" s="6">
        <v>0.51563348996641656</v>
      </c>
      <c r="B16" s="6">
        <v>0.45045109239278447</v>
      </c>
      <c r="C16" s="6">
        <v>13</v>
      </c>
      <c r="D16" s="12">
        <v>0.32600000000000001</v>
      </c>
      <c r="E16" s="11">
        <v>53487</v>
      </c>
      <c r="F16" s="10">
        <f t="shared" si="0"/>
        <v>15.180778032036613</v>
      </c>
      <c r="G16" s="9">
        <v>1290</v>
      </c>
      <c r="H16" s="8">
        <v>437</v>
      </c>
      <c r="I16" s="8">
        <v>6634</v>
      </c>
      <c r="J16" s="7" t="s">
        <v>580</v>
      </c>
    </row>
    <row r="17" spans="1:10" x14ac:dyDescent="0.2">
      <c r="A17" s="6">
        <v>0.73861468547789355</v>
      </c>
      <c r="B17" s="6">
        <v>6.7553770061555829E-3</v>
      </c>
      <c r="C17" s="6">
        <v>14</v>
      </c>
      <c r="D17" s="12">
        <v>0.33300000000000002</v>
      </c>
      <c r="E17" s="11">
        <v>50216</v>
      </c>
      <c r="F17" s="10">
        <f t="shared" si="0"/>
        <v>13.717391304347826</v>
      </c>
      <c r="G17" s="9">
        <v>1280</v>
      </c>
      <c r="H17" s="8">
        <v>184</v>
      </c>
      <c r="I17" s="8">
        <v>2524</v>
      </c>
      <c r="J17" s="7" t="s">
        <v>579</v>
      </c>
    </row>
    <row r="18" spans="1:10" x14ac:dyDescent="0.2">
      <c r="A18" s="6">
        <v>0.62844604081413424</v>
      </c>
      <c r="B18" s="6">
        <v>0.65685104466872934</v>
      </c>
      <c r="C18" s="6">
        <v>15</v>
      </c>
      <c r="D18" s="12">
        <v>0.34100000000000003</v>
      </c>
      <c r="E18" s="11">
        <v>39270</v>
      </c>
      <c r="F18" s="10">
        <f t="shared" si="0"/>
        <v>11.772727272727273</v>
      </c>
      <c r="G18" s="9">
        <v>1150</v>
      </c>
      <c r="H18" s="8">
        <v>22</v>
      </c>
      <c r="I18" s="8">
        <v>259</v>
      </c>
      <c r="J18" s="7" t="s">
        <v>578</v>
      </c>
    </row>
    <row r="19" spans="1:10" x14ac:dyDescent="0.2">
      <c r="A19" s="6">
        <v>0.59974674634112479</v>
      </c>
      <c r="B19" s="6">
        <v>0.26634280410622202</v>
      </c>
      <c r="C19" s="6">
        <v>16</v>
      </c>
      <c r="D19" s="12">
        <v>0.29899999999999999</v>
      </c>
      <c r="E19" s="11">
        <v>45687</v>
      </c>
      <c r="F19" s="10">
        <f t="shared" si="0"/>
        <v>13.456140350877194</v>
      </c>
      <c r="G19" s="9">
        <v>1330</v>
      </c>
      <c r="H19" s="8">
        <v>57</v>
      </c>
      <c r="I19" s="8">
        <v>767</v>
      </c>
      <c r="J19" s="7" t="s">
        <v>577</v>
      </c>
    </row>
    <row r="20" spans="1:10" x14ac:dyDescent="0.2">
      <c r="A20" s="6">
        <v>0.78439225658841849</v>
      </c>
      <c r="B20" s="6">
        <v>7.422194191674325E-2</v>
      </c>
      <c r="C20" s="6">
        <v>17</v>
      </c>
      <c r="D20" s="12">
        <v>8.4000000000000005E-2</v>
      </c>
      <c r="E20" s="11">
        <v>46099</v>
      </c>
      <c r="F20" s="10">
        <f t="shared" si="0"/>
        <v>17.547794117647058</v>
      </c>
      <c r="G20" s="9">
        <v>1370</v>
      </c>
      <c r="H20" s="8">
        <v>272</v>
      </c>
      <c r="I20" s="8">
        <v>4773</v>
      </c>
      <c r="J20" s="7" t="s">
        <v>576</v>
      </c>
    </row>
    <row r="21" spans="1:10" x14ac:dyDescent="0.2">
      <c r="A21" s="6">
        <v>0.73271258019993135</v>
      </c>
      <c r="B21" s="6">
        <v>0.1063177312839203</v>
      </c>
      <c r="C21" s="6">
        <v>18</v>
      </c>
      <c r="D21" s="12">
        <v>9.5000000000000001E-2</v>
      </c>
      <c r="E21" s="11">
        <v>48109</v>
      </c>
      <c r="F21" s="10">
        <f t="shared" si="0"/>
        <v>16.304878048780488</v>
      </c>
      <c r="G21" s="9">
        <v>1330</v>
      </c>
      <c r="H21" s="8">
        <v>82</v>
      </c>
      <c r="I21" s="8">
        <v>1337</v>
      </c>
      <c r="J21" s="7" t="s">
        <v>575</v>
      </c>
    </row>
    <row r="22" spans="1:10" x14ac:dyDescent="0.2">
      <c r="A22" s="6">
        <v>0.75347673230580947</v>
      </c>
      <c r="B22" s="6">
        <v>0.80881883124262277</v>
      </c>
      <c r="C22" s="6">
        <v>19</v>
      </c>
      <c r="D22" s="12">
        <v>0.36899999999999999</v>
      </c>
      <c r="E22" s="11">
        <v>42562</v>
      </c>
      <c r="F22" s="10">
        <f t="shared" si="0"/>
        <v>16.110294117647058</v>
      </c>
      <c r="G22" s="9">
        <v>1250</v>
      </c>
      <c r="H22" s="8">
        <v>136</v>
      </c>
      <c r="I22" s="8">
        <v>2191</v>
      </c>
      <c r="J22" s="7" t="s">
        <v>574</v>
      </c>
    </row>
    <row r="23" spans="1:10" x14ac:dyDescent="0.2">
      <c r="A23" s="6">
        <v>0.23922857987199486</v>
      </c>
      <c r="B23" s="6">
        <v>0.15663572780719603</v>
      </c>
      <c r="C23" s="6">
        <v>20</v>
      </c>
      <c r="D23" s="12">
        <v>0.15</v>
      </c>
      <c r="E23" s="11">
        <v>56941</v>
      </c>
      <c r="F23" s="10">
        <f t="shared" si="0"/>
        <v>17.514285714285716</v>
      </c>
      <c r="G23" s="9">
        <v>1390</v>
      </c>
      <c r="H23" s="8">
        <v>280</v>
      </c>
      <c r="I23" s="8">
        <v>4904</v>
      </c>
      <c r="J23" s="7" t="s">
        <v>573</v>
      </c>
    </row>
    <row r="24" spans="1:10" x14ac:dyDescent="0.2">
      <c r="A24" s="6">
        <v>0.69835064355660004</v>
      </c>
      <c r="B24" s="6">
        <v>0.75873062486077059</v>
      </c>
      <c r="C24" s="6">
        <v>21</v>
      </c>
      <c r="D24" s="12">
        <v>0.22</v>
      </c>
      <c r="E24" s="11">
        <v>43300</v>
      </c>
      <c r="F24" s="10">
        <f t="shared" si="0"/>
        <v>17.384236453201972</v>
      </c>
      <c r="G24" s="9">
        <v>1270</v>
      </c>
      <c r="H24" s="8">
        <v>203</v>
      </c>
      <c r="I24" s="8">
        <v>3529</v>
      </c>
      <c r="J24" s="7" t="s">
        <v>572</v>
      </c>
    </row>
    <row r="25" spans="1:10" x14ac:dyDescent="0.2">
      <c r="A25" s="6">
        <v>0.48957135457902856</v>
      </c>
      <c r="B25" s="6">
        <v>0.88134814888578372</v>
      </c>
      <c r="C25" s="6">
        <v>22</v>
      </c>
      <c r="D25" s="12">
        <v>6.2E-2</v>
      </c>
      <c r="E25" s="11">
        <v>47331</v>
      </c>
      <c r="F25" s="10">
        <f t="shared" si="0"/>
        <v>16.691056910569106</v>
      </c>
      <c r="G25" s="9">
        <v>1410</v>
      </c>
      <c r="H25" s="8">
        <v>123</v>
      </c>
      <c r="I25" s="8">
        <v>2053</v>
      </c>
      <c r="J25" s="7" t="s">
        <v>571</v>
      </c>
    </row>
    <row r="26" spans="1:10" x14ac:dyDescent="0.2">
      <c r="A26" s="6">
        <v>0.19979983321854144</v>
      </c>
      <c r="B26" s="6">
        <v>0.70804430775206117</v>
      </c>
      <c r="C26" s="6">
        <v>23</v>
      </c>
      <c r="D26" s="12">
        <v>0.28399999999999997</v>
      </c>
      <c r="E26" s="11">
        <v>45485</v>
      </c>
      <c r="F26" s="10">
        <f t="shared" si="0"/>
        <v>15.896551724137931</v>
      </c>
      <c r="G26" s="9">
        <v>1340</v>
      </c>
      <c r="H26" s="8">
        <v>145</v>
      </c>
      <c r="I26" s="8">
        <v>2305</v>
      </c>
      <c r="J26" s="7" t="s">
        <v>570</v>
      </c>
    </row>
    <row r="27" spans="1:10" x14ac:dyDescent="0.2">
      <c r="A27" s="6">
        <v>3.1845288116786996E-2</v>
      </c>
      <c r="B27" s="6">
        <v>1.0523696299853391E-2</v>
      </c>
      <c r="C27" s="6">
        <v>24</v>
      </c>
      <c r="D27" s="12">
        <v>0.247</v>
      </c>
      <c r="E27" s="11">
        <v>47220</v>
      </c>
      <c r="F27" s="10">
        <f t="shared" si="0"/>
        <v>18.835443037974684</v>
      </c>
      <c r="G27" s="9">
        <v>1320</v>
      </c>
      <c r="H27" s="8">
        <v>158</v>
      </c>
      <c r="I27" s="8">
        <v>2976</v>
      </c>
      <c r="J27" s="7" t="s">
        <v>569</v>
      </c>
    </row>
    <row r="28" spans="1:10" x14ac:dyDescent="0.2">
      <c r="A28" s="6">
        <v>0.75388941001815168</v>
      </c>
      <c r="B28" s="6">
        <v>0.23663204776579116</v>
      </c>
      <c r="C28" s="6">
        <v>25</v>
      </c>
      <c r="D28" s="12">
        <v>0.251</v>
      </c>
      <c r="E28" s="11">
        <v>45860</v>
      </c>
      <c r="F28" s="10">
        <f t="shared" si="0"/>
        <v>15.278350515463918</v>
      </c>
      <c r="G28" s="9">
        <v>1320</v>
      </c>
      <c r="H28" s="8">
        <v>194</v>
      </c>
      <c r="I28" s="8">
        <v>2964</v>
      </c>
      <c r="J28" s="7" t="s">
        <v>568</v>
      </c>
    </row>
    <row r="29" spans="1:10" x14ac:dyDescent="0.2">
      <c r="A29" s="6">
        <v>0.16251184473541969</v>
      </c>
      <c r="B29" s="6">
        <v>0.35688975775637588</v>
      </c>
      <c r="C29" s="6">
        <v>26</v>
      </c>
      <c r="D29" s="12">
        <v>0.218</v>
      </c>
      <c r="E29" s="11">
        <v>47051</v>
      </c>
      <c r="F29" s="10">
        <f t="shared" si="0"/>
        <v>15.47191011235955</v>
      </c>
      <c r="G29" s="9">
        <v>1350</v>
      </c>
      <c r="H29" s="8">
        <v>89</v>
      </c>
      <c r="I29" s="8">
        <v>1377</v>
      </c>
      <c r="J29" s="7" t="s">
        <v>567</v>
      </c>
    </row>
    <row r="30" spans="1:10" x14ac:dyDescent="0.2">
      <c r="A30" s="6">
        <v>9.3882741967547312E-2</v>
      </c>
      <c r="B30" s="6">
        <v>0.92214655656904299</v>
      </c>
      <c r="C30" s="6">
        <v>27</v>
      </c>
      <c r="D30" s="12">
        <v>0.23400000000000001</v>
      </c>
      <c r="E30" s="11">
        <v>67738</v>
      </c>
      <c r="F30" s="10">
        <f t="shared" si="0"/>
        <v>16.923076923076923</v>
      </c>
      <c r="G30" s="9">
        <v>1250</v>
      </c>
      <c r="H30" s="8">
        <v>403</v>
      </c>
      <c r="I30" s="8">
        <v>6820</v>
      </c>
      <c r="J30" s="7" t="s">
        <v>566</v>
      </c>
    </row>
    <row r="31" spans="1:10" x14ac:dyDescent="0.2">
      <c r="A31" s="6">
        <v>3.9680363177208799E-2</v>
      </c>
      <c r="B31" s="6">
        <v>0.2826236832920398</v>
      </c>
      <c r="C31" s="6">
        <v>28</v>
      </c>
      <c r="D31" s="12">
        <v>0.33100000000000002</v>
      </c>
      <c r="E31" s="11">
        <v>40175</v>
      </c>
      <c r="F31" s="10">
        <f t="shared" si="0"/>
        <v>11.984375</v>
      </c>
      <c r="G31" s="9">
        <v>1280</v>
      </c>
      <c r="H31" s="8">
        <v>64</v>
      </c>
      <c r="I31" s="8">
        <v>767</v>
      </c>
      <c r="J31" s="7" t="s">
        <v>565</v>
      </c>
    </row>
    <row r="32" spans="1:10" x14ac:dyDescent="0.2">
      <c r="A32" s="6">
        <v>0.68598360804802672</v>
      </c>
      <c r="B32" s="6">
        <v>0.64264156633750891</v>
      </c>
      <c r="C32" s="6">
        <v>29</v>
      </c>
      <c r="D32" s="12">
        <v>0.17499999999999999</v>
      </c>
      <c r="E32" s="11">
        <v>47421</v>
      </c>
      <c r="F32" s="10">
        <f t="shared" si="0"/>
        <v>17.861111111111111</v>
      </c>
      <c r="G32" s="9">
        <v>1330</v>
      </c>
      <c r="H32" s="8">
        <v>72</v>
      </c>
      <c r="I32" s="8">
        <v>1286</v>
      </c>
      <c r="J32" s="7" t="s">
        <v>564</v>
      </c>
    </row>
    <row r="33" spans="1:10" x14ac:dyDescent="0.2">
      <c r="A33" s="6">
        <v>0.87102565021731826</v>
      </c>
      <c r="B33" s="6">
        <v>0.15879826756902404</v>
      </c>
      <c r="C33" s="6">
        <v>30</v>
      </c>
      <c r="D33" s="12">
        <v>0.36</v>
      </c>
      <c r="E33" s="11">
        <v>45961</v>
      </c>
      <c r="F33" s="10">
        <f t="shared" si="0"/>
        <v>14.560606060606061</v>
      </c>
      <c r="G33" s="9">
        <v>1310</v>
      </c>
      <c r="H33" s="8">
        <v>66</v>
      </c>
      <c r="I33" s="8">
        <v>961</v>
      </c>
      <c r="J33" s="7" t="s">
        <v>563</v>
      </c>
    </row>
    <row r="34" spans="1:10" x14ac:dyDescent="0.2">
      <c r="A34" s="6">
        <v>0.79781188075609377</v>
      </c>
      <c r="B34" s="6">
        <v>0.36518420454522604</v>
      </c>
      <c r="C34" s="6">
        <v>31</v>
      </c>
      <c r="D34" s="12">
        <v>0.16500000000000001</v>
      </c>
      <c r="E34" s="11">
        <v>43721</v>
      </c>
      <c r="F34" s="10">
        <f t="shared" si="0"/>
        <v>16.740157480314959</v>
      </c>
      <c r="G34" s="9">
        <v>1380</v>
      </c>
      <c r="H34" s="8">
        <v>127</v>
      </c>
      <c r="I34" s="8">
        <v>2126</v>
      </c>
      <c r="J34" s="7" t="s">
        <v>562</v>
      </c>
    </row>
    <row r="35" spans="1:10" x14ac:dyDescent="0.2">
      <c r="A35" s="6">
        <v>4.9751410727428058E-2</v>
      </c>
      <c r="B35" s="6">
        <v>0.69031147902587842</v>
      </c>
      <c r="C35" s="6">
        <v>32</v>
      </c>
      <c r="D35" s="12">
        <v>0.36199999999999999</v>
      </c>
      <c r="E35" s="11">
        <v>46494</v>
      </c>
      <c r="F35" s="10">
        <f t="shared" si="0"/>
        <v>14.65702479338843</v>
      </c>
      <c r="G35" s="9">
        <v>1290</v>
      </c>
      <c r="H35" s="8">
        <v>242</v>
      </c>
      <c r="I35" s="8">
        <v>3547</v>
      </c>
      <c r="J35" s="7" t="s">
        <v>561</v>
      </c>
    </row>
    <row r="36" spans="1:10" x14ac:dyDescent="0.2">
      <c r="A36" s="6">
        <v>0.4087606825314406</v>
      </c>
      <c r="B36" s="6">
        <v>0.93478766046850126</v>
      </c>
      <c r="C36" s="6">
        <v>33</v>
      </c>
      <c r="D36" s="12">
        <v>5.5E-2</v>
      </c>
      <c r="E36" s="11">
        <v>52446</v>
      </c>
      <c r="F36" s="10">
        <f t="shared" si="0"/>
        <v>15.059659090909092</v>
      </c>
      <c r="G36" s="9">
        <v>1420</v>
      </c>
      <c r="H36" s="8">
        <v>352</v>
      </c>
      <c r="I36" s="8">
        <v>5301</v>
      </c>
      <c r="J36" s="7" t="s">
        <v>560</v>
      </c>
    </row>
    <row r="37" spans="1:10" x14ac:dyDescent="0.2">
      <c r="A37" s="6">
        <v>0.54020965286074996</v>
      </c>
      <c r="B37" s="6">
        <v>4.8687171929869599E-2</v>
      </c>
      <c r="C37" s="6">
        <v>34</v>
      </c>
      <c r="D37" s="12">
        <v>0.32800000000000001</v>
      </c>
      <c r="E37" s="11">
        <v>48909</v>
      </c>
      <c r="F37" s="10">
        <f t="shared" si="0"/>
        <v>15.186119873817034</v>
      </c>
      <c r="G37" s="9">
        <v>1300</v>
      </c>
      <c r="H37" s="8">
        <v>951</v>
      </c>
      <c r="I37" s="8">
        <v>14442</v>
      </c>
      <c r="J37" s="7" t="s">
        <v>559</v>
      </c>
    </row>
    <row r="38" spans="1:10" x14ac:dyDescent="0.2">
      <c r="A38" s="6">
        <v>0.73633151808067132</v>
      </c>
      <c r="B38" s="6">
        <v>0.98340982208085415</v>
      </c>
      <c r="C38" s="6">
        <v>35</v>
      </c>
      <c r="D38" s="12">
        <v>0.439</v>
      </c>
      <c r="E38" s="11">
        <v>42564</v>
      </c>
      <c r="F38" s="10">
        <f t="shared" si="0"/>
        <v>13.785046728971963</v>
      </c>
      <c r="G38" s="9">
        <v>1290</v>
      </c>
      <c r="H38" s="8">
        <v>107</v>
      </c>
      <c r="I38" s="8">
        <v>1475</v>
      </c>
      <c r="J38" s="7" t="s">
        <v>558</v>
      </c>
    </row>
    <row r="39" spans="1:10" x14ac:dyDescent="0.2">
      <c r="A39" s="6">
        <v>0.67821072351810485</v>
      </c>
      <c r="B39" s="6">
        <v>0.4727174168953141</v>
      </c>
      <c r="C39" s="6">
        <v>36</v>
      </c>
      <c r="D39" s="12">
        <v>0.48399999999999999</v>
      </c>
      <c r="E39" s="11">
        <v>46487</v>
      </c>
      <c r="F39" s="10">
        <f t="shared" si="0"/>
        <v>13.923611111111111</v>
      </c>
      <c r="G39" s="9">
        <v>1200</v>
      </c>
      <c r="H39" s="8">
        <v>144</v>
      </c>
      <c r="I39" s="8">
        <v>2005</v>
      </c>
      <c r="J39" s="7" t="s">
        <v>557</v>
      </c>
    </row>
    <row r="40" spans="1:10" x14ac:dyDescent="0.2">
      <c r="A40" s="6">
        <v>0.73432525337589638</v>
      </c>
      <c r="B40" s="6">
        <v>0.5740088126496351</v>
      </c>
      <c r="C40" s="6">
        <v>37</v>
      </c>
      <c r="D40" s="12">
        <v>0.16200000000000001</v>
      </c>
      <c r="E40" s="11">
        <v>40629</v>
      </c>
      <c r="F40" s="10">
        <f t="shared" si="0"/>
        <v>14.853211009174313</v>
      </c>
      <c r="G40" s="9">
        <v>1300</v>
      </c>
      <c r="H40" s="8">
        <v>218</v>
      </c>
      <c r="I40" s="8">
        <v>3238</v>
      </c>
      <c r="J40" s="7" t="s">
        <v>556</v>
      </c>
    </row>
    <row r="41" spans="1:10" x14ac:dyDescent="0.2">
      <c r="A41" s="6">
        <v>0.48321385063218047</v>
      </c>
      <c r="B41" s="6">
        <v>0.8079452904271579</v>
      </c>
      <c r="C41" s="6">
        <v>38</v>
      </c>
      <c r="D41" s="12">
        <v>0.128</v>
      </c>
      <c r="E41" s="11">
        <v>53170</v>
      </c>
      <c r="F41" s="10">
        <f t="shared" si="0"/>
        <v>16.952941176470588</v>
      </c>
      <c r="G41" s="9">
        <v>1340</v>
      </c>
      <c r="H41" s="8">
        <v>170</v>
      </c>
      <c r="I41" s="8">
        <v>2882</v>
      </c>
      <c r="J41" s="7" t="s">
        <v>555</v>
      </c>
    </row>
    <row r="42" spans="1:10" x14ac:dyDescent="0.2">
      <c r="A42" s="6">
        <v>0.25893316771950203</v>
      </c>
      <c r="B42" s="6">
        <v>0.15105396980828856</v>
      </c>
      <c r="C42" s="6">
        <v>39</v>
      </c>
      <c r="D42" s="12">
        <v>0.5</v>
      </c>
      <c r="E42" s="11">
        <v>45885</v>
      </c>
      <c r="F42" s="10">
        <f t="shared" si="0"/>
        <v>14.84</v>
      </c>
      <c r="G42" s="9">
        <v>1370</v>
      </c>
      <c r="H42" s="8">
        <v>50</v>
      </c>
      <c r="I42" s="8">
        <v>742</v>
      </c>
      <c r="J42" s="7" t="s">
        <v>554</v>
      </c>
    </row>
    <row r="43" spans="1:10" x14ac:dyDescent="0.2">
      <c r="A43" s="6">
        <v>4.158776681931553E-2</v>
      </c>
      <c r="B43" s="6">
        <v>0.48094919870873021</v>
      </c>
      <c r="C43" s="6">
        <v>40</v>
      </c>
      <c r="D43" s="12">
        <v>0.41299999999999998</v>
      </c>
      <c r="E43" s="11">
        <v>49936</v>
      </c>
      <c r="F43" s="10">
        <f t="shared" si="0"/>
        <v>15.901408450704226</v>
      </c>
      <c r="G43" s="9">
        <v>1360</v>
      </c>
      <c r="H43" s="8">
        <v>142</v>
      </c>
      <c r="I43" s="8">
        <v>2258</v>
      </c>
      <c r="J43" s="7" t="s">
        <v>553</v>
      </c>
    </row>
    <row r="44" spans="1:10" x14ac:dyDescent="0.2">
      <c r="A44" s="6">
        <v>0.47342494165144655</v>
      </c>
      <c r="B44" s="6">
        <v>0.89378949733229485</v>
      </c>
      <c r="C44" s="6">
        <v>41</v>
      </c>
      <c r="D44" s="12">
        <v>0.36399999999999999</v>
      </c>
      <c r="E44" s="11">
        <v>44087</v>
      </c>
      <c r="F44" s="10">
        <f t="shared" si="0"/>
        <v>14.357142857142858</v>
      </c>
      <c r="G44" s="9">
        <v>1370</v>
      </c>
      <c r="H44" s="8">
        <v>126</v>
      </c>
      <c r="I44" s="8">
        <v>1809</v>
      </c>
      <c r="J44" s="7" t="s">
        <v>552</v>
      </c>
    </row>
    <row r="45" spans="1:10" x14ac:dyDescent="0.2">
      <c r="A45" s="6">
        <v>0.37638559335868804</v>
      </c>
      <c r="B45" s="6">
        <v>0.71338591812124907</v>
      </c>
      <c r="C45" s="6">
        <v>42</v>
      </c>
      <c r="D45" s="12">
        <v>0.126</v>
      </c>
      <c r="E45" s="11">
        <v>48978</v>
      </c>
      <c r="F45" s="10">
        <f t="shared" si="0"/>
        <v>18.347560975609756</v>
      </c>
      <c r="G45" s="9">
        <v>1390</v>
      </c>
      <c r="H45" s="8">
        <v>164</v>
      </c>
      <c r="I45" s="8">
        <v>3009</v>
      </c>
      <c r="J45" s="7" t="s">
        <v>551</v>
      </c>
    </row>
    <row r="46" spans="1:10" x14ac:dyDescent="0.2">
      <c r="A46" s="6">
        <v>0.61007785810582327</v>
      </c>
      <c r="B46" s="6">
        <v>0.772809536733291</v>
      </c>
      <c r="C46" s="6">
        <v>43</v>
      </c>
      <c r="D46" s="12">
        <v>0.27700000000000002</v>
      </c>
      <c r="E46" s="11">
        <v>43619</v>
      </c>
      <c r="F46" s="10">
        <f t="shared" si="0"/>
        <v>15.654320987654321</v>
      </c>
      <c r="G46" s="9">
        <v>1310</v>
      </c>
      <c r="H46" s="8">
        <v>81</v>
      </c>
      <c r="I46" s="8">
        <v>1268</v>
      </c>
      <c r="J46" s="7" t="s">
        <v>550</v>
      </c>
    </row>
    <row r="47" spans="1:10" x14ac:dyDescent="0.2">
      <c r="A47" s="6">
        <v>0.80004931565394688</v>
      </c>
      <c r="B47" s="6">
        <v>0.61447368557097781</v>
      </c>
      <c r="C47" s="6">
        <v>44</v>
      </c>
      <c r="D47" s="12">
        <v>9.0999999999999998E-2</v>
      </c>
      <c r="E47" s="11">
        <v>52388</v>
      </c>
      <c r="F47" s="10">
        <f t="shared" si="0"/>
        <v>16.807500000000001</v>
      </c>
      <c r="G47" s="9">
        <v>1340</v>
      </c>
      <c r="H47" s="8">
        <v>400</v>
      </c>
      <c r="I47" s="8">
        <v>6723</v>
      </c>
      <c r="J47" s="7" t="s">
        <v>549</v>
      </c>
    </row>
    <row r="48" spans="1:10" x14ac:dyDescent="0.2">
      <c r="A48" s="6">
        <v>0.56688691920734002</v>
      </c>
      <c r="B48" s="6">
        <v>0.4565780375462829</v>
      </c>
      <c r="C48" s="6">
        <v>45</v>
      </c>
      <c r="D48" s="12">
        <v>0.33800000000000002</v>
      </c>
      <c r="E48" s="11">
        <v>46580</v>
      </c>
      <c r="F48" s="10">
        <f t="shared" si="0"/>
        <v>15.850515463917526</v>
      </c>
      <c r="G48" s="9">
        <v>1270</v>
      </c>
      <c r="H48" s="8">
        <v>194</v>
      </c>
      <c r="I48" s="8">
        <v>3075</v>
      </c>
      <c r="J48" s="7" t="s">
        <v>548</v>
      </c>
    </row>
    <row r="49" spans="1:10" x14ac:dyDescent="0.2">
      <c r="A49" s="6">
        <v>0.76743745691938148</v>
      </c>
      <c r="B49" s="6">
        <v>0.46770601814412449</v>
      </c>
      <c r="C49" s="6">
        <v>46</v>
      </c>
      <c r="D49" s="12">
        <v>0.08</v>
      </c>
      <c r="E49" s="11">
        <v>52428</v>
      </c>
      <c r="F49" s="10">
        <f t="shared" si="0"/>
        <v>15.253731343283581</v>
      </c>
      <c r="G49" s="9">
        <v>1340</v>
      </c>
      <c r="H49" s="8">
        <v>134</v>
      </c>
      <c r="I49" s="8">
        <v>2044</v>
      </c>
      <c r="J49" s="7" t="s">
        <v>547</v>
      </c>
    </row>
    <row r="50" spans="1:10" x14ac:dyDescent="0.2">
      <c r="A50" s="6">
        <v>0.30378215487532723</v>
      </c>
      <c r="B50" s="6">
        <v>0.39115445560639117</v>
      </c>
      <c r="C50" s="6">
        <v>47</v>
      </c>
      <c r="D50" s="12">
        <v>0.17599999999999999</v>
      </c>
      <c r="E50" s="11">
        <v>47473</v>
      </c>
      <c r="F50" s="10">
        <f t="shared" si="0"/>
        <v>15.164835164835164</v>
      </c>
      <c r="G50" s="9">
        <v>1290</v>
      </c>
      <c r="H50" s="8">
        <v>91</v>
      </c>
      <c r="I50" s="8">
        <v>1380</v>
      </c>
      <c r="J50" s="7" t="s">
        <v>546</v>
      </c>
    </row>
    <row r="51" spans="1:10" x14ac:dyDescent="0.2">
      <c r="A51" s="6">
        <v>0.41911339909265943</v>
      </c>
      <c r="B51" s="6">
        <v>0.52026402459478127</v>
      </c>
      <c r="C51" s="6">
        <v>48</v>
      </c>
      <c r="D51" s="12">
        <v>0.56399999999999995</v>
      </c>
      <c r="E51" s="11">
        <v>60758</v>
      </c>
      <c r="F51" s="10">
        <f t="shared" si="0"/>
        <v>14.285714285714286</v>
      </c>
      <c r="G51" s="9">
        <v>1210</v>
      </c>
      <c r="H51" s="8">
        <v>91</v>
      </c>
      <c r="I51" s="8">
        <v>1300</v>
      </c>
      <c r="J51" s="7" t="s">
        <v>545</v>
      </c>
    </row>
    <row r="52" spans="1:10" x14ac:dyDescent="0.2">
      <c r="A52" s="6">
        <v>9.8865029138767602E-2</v>
      </c>
      <c r="B52" s="6">
        <v>0.84179798054381527</v>
      </c>
      <c r="C52" s="6">
        <v>49</v>
      </c>
      <c r="D52" s="12">
        <v>0.309</v>
      </c>
      <c r="E52" s="11">
        <v>62661</v>
      </c>
      <c r="F52" s="10">
        <f t="shared" si="0"/>
        <v>15.109677419354838</v>
      </c>
      <c r="G52" s="9">
        <v>1230</v>
      </c>
      <c r="H52" s="8">
        <v>465</v>
      </c>
      <c r="I52" s="8">
        <v>7026</v>
      </c>
      <c r="J52" s="7" t="s">
        <v>544</v>
      </c>
    </row>
    <row r="53" spans="1:10" x14ac:dyDescent="0.2">
      <c r="A53" s="6">
        <v>0.98391629621410381</v>
      </c>
      <c r="B53" s="6">
        <v>0.54220380606343543</v>
      </c>
      <c r="C53" s="6">
        <v>50</v>
      </c>
      <c r="D53" s="12">
        <v>0.38200000000000001</v>
      </c>
      <c r="E53" s="11">
        <v>45909</v>
      </c>
      <c r="F53" s="10">
        <f t="shared" si="0"/>
        <v>15.569620253164556</v>
      </c>
      <c r="G53" s="9">
        <v>1280</v>
      </c>
      <c r="H53" s="8">
        <v>79</v>
      </c>
      <c r="I53" s="8">
        <v>1230</v>
      </c>
      <c r="J53" s="7" t="s">
        <v>543</v>
      </c>
    </row>
    <row r="54" spans="1:10" x14ac:dyDescent="0.2">
      <c r="A54" s="6">
        <v>0.13387711438840588</v>
      </c>
      <c r="B54" s="6">
        <v>0.79296497855929371</v>
      </c>
      <c r="C54" s="6">
        <v>51</v>
      </c>
      <c r="D54" s="12">
        <v>0.41</v>
      </c>
      <c r="E54" s="11">
        <v>45417</v>
      </c>
      <c r="F54" s="10">
        <f t="shared" si="0"/>
        <v>15.031007751937985</v>
      </c>
      <c r="G54" s="9">
        <v>1280</v>
      </c>
      <c r="H54" s="8">
        <v>129</v>
      </c>
      <c r="I54" s="8">
        <v>1939</v>
      </c>
      <c r="J54" s="7" t="s">
        <v>542</v>
      </c>
    </row>
    <row r="55" spans="1:10" x14ac:dyDescent="0.2">
      <c r="A55" s="6">
        <v>0.75560835586476394</v>
      </c>
      <c r="B55" s="6">
        <v>0.74364590935137886</v>
      </c>
      <c r="C55" s="6">
        <v>52</v>
      </c>
      <c r="D55" s="12">
        <v>0.60199999999999998</v>
      </c>
      <c r="E55" s="11">
        <v>45889</v>
      </c>
      <c r="F55" s="10">
        <f t="shared" si="0"/>
        <v>16.349206349206348</v>
      </c>
      <c r="G55" s="9">
        <v>1260</v>
      </c>
      <c r="H55" s="8">
        <v>126</v>
      </c>
      <c r="I55" s="8">
        <v>2060</v>
      </c>
      <c r="J55" s="7" t="s">
        <v>541</v>
      </c>
    </row>
    <row r="56" spans="1:10" x14ac:dyDescent="0.2">
      <c r="A56" s="6">
        <v>0.16616253025960137</v>
      </c>
      <c r="B56" s="6">
        <v>0.52179831645322727</v>
      </c>
      <c r="C56" s="6">
        <v>53</v>
      </c>
      <c r="D56" s="12">
        <v>0.154</v>
      </c>
      <c r="E56" s="11">
        <v>52477</v>
      </c>
      <c r="F56" s="10">
        <f t="shared" si="0"/>
        <v>13.947368421052632</v>
      </c>
      <c r="G56" s="9">
        <v>1160</v>
      </c>
      <c r="H56" s="8">
        <v>95</v>
      </c>
      <c r="I56" s="8">
        <v>1325</v>
      </c>
      <c r="J56" s="7" t="s">
        <v>540</v>
      </c>
    </row>
    <row r="57" spans="1:10" x14ac:dyDescent="0.2">
      <c r="A57" s="6">
        <v>2.0082189516759663E-2</v>
      </c>
      <c r="B57" s="6">
        <v>0.69676777294205505</v>
      </c>
      <c r="C57" s="6">
        <v>54</v>
      </c>
      <c r="D57" s="12">
        <v>0.253</v>
      </c>
      <c r="E57" s="11">
        <v>44408</v>
      </c>
      <c r="F57" s="10">
        <f t="shared" si="0"/>
        <v>16.106382978723403</v>
      </c>
      <c r="G57" s="9">
        <v>1290</v>
      </c>
      <c r="H57" s="8">
        <v>94</v>
      </c>
      <c r="I57" s="8">
        <v>1514</v>
      </c>
      <c r="J57" s="7" t="s">
        <v>539</v>
      </c>
    </row>
    <row r="58" spans="1:10" x14ac:dyDescent="0.2">
      <c r="A58" s="6">
        <v>0.56407474959578352</v>
      </c>
      <c r="B58" s="6">
        <v>0.38932195687203186</v>
      </c>
      <c r="C58" s="6">
        <v>55</v>
      </c>
      <c r="D58" s="12">
        <v>0.153</v>
      </c>
      <c r="E58" s="11">
        <v>45169</v>
      </c>
      <c r="F58" s="10">
        <f t="shared" si="0"/>
        <v>17.323076923076922</v>
      </c>
      <c r="G58" s="9">
        <v>1330</v>
      </c>
      <c r="H58" s="8">
        <v>130</v>
      </c>
      <c r="I58" s="8">
        <v>2252</v>
      </c>
      <c r="J58" s="7" t="s">
        <v>538</v>
      </c>
    </row>
    <row r="59" spans="1:10" x14ac:dyDescent="0.2">
      <c r="A59" s="6">
        <v>0.80766974197466923</v>
      </c>
      <c r="B59" s="6">
        <v>9.481666988789339E-2</v>
      </c>
      <c r="C59" s="6">
        <v>56</v>
      </c>
      <c r="D59" s="12">
        <v>0.22900000000000001</v>
      </c>
      <c r="E59" s="11">
        <v>49465</v>
      </c>
      <c r="F59" s="10">
        <f t="shared" si="0"/>
        <v>16.14396887159533</v>
      </c>
      <c r="G59" s="9">
        <v>1360</v>
      </c>
      <c r="H59" s="8">
        <v>514</v>
      </c>
      <c r="I59" s="8">
        <v>8298</v>
      </c>
      <c r="J59" s="7" t="s">
        <v>537</v>
      </c>
    </row>
    <row r="60" spans="1:10" x14ac:dyDescent="0.2">
      <c r="A60" s="6">
        <v>0.12649868877495174</v>
      </c>
      <c r="B60" s="6">
        <v>0.21237174177983309</v>
      </c>
      <c r="C60" s="6">
        <v>57</v>
      </c>
      <c r="D60" s="12">
        <v>0.30299999999999999</v>
      </c>
      <c r="E60" s="11">
        <v>43716</v>
      </c>
      <c r="F60" s="10">
        <f t="shared" si="0"/>
        <v>15.6</v>
      </c>
      <c r="G60" s="9">
        <v>1280</v>
      </c>
      <c r="H60" s="8">
        <v>65</v>
      </c>
      <c r="I60" s="8">
        <v>1014</v>
      </c>
      <c r="J60" s="7" t="s">
        <v>536</v>
      </c>
    </row>
    <row r="61" spans="1:10" x14ac:dyDescent="0.2">
      <c r="A61" s="6">
        <v>0.19319682967291807</v>
      </c>
      <c r="B61" s="6">
        <v>0.50180251627938699</v>
      </c>
      <c r="C61" s="6">
        <v>58</v>
      </c>
      <c r="D61" s="12">
        <v>0.32</v>
      </c>
      <c r="E61" s="11">
        <v>48653</v>
      </c>
      <c r="F61" s="10">
        <f t="shared" si="0"/>
        <v>14.301724137931034</v>
      </c>
      <c r="G61" s="9">
        <v>1260</v>
      </c>
      <c r="H61" s="8">
        <v>116</v>
      </c>
      <c r="I61" s="8">
        <v>1659</v>
      </c>
      <c r="J61" s="7" t="s">
        <v>535</v>
      </c>
    </row>
    <row r="62" spans="1:10" x14ac:dyDescent="0.2">
      <c r="A62" s="6">
        <v>0.66377937732732539</v>
      </c>
      <c r="B62" s="6">
        <v>3.1324489425392787E-2</v>
      </c>
      <c r="C62" s="6">
        <v>59</v>
      </c>
      <c r="D62" s="12">
        <v>0.378</v>
      </c>
      <c r="E62" s="11">
        <v>43655</v>
      </c>
      <c r="F62" s="10">
        <f t="shared" si="0"/>
        <v>16.328358208955223</v>
      </c>
      <c r="G62" s="9">
        <v>1230</v>
      </c>
      <c r="H62" s="8">
        <v>67</v>
      </c>
      <c r="I62" s="8">
        <v>1094</v>
      </c>
      <c r="J62" s="7" t="s">
        <v>534</v>
      </c>
    </row>
    <row r="63" spans="1:10" x14ac:dyDescent="0.2">
      <c r="A63" s="6">
        <v>0.27141181235982281</v>
      </c>
      <c r="B63" s="6">
        <v>0.48768316937020872</v>
      </c>
      <c r="C63" s="6">
        <v>60</v>
      </c>
      <c r="D63" s="12">
        <v>2.9000000000000001E-2</v>
      </c>
      <c r="E63" s="11">
        <v>49372</v>
      </c>
      <c r="F63" s="10">
        <f t="shared" si="0"/>
        <v>13.887499999999999</v>
      </c>
      <c r="G63" s="9">
        <v>1430</v>
      </c>
      <c r="H63" s="8">
        <v>80</v>
      </c>
      <c r="I63" s="8">
        <v>1111</v>
      </c>
      <c r="J63" s="7" t="s">
        <v>533</v>
      </c>
    </row>
    <row r="64" spans="1:10" x14ac:dyDescent="0.2">
      <c r="A64" s="6">
        <v>0.73818384983315932</v>
      </c>
      <c r="B64" s="6">
        <v>0.81401241012339043</v>
      </c>
      <c r="C64" s="6">
        <v>61</v>
      </c>
      <c r="D64" s="12">
        <v>0.18099999999999999</v>
      </c>
      <c r="E64" s="11">
        <v>49916</v>
      </c>
      <c r="F64" s="10">
        <f t="shared" si="0"/>
        <v>15.592452830188678</v>
      </c>
      <c r="G64" s="9">
        <v>1340</v>
      </c>
      <c r="H64" s="8">
        <v>265</v>
      </c>
      <c r="I64" s="8">
        <v>4132</v>
      </c>
      <c r="J64" s="7" t="s">
        <v>532</v>
      </c>
    </row>
    <row r="65" spans="1:10" x14ac:dyDescent="0.2">
      <c r="A65" s="6">
        <v>0.78103344850549306</v>
      </c>
      <c r="B65" s="6">
        <v>1.427104299103743E-2</v>
      </c>
      <c r="C65" s="6">
        <v>62</v>
      </c>
      <c r="D65" s="12">
        <v>0.443</v>
      </c>
      <c r="E65" s="11">
        <v>48565</v>
      </c>
      <c r="F65" s="10">
        <f t="shared" si="0"/>
        <v>14.784810126582279</v>
      </c>
      <c r="G65" s="9">
        <v>1200</v>
      </c>
      <c r="H65" s="8">
        <v>79</v>
      </c>
      <c r="I65" s="8">
        <v>1168</v>
      </c>
      <c r="J65" s="7" t="s">
        <v>531</v>
      </c>
    </row>
    <row r="66" spans="1:10" x14ac:dyDescent="0.2">
      <c r="A66" s="6">
        <v>0.44646744988375553</v>
      </c>
      <c r="B66" s="6">
        <v>0.52454650811964831</v>
      </c>
      <c r="C66" s="6">
        <v>63</v>
      </c>
      <c r="D66" s="12">
        <v>0.28299999999999997</v>
      </c>
      <c r="E66" s="11">
        <v>38386</v>
      </c>
      <c r="F66" s="10">
        <f t="shared" si="0"/>
        <v>9.8787878787878789</v>
      </c>
      <c r="G66" s="9">
        <v>1140</v>
      </c>
      <c r="H66" s="8">
        <v>33</v>
      </c>
      <c r="I66" s="8">
        <v>326</v>
      </c>
      <c r="J66" s="7" t="s">
        <v>530</v>
      </c>
    </row>
    <row r="67" spans="1:10" x14ac:dyDescent="0.2">
      <c r="A67" s="6">
        <v>0.78287697279207258</v>
      </c>
      <c r="B67" s="6">
        <v>0.16102360738832278</v>
      </c>
      <c r="C67" s="6">
        <v>64</v>
      </c>
      <c r="D67" s="12">
        <v>0.48</v>
      </c>
      <c r="E67" s="11">
        <v>48830</v>
      </c>
      <c r="F67" s="10">
        <f t="shared" si="0"/>
        <v>18.102272727272727</v>
      </c>
      <c r="G67" s="9">
        <v>1240</v>
      </c>
      <c r="H67" s="8">
        <v>88</v>
      </c>
      <c r="I67" s="8">
        <v>1593</v>
      </c>
      <c r="J67" s="7" t="s">
        <v>529</v>
      </c>
    </row>
    <row r="68" spans="1:10" x14ac:dyDescent="0.2">
      <c r="A68" s="6">
        <v>0.5005905245433</v>
      </c>
      <c r="B68" s="6">
        <v>0.7692334122275023</v>
      </c>
      <c r="C68" s="6">
        <v>65</v>
      </c>
      <c r="D68" s="12">
        <v>0.8</v>
      </c>
      <c r="E68" s="11">
        <v>32682</v>
      </c>
      <c r="F68" s="10">
        <f t="shared" ref="F68:F131" si="1">I68/H68</f>
        <v>10.1</v>
      </c>
      <c r="G68" s="9">
        <v>1050</v>
      </c>
      <c r="H68" s="8">
        <v>20</v>
      </c>
      <c r="I68" s="8">
        <v>202</v>
      </c>
      <c r="J68" s="7" t="s">
        <v>528</v>
      </c>
    </row>
    <row r="69" spans="1:10" x14ac:dyDescent="0.2">
      <c r="A69" s="6">
        <v>0.15910953375085768</v>
      </c>
      <c r="B69" s="6">
        <v>0.80975024097752424</v>
      </c>
      <c r="C69" s="6">
        <v>66</v>
      </c>
      <c r="D69" s="12">
        <v>0.17100000000000001</v>
      </c>
      <c r="E69" s="11">
        <v>44006</v>
      </c>
      <c r="F69" s="10">
        <f t="shared" si="1"/>
        <v>13.922190201729107</v>
      </c>
      <c r="G69" s="9">
        <v>1360</v>
      </c>
      <c r="H69" s="8">
        <v>347</v>
      </c>
      <c r="I69" s="8">
        <v>4831</v>
      </c>
      <c r="J69" s="7" t="s">
        <v>527</v>
      </c>
    </row>
    <row r="70" spans="1:10" x14ac:dyDescent="0.2">
      <c r="A70" s="6">
        <v>0.82104842635178554</v>
      </c>
      <c r="B70" s="6">
        <v>3.120132714781243E-2</v>
      </c>
      <c r="C70" s="6">
        <v>67</v>
      </c>
      <c r="D70" s="12">
        <v>0.222</v>
      </c>
      <c r="E70" s="11">
        <v>58072</v>
      </c>
      <c r="F70" s="10">
        <f t="shared" si="1"/>
        <v>15.904761904761905</v>
      </c>
      <c r="G70" s="9">
        <v>1330</v>
      </c>
      <c r="H70" s="8">
        <v>105</v>
      </c>
      <c r="I70" s="8">
        <v>1670</v>
      </c>
      <c r="J70" s="7" t="s">
        <v>526</v>
      </c>
    </row>
    <row r="71" spans="1:10" x14ac:dyDescent="0.2">
      <c r="A71" s="6">
        <v>8.0948212526456342E-2</v>
      </c>
      <c r="B71" s="6">
        <v>5.4325141589311565E-2</v>
      </c>
      <c r="C71" s="6">
        <v>68</v>
      </c>
      <c r="D71" s="12">
        <v>0.41099999999999998</v>
      </c>
      <c r="E71" s="11">
        <v>44025</v>
      </c>
      <c r="F71" s="10">
        <f t="shared" si="1"/>
        <v>14.654320987654321</v>
      </c>
      <c r="G71" s="9">
        <v>1270</v>
      </c>
      <c r="H71" s="8">
        <v>81</v>
      </c>
      <c r="I71" s="8">
        <v>1187</v>
      </c>
      <c r="J71" s="7" t="s">
        <v>525</v>
      </c>
    </row>
    <row r="72" spans="1:10" x14ac:dyDescent="0.2">
      <c r="A72" s="6">
        <v>0.97879220058831007</v>
      </c>
      <c r="B72" s="6">
        <v>0.26273805083489232</v>
      </c>
      <c r="C72" s="6">
        <v>69</v>
      </c>
      <c r="D72" s="12">
        <v>0.19400000000000001</v>
      </c>
      <c r="E72" s="11">
        <v>51955</v>
      </c>
      <c r="F72" s="10">
        <f t="shared" si="1"/>
        <v>15.307017543859649</v>
      </c>
      <c r="G72" s="9">
        <v>1320</v>
      </c>
      <c r="H72" s="8">
        <v>114</v>
      </c>
      <c r="I72" s="8">
        <v>1745</v>
      </c>
      <c r="J72" s="7" t="s">
        <v>524</v>
      </c>
    </row>
    <row r="73" spans="1:10" x14ac:dyDescent="0.2">
      <c r="A73" s="6">
        <v>0.51499040773090221</v>
      </c>
      <c r="B73" s="6">
        <v>0.63638013645906877</v>
      </c>
      <c r="C73" s="6">
        <v>70</v>
      </c>
      <c r="D73" s="12">
        <v>0.153</v>
      </c>
      <c r="E73" s="11">
        <v>58998</v>
      </c>
      <c r="F73" s="10">
        <f t="shared" si="1"/>
        <v>16.388888888888889</v>
      </c>
      <c r="G73" s="9">
        <v>1350</v>
      </c>
      <c r="H73" s="8">
        <v>396</v>
      </c>
      <c r="I73" s="8">
        <v>6490</v>
      </c>
      <c r="J73" s="7" t="s">
        <v>523</v>
      </c>
    </row>
    <row r="74" spans="1:10" x14ac:dyDescent="0.2">
      <c r="A74" s="6">
        <v>0.93666043609480087</v>
      </c>
      <c r="B74" s="6">
        <v>0.69007281121025354</v>
      </c>
      <c r="C74" s="6">
        <v>71</v>
      </c>
      <c r="D74" s="12">
        <v>8.3000000000000004E-2</v>
      </c>
      <c r="E74" s="11">
        <v>50901</v>
      </c>
      <c r="F74" s="10">
        <f t="shared" si="1"/>
        <v>16.666666666666668</v>
      </c>
      <c r="G74" s="9">
        <v>1420</v>
      </c>
      <c r="H74" s="8">
        <v>120</v>
      </c>
      <c r="I74" s="8">
        <v>2000</v>
      </c>
      <c r="J74" s="7" t="s">
        <v>522</v>
      </c>
    </row>
    <row r="75" spans="1:10" x14ac:dyDescent="0.2">
      <c r="A75" s="6">
        <v>7.9860847497379872E-2</v>
      </c>
      <c r="B75" s="6">
        <v>0.59510346314215301</v>
      </c>
      <c r="C75" s="6">
        <v>72</v>
      </c>
      <c r="D75" s="12">
        <v>3.5000000000000003E-2</v>
      </c>
      <c r="E75" s="11">
        <v>57649</v>
      </c>
      <c r="F75" s="10">
        <f t="shared" si="1"/>
        <v>20.918032786885245</v>
      </c>
      <c r="G75" s="9">
        <v>1120</v>
      </c>
      <c r="H75" s="8">
        <v>61</v>
      </c>
      <c r="I75" s="8">
        <v>1276</v>
      </c>
      <c r="J75" s="7" t="s">
        <v>521</v>
      </c>
    </row>
    <row r="76" spans="1:10" x14ac:dyDescent="0.2">
      <c r="A76" s="6">
        <v>0.53941843563381608</v>
      </c>
      <c r="B76" s="6">
        <v>0.76575123540481427</v>
      </c>
      <c r="C76" s="6">
        <v>73</v>
      </c>
      <c r="D76" s="12">
        <v>0.84</v>
      </c>
      <c r="E76" s="11">
        <v>34000</v>
      </c>
      <c r="F76" s="10">
        <f t="shared" si="1"/>
        <v>22</v>
      </c>
      <c r="G76" s="9">
        <v>1060</v>
      </c>
      <c r="H76" s="8">
        <v>16</v>
      </c>
      <c r="I76" s="8">
        <v>352</v>
      </c>
      <c r="J76" s="7" t="s">
        <v>520</v>
      </c>
    </row>
    <row r="77" spans="1:10" x14ac:dyDescent="0.2">
      <c r="A77" s="6">
        <v>0.33645463750105453</v>
      </c>
      <c r="B77" s="6">
        <v>0.75460421551616919</v>
      </c>
      <c r="C77" s="6">
        <v>74</v>
      </c>
      <c r="D77" s="12">
        <v>2.5000000000000001E-2</v>
      </c>
      <c r="E77" s="11">
        <v>60232</v>
      </c>
      <c r="F77" s="10">
        <f t="shared" si="1"/>
        <v>17.834825870646767</v>
      </c>
      <c r="G77" s="9">
        <v>1440</v>
      </c>
      <c r="H77" s="8">
        <v>1005</v>
      </c>
      <c r="I77" s="8">
        <v>17924</v>
      </c>
      <c r="J77" s="7" t="s">
        <v>519</v>
      </c>
    </row>
    <row r="78" spans="1:10" x14ac:dyDescent="0.2">
      <c r="A78" s="6">
        <v>0.68522691434099681</v>
      </c>
      <c r="B78" s="6">
        <v>9.7601888770100231E-2</v>
      </c>
      <c r="C78" s="6">
        <v>75</v>
      </c>
      <c r="D78" s="12">
        <v>0.32200000000000001</v>
      </c>
      <c r="E78" s="11">
        <v>46451</v>
      </c>
      <c r="F78" s="10">
        <f t="shared" si="1"/>
        <v>15.4251968503937</v>
      </c>
      <c r="G78" s="9">
        <v>1320</v>
      </c>
      <c r="H78" s="8">
        <v>127</v>
      </c>
      <c r="I78" s="8">
        <v>1959</v>
      </c>
      <c r="J78" s="7" t="s">
        <v>518</v>
      </c>
    </row>
    <row r="79" spans="1:10" x14ac:dyDescent="0.2">
      <c r="A79" s="6">
        <v>0.19703509945712361</v>
      </c>
      <c r="B79" s="6">
        <v>0.64010300320157099</v>
      </c>
      <c r="C79" s="6">
        <v>76</v>
      </c>
      <c r="D79" s="12">
        <v>0.184</v>
      </c>
      <c r="E79" s="11">
        <v>49856</v>
      </c>
      <c r="F79" s="10">
        <f t="shared" si="1"/>
        <v>16.507575757575758</v>
      </c>
      <c r="G79" s="9">
        <v>1420</v>
      </c>
      <c r="H79" s="8">
        <v>132</v>
      </c>
      <c r="I79" s="8">
        <v>2179</v>
      </c>
      <c r="J79" s="7" t="s">
        <v>517</v>
      </c>
    </row>
    <row r="80" spans="1:10" x14ac:dyDescent="0.2">
      <c r="A80" s="6">
        <v>0.96704558629412862</v>
      </c>
      <c r="B80" s="6">
        <v>0.35067814989116886</v>
      </c>
      <c r="C80" s="6">
        <v>77</v>
      </c>
      <c r="D80" s="12">
        <v>0.17499999999999999</v>
      </c>
      <c r="E80" s="11">
        <v>45033</v>
      </c>
      <c r="F80" s="10">
        <f t="shared" si="1"/>
        <v>14.420707732634337</v>
      </c>
      <c r="G80" s="9">
        <v>1330</v>
      </c>
      <c r="H80" s="8">
        <v>763</v>
      </c>
      <c r="I80" s="8">
        <v>11003</v>
      </c>
      <c r="J80" s="7" t="s">
        <v>516</v>
      </c>
    </row>
    <row r="81" spans="1:10" x14ac:dyDescent="0.2">
      <c r="A81" s="6">
        <v>0.44006457419600353</v>
      </c>
      <c r="B81" s="6">
        <v>0.78027040224659305</v>
      </c>
      <c r="C81" s="6">
        <v>78</v>
      </c>
      <c r="D81" s="12">
        <v>0.40300000000000002</v>
      </c>
      <c r="E81" s="11">
        <v>45869</v>
      </c>
      <c r="F81" s="10">
        <f t="shared" si="1"/>
        <v>12.710526315789474</v>
      </c>
      <c r="G81" s="9">
        <v>1290</v>
      </c>
      <c r="H81" s="8">
        <v>76</v>
      </c>
      <c r="I81" s="8">
        <v>966</v>
      </c>
      <c r="J81" s="7" t="s">
        <v>515</v>
      </c>
    </row>
    <row r="82" spans="1:10" x14ac:dyDescent="0.2">
      <c r="A82" s="6">
        <v>0.54727132485265007</v>
      </c>
      <c r="B82" s="6">
        <v>0.89835501362511838</v>
      </c>
      <c r="C82" s="6">
        <v>79</v>
      </c>
      <c r="D82" s="12">
        <v>0.42</v>
      </c>
      <c r="E82" s="11">
        <v>49571</v>
      </c>
      <c r="F82" s="10">
        <f t="shared" si="1"/>
        <v>13.887573964497042</v>
      </c>
      <c r="G82" s="9">
        <v>1350</v>
      </c>
      <c r="H82" s="8">
        <v>169</v>
      </c>
      <c r="I82" s="8">
        <v>2347</v>
      </c>
      <c r="J82" s="7" t="s">
        <v>514</v>
      </c>
    </row>
    <row r="83" spans="1:10" x14ac:dyDescent="0.2">
      <c r="A83" s="6">
        <v>0.46031761119503478</v>
      </c>
      <c r="B83" s="6">
        <v>0.58786233504765795</v>
      </c>
      <c r="C83" s="6">
        <v>80</v>
      </c>
      <c r="D83" s="12">
        <v>0.129</v>
      </c>
      <c r="E83" s="11">
        <v>47009</v>
      </c>
      <c r="F83" s="10">
        <f t="shared" si="1"/>
        <v>17.120622568093385</v>
      </c>
      <c r="G83" s="9">
        <v>1380</v>
      </c>
      <c r="H83" s="8">
        <v>257</v>
      </c>
      <c r="I83" s="8">
        <v>4400</v>
      </c>
      <c r="J83" s="7" t="s">
        <v>513</v>
      </c>
    </row>
    <row r="84" spans="1:10" x14ac:dyDescent="0.2">
      <c r="A84" s="6">
        <v>0.34244323378780683</v>
      </c>
      <c r="B84" s="6">
        <v>0.84242179137926643</v>
      </c>
      <c r="C84" s="6">
        <v>81</v>
      </c>
      <c r="D84" s="12">
        <v>0.223</v>
      </c>
      <c r="E84" s="11">
        <v>46474</v>
      </c>
      <c r="F84" s="10">
        <f t="shared" si="1"/>
        <v>16.931769722814497</v>
      </c>
      <c r="G84" s="9">
        <v>1320</v>
      </c>
      <c r="H84" s="8">
        <v>469</v>
      </c>
      <c r="I84" s="8">
        <v>7941</v>
      </c>
      <c r="J84" s="7" t="s">
        <v>512</v>
      </c>
    </row>
    <row r="85" spans="1:10" x14ac:dyDescent="0.2">
      <c r="A85" s="6">
        <v>0.20125038254514449</v>
      </c>
      <c r="B85" s="6">
        <v>0.7802906950738363</v>
      </c>
      <c r="C85" s="6">
        <v>82</v>
      </c>
      <c r="D85" s="12">
        <v>0.34899999999999998</v>
      </c>
      <c r="E85" s="11">
        <v>46386</v>
      </c>
      <c r="F85" s="10">
        <f t="shared" si="1"/>
        <v>19.131313131313131</v>
      </c>
      <c r="G85" s="9">
        <v>1250</v>
      </c>
      <c r="H85" s="8">
        <v>99</v>
      </c>
      <c r="I85" s="8">
        <v>1894</v>
      </c>
      <c r="J85" s="7" t="s">
        <v>511</v>
      </c>
    </row>
    <row r="86" spans="1:10" x14ac:dyDescent="0.2">
      <c r="A86" s="6">
        <v>0.53751102235028114</v>
      </c>
      <c r="B86" s="6">
        <v>0.52254484755780073</v>
      </c>
      <c r="C86" s="6">
        <v>83</v>
      </c>
      <c r="D86" s="12">
        <v>0.19400000000000001</v>
      </c>
      <c r="E86" s="11">
        <v>46751</v>
      </c>
      <c r="F86" s="10">
        <f t="shared" si="1"/>
        <v>15.383928571428571</v>
      </c>
      <c r="G86" s="9">
        <v>1350</v>
      </c>
      <c r="H86" s="8">
        <v>224</v>
      </c>
      <c r="I86" s="8">
        <v>3446</v>
      </c>
      <c r="J86" s="7" t="s">
        <v>510</v>
      </c>
    </row>
    <row r="87" spans="1:10" x14ac:dyDescent="0.2">
      <c r="A87" s="6">
        <v>0.71585875996527282</v>
      </c>
      <c r="B87" s="6">
        <v>0.96367826385537703</v>
      </c>
      <c r="C87" s="6">
        <v>84</v>
      </c>
      <c r="D87" s="12">
        <v>0.24099999999999999</v>
      </c>
      <c r="E87" s="11">
        <v>44524</v>
      </c>
      <c r="F87" s="10">
        <f t="shared" si="1"/>
        <v>16.217948717948719</v>
      </c>
      <c r="G87" s="9">
        <v>1260</v>
      </c>
      <c r="H87" s="8">
        <v>78</v>
      </c>
      <c r="I87" s="8">
        <v>1265</v>
      </c>
      <c r="J87" s="7" t="s">
        <v>509</v>
      </c>
    </row>
    <row r="88" spans="1:10" x14ac:dyDescent="0.2">
      <c r="A88" s="6">
        <v>0.33217404789175109</v>
      </c>
      <c r="B88" s="6">
        <v>0.84118794630148963</v>
      </c>
      <c r="C88" s="6">
        <v>85</v>
      </c>
      <c r="D88" s="12">
        <v>6.6000000000000003E-2</v>
      </c>
      <c r="E88" s="11">
        <v>67064</v>
      </c>
      <c r="F88" s="10">
        <f t="shared" si="1"/>
        <v>14.048710601719197</v>
      </c>
      <c r="G88" s="9">
        <v>1400</v>
      </c>
      <c r="H88" s="8">
        <v>349</v>
      </c>
      <c r="I88" s="8">
        <v>4903</v>
      </c>
      <c r="J88" s="7" t="s">
        <v>508</v>
      </c>
    </row>
    <row r="89" spans="1:10" x14ac:dyDescent="0.2">
      <c r="A89" s="6">
        <v>0.42848745158630008</v>
      </c>
      <c r="B89" s="6">
        <v>0.4617296392639445</v>
      </c>
      <c r="C89" s="6">
        <v>86</v>
      </c>
      <c r="D89" s="12">
        <v>0.81599999999999995</v>
      </c>
      <c r="E89" s="11">
        <v>53423</v>
      </c>
      <c r="F89" s="10">
        <f t="shared" si="1"/>
        <v>14.639705882352942</v>
      </c>
      <c r="G89" s="9">
        <v>1100</v>
      </c>
      <c r="H89" s="8">
        <v>408</v>
      </c>
      <c r="I89" s="8">
        <v>5973</v>
      </c>
      <c r="J89" s="7" t="s">
        <v>507</v>
      </c>
    </row>
    <row r="90" spans="1:10" x14ac:dyDescent="0.2">
      <c r="A90" s="6">
        <v>0.10037547367384403</v>
      </c>
      <c r="B90" s="6">
        <v>1.4339338063458995E-2</v>
      </c>
      <c r="C90" s="6">
        <v>87</v>
      </c>
      <c r="D90" s="12">
        <v>0.39700000000000002</v>
      </c>
      <c r="E90" s="11">
        <v>43956</v>
      </c>
      <c r="F90" s="10">
        <f t="shared" si="1"/>
        <v>16.660550458715598</v>
      </c>
      <c r="G90" s="9">
        <v>1290</v>
      </c>
      <c r="H90" s="8">
        <v>109</v>
      </c>
      <c r="I90" s="8">
        <v>1816</v>
      </c>
      <c r="J90" s="7" t="s">
        <v>506</v>
      </c>
    </row>
    <row r="91" spans="1:10" x14ac:dyDescent="0.2">
      <c r="A91" s="6">
        <v>0.98763301071981835</v>
      </c>
      <c r="B91" s="6">
        <v>0.13829819527991027</v>
      </c>
      <c r="C91" s="6">
        <v>88</v>
      </c>
      <c r="D91" s="12">
        <v>0.28799999999999998</v>
      </c>
      <c r="E91" s="11">
        <v>55760</v>
      </c>
      <c r="F91" s="10">
        <f t="shared" si="1"/>
        <v>15.794117647058824</v>
      </c>
      <c r="G91" s="9">
        <v>1270</v>
      </c>
      <c r="H91" s="8">
        <v>238</v>
      </c>
      <c r="I91" s="8">
        <v>3759</v>
      </c>
      <c r="J91" s="7" t="s">
        <v>505</v>
      </c>
    </row>
    <row r="92" spans="1:10" x14ac:dyDescent="0.2">
      <c r="A92" s="6">
        <v>8.4576217516539653E-2</v>
      </c>
      <c r="B92" s="6">
        <v>0.4201132569659507</v>
      </c>
      <c r="C92" s="6">
        <v>89</v>
      </c>
      <c r="D92" s="12">
        <v>0.876</v>
      </c>
      <c r="E92" s="11">
        <v>47366</v>
      </c>
      <c r="F92" s="10">
        <f t="shared" si="1"/>
        <v>12.168674698795181</v>
      </c>
      <c r="G92" s="9">
        <v>1140</v>
      </c>
      <c r="H92" s="8">
        <v>83</v>
      </c>
      <c r="I92" s="8">
        <v>1010</v>
      </c>
      <c r="J92" s="7" t="s">
        <v>504</v>
      </c>
    </row>
    <row r="93" spans="1:10" x14ac:dyDescent="0.2">
      <c r="A93" s="6">
        <v>0.24048332967795238</v>
      </c>
      <c r="B93" s="6">
        <v>0.26843956876415143</v>
      </c>
      <c r="C93" s="6">
        <v>90</v>
      </c>
      <c r="D93" s="12">
        <v>0.26</v>
      </c>
      <c r="E93" s="11">
        <v>47676</v>
      </c>
      <c r="F93" s="10">
        <f t="shared" si="1"/>
        <v>13.848484848484848</v>
      </c>
      <c r="G93" s="9">
        <v>1340</v>
      </c>
      <c r="H93" s="8">
        <v>66</v>
      </c>
      <c r="I93" s="8">
        <v>914</v>
      </c>
      <c r="J93" s="7" t="s">
        <v>503</v>
      </c>
    </row>
    <row r="94" spans="1:10" x14ac:dyDescent="0.2">
      <c r="A94" s="6">
        <v>0.46967500461691292</v>
      </c>
      <c r="B94" s="6">
        <v>0.94407354765437723</v>
      </c>
      <c r="C94" s="6">
        <v>91</v>
      </c>
      <c r="D94" s="12">
        <v>0.28399999999999997</v>
      </c>
      <c r="E94" s="11">
        <v>43743</v>
      </c>
      <c r="F94" s="10">
        <f t="shared" si="1"/>
        <v>14.946666666666667</v>
      </c>
      <c r="G94" s="9">
        <v>1310</v>
      </c>
      <c r="H94" s="8">
        <v>75</v>
      </c>
      <c r="I94" s="8">
        <v>1121</v>
      </c>
      <c r="J94" s="7" t="s">
        <v>502</v>
      </c>
    </row>
    <row r="95" spans="1:10" x14ac:dyDescent="0.2">
      <c r="A95" s="6">
        <v>0.78722421972602807</v>
      </c>
      <c r="B95" s="6">
        <v>6.6164943997965464E-2</v>
      </c>
      <c r="C95" s="6">
        <v>92</v>
      </c>
      <c r="D95" s="12">
        <v>0.49399999999999999</v>
      </c>
      <c r="E95" s="11">
        <v>39328</v>
      </c>
      <c r="F95" s="10">
        <f t="shared" si="1"/>
        <v>15.39344262295082</v>
      </c>
      <c r="G95" s="9">
        <v>1370</v>
      </c>
      <c r="H95" s="8">
        <v>61</v>
      </c>
      <c r="I95" s="8">
        <v>939</v>
      </c>
      <c r="J95" s="7" t="s">
        <v>501</v>
      </c>
    </row>
    <row r="96" spans="1:10" x14ac:dyDescent="0.2">
      <c r="A96" s="6">
        <v>0.7257135173274244</v>
      </c>
      <c r="B96" s="6">
        <v>0.99839614157535128</v>
      </c>
      <c r="C96" s="6">
        <v>93</v>
      </c>
      <c r="D96" s="12">
        <v>0.54100000000000004</v>
      </c>
      <c r="E96" s="11">
        <v>45565</v>
      </c>
      <c r="F96" s="10">
        <f t="shared" si="1"/>
        <v>16.202127659574469</v>
      </c>
      <c r="G96" s="9">
        <v>1270</v>
      </c>
      <c r="H96" s="8">
        <v>188</v>
      </c>
      <c r="I96" s="8">
        <v>3046</v>
      </c>
      <c r="J96" s="7" t="s">
        <v>500</v>
      </c>
    </row>
    <row r="97" spans="1:10" x14ac:dyDescent="0.2">
      <c r="A97" s="6">
        <v>0.48354724472089694</v>
      </c>
      <c r="B97" s="6">
        <v>0.91099921735295331</v>
      </c>
      <c r="C97" s="6">
        <v>94</v>
      </c>
      <c r="D97" s="12">
        <v>0.314</v>
      </c>
      <c r="E97" s="11">
        <v>46225</v>
      </c>
      <c r="F97" s="10">
        <f t="shared" si="1"/>
        <v>14.851782363977486</v>
      </c>
      <c r="G97" s="9">
        <v>1270</v>
      </c>
      <c r="H97" s="8">
        <v>533</v>
      </c>
      <c r="I97" s="8">
        <v>7916</v>
      </c>
      <c r="J97" s="7" t="s">
        <v>499</v>
      </c>
    </row>
    <row r="98" spans="1:10" x14ac:dyDescent="0.2">
      <c r="A98" s="6">
        <v>0.27061929487365299</v>
      </c>
      <c r="B98" s="6">
        <v>0.3678829815273631</v>
      </c>
      <c r="C98" s="6">
        <v>95</v>
      </c>
      <c r="D98" s="12">
        <v>0.13</v>
      </c>
      <c r="E98" s="11">
        <v>46841</v>
      </c>
      <c r="F98" s="10">
        <f t="shared" si="1"/>
        <v>16.264423076923077</v>
      </c>
      <c r="G98" s="9">
        <v>1350</v>
      </c>
      <c r="H98" s="8">
        <v>208</v>
      </c>
      <c r="I98" s="8">
        <v>3383</v>
      </c>
      <c r="J98" s="7" t="s">
        <v>498</v>
      </c>
    </row>
    <row r="99" spans="1:10" x14ac:dyDescent="0.2">
      <c r="A99" s="6">
        <v>0.69569148929123625</v>
      </c>
      <c r="B99" s="6">
        <v>0.12241420671100267</v>
      </c>
      <c r="C99" s="6">
        <v>96</v>
      </c>
      <c r="D99" s="12">
        <v>0.13300000000000001</v>
      </c>
      <c r="E99" s="11">
        <v>59466</v>
      </c>
      <c r="F99" s="10">
        <f t="shared" si="1"/>
        <v>13.521865889212828</v>
      </c>
      <c r="G99" s="9">
        <v>1350</v>
      </c>
      <c r="H99" s="8">
        <v>343</v>
      </c>
      <c r="I99" s="8">
        <v>4638</v>
      </c>
      <c r="J99" s="7" t="s">
        <v>497</v>
      </c>
    </row>
    <row r="100" spans="1:10" x14ac:dyDescent="0.2">
      <c r="A100" s="6">
        <v>6.4220339835598383E-2</v>
      </c>
      <c r="B100" s="6">
        <v>8.4277372229556335E-2</v>
      </c>
      <c r="C100" s="6">
        <v>97</v>
      </c>
      <c r="D100" s="12">
        <v>0.29199999999999998</v>
      </c>
      <c r="E100" s="11">
        <v>44544</v>
      </c>
      <c r="F100" s="10">
        <f t="shared" si="1"/>
        <v>15.520408163265307</v>
      </c>
      <c r="G100" s="9">
        <v>1180</v>
      </c>
      <c r="H100" s="8">
        <v>98</v>
      </c>
      <c r="I100" s="8">
        <v>1521</v>
      </c>
      <c r="J100" s="7" t="s">
        <v>496</v>
      </c>
    </row>
    <row r="101" spans="1:10" x14ac:dyDescent="0.2">
      <c r="A101" s="6">
        <v>0.78127936613977034</v>
      </c>
      <c r="B101" s="6">
        <v>0.76268646059831191</v>
      </c>
      <c r="C101" s="6">
        <v>98</v>
      </c>
      <c r="D101" s="12">
        <v>0.17</v>
      </c>
      <c r="E101" s="11">
        <v>45655</v>
      </c>
      <c r="F101" s="10">
        <f t="shared" si="1"/>
        <v>14.043478260869565</v>
      </c>
      <c r="G101" s="9">
        <v>1200</v>
      </c>
      <c r="H101" s="8">
        <v>46</v>
      </c>
      <c r="I101" s="8">
        <v>646</v>
      </c>
      <c r="J101" s="7" t="s">
        <v>495</v>
      </c>
    </row>
    <row r="102" spans="1:10" x14ac:dyDescent="0.2">
      <c r="A102" s="6">
        <v>0.54683541125198021</v>
      </c>
      <c r="B102" s="6">
        <v>7.590677965584236E-2</v>
      </c>
      <c r="C102" s="6">
        <v>99</v>
      </c>
      <c r="D102" s="12">
        <v>0.22</v>
      </c>
      <c r="E102" s="11">
        <v>47130</v>
      </c>
      <c r="F102" s="10">
        <f t="shared" si="1"/>
        <v>14.42</v>
      </c>
      <c r="G102" s="9">
        <v>1320</v>
      </c>
      <c r="H102" s="8">
        <v>50</v>
      </c>
      <c r="I102" s="8">
        <v>721</v>
      </c>
      <c r="J102" s="7" t="s">
        <v>494</v>
      </c>
    </row>
    <row r="103" spans="1:10" x14ac:dyDescent="0.2">
      <c r="A103" s="6">
        <v>0.87777182033591006</v>
      </c>
      <c r="B103" s="6">
        <v>6.6741172848572838E-2</v>
      </c>
      <c r="C103" s="6">
        <v>100</v>
      </c>
      <c r="D103" s="12">
        <v>0.8</v>
      </c>
      <c r="E103" s="11">
        <v>39026</v>
      </c>
      <c r="F103" s="10">
        <f t="shared" si="1"/>
        <v>22.05263157894737</v>
      </c>
      <c r="G103" s="9">
        <v>1050</v>
      </c>
      <c r="H103" s="8">
        <v>19</v>
      </c>
      <c r="I103" s="8">
        <v>419</v>
      </c>
      <c r="J103" s="7" t="s">
        <v>493</v>
      </c>
    </row>
    <row r="104" spans="1:10" x14ac:dyDescent="0.2">
      <c r="A104" s="6">
        <v>0.75007704625434823</v>
      </c>
      <c r="B104" s="6">
        <v>0.9501479981407942</v>
      </c>
      <c r="C104" s="6">
        <v>101</v>
      </c>
      <c r="D104" s="12">
        <v>0.314</v>
      </c>
      <c r="E104" s="11">
        <v>43937</v>
      </c>
      <c r="F104" s="10">
        <f t="shared" si="1"/>
        <v>15.519480519480519</v>
      </c>
      <c r="G104" s="9">
        <v>1380</v>
      </c>
      <c r="H104" s="8">
        <v>77</v>
      </c>
      <c r="I104" s="8">
        <v>1195</v>
      </c>
      <c r="J104" s="7" t="s">
        <v>492</v>
      </c>
    </row>
    <row r="105" spans="1:10" x14ac:dyDescent="0.2">
      <c r="A105" s="6">
        <v>0.85216263633140088</v>
      </c>
      <c r="B105" s="6">
        <v>0.37474297062870054</v>
      </c>
      <c r="C105" s="6">
        <v>102</v>
      </c>
      <c r="D105" s="12">
        <v>0.46400000000000002</v>
      </c>
      <c r="E105" s="11">
        <v>40481</v>
      </c>
      <c r="F105" s="10">
        <f t="shared" si="1"/>
        <v>12.945945945945946</v>
      </c>
      <c r="G105" s="9">
        <v>1290</v>
      </c>
      <c r="H105" s="8">
        <v>74</v>
      </c>
      <c r="I105" s="8">
        <v>958</v>
      </c>
      <c r="J105" s="7" t="s">
        <v>491</v>
      </c>
    </row>
    <row r="106" spans="1:10" x14ac:dyDescent="0.2">
      <c r="A106" s="6">
        <v>0.7599640540362681</v>
      </c>
      <c r="B106" s="6">
        <v>0.92329358354325497</v>
      </c>
      <c r="C106" s="6">
        <v>103</v>
      </c>
      <c r="D106" s="12">
        <v>0.151</v>
      </c>
      <c r="E106" s="11">
        <v>51855</v>
      </c>
      <c r="F106" s="10">
        <f t="shared" si="1"/>
        <v>15.629166666666666</v>
      </c>
      <c r="G106" s="9">
        <v>1370</v>
      </c>
      <c r="H106" s="8">
        <v>240</v>
      </c>
      <c r="I106" s="8">
        <v>3751</v>
      </c>
      <c r="J106" s="7" t="s">
        <v>490</v>
      </c>
    </row>
    <row r="107" spans="1:10" x14ac:dyDescent="0.2">
      <c r="A107" s="6">
        <v>0.93258716538371922</v>
      </c>
      <c r="B107" s="6">
        <v>0.13101933914857256</v>
      </c>
      <c r="C107" s="6">
        <v>104</v>
      </c>
      <c r="D107" s="12">
        <v>0.218</v>
      </c>
      <c r="E107" s="11">
        <v>46853</v>
      </c>
      <c r="F107" s="10">
        <f t="shared" si="1"/>
        <v>19.994505494505493</v>
      </c>
      <c r="G107" s="9">
        <v>1320</v>
      </c>
      <c r="H107" s="8">
        <v>182</v>
      </c>
      <c r="I107" s="8">
        <v>3639</v>
      </c>
      <c r="J107" s="7" t="s">
        <v>489</v>
      </c>
    </row>
    <row r="108" spans="1:10" x14ac:dyDescent="0.2">
      <c r="A108" s="6">
        <v>0.75603155006463751</v>
      </c>
      <c r="B108" s="6">
        <v>0.63203800240127206</v>
      </c>
      <c r="C108" s="6">
        <v>105</v>
      </c>
      <c r="D108" s="12">
        <v>0.38200000000000001</v>
      </c>
      <c r="E108" s="11">
        <v>43650</v>
      </c>
      <c r="F108" s="10">
        <f t="shared" si="1"/>
        <v>15.51530612244898</v>
      </c>
      <c r="G108" s="9">
        <v>1290</v>
      </c>
      <c r="H108" s="8">
        <v>196</v>
      </c>
      <c r="I108" s="8">
        <v>3041</v>
      </c>
      <c r="J108" s="7" t="s">
        <v>488</v>
      </c>
    </row>
    <row r="109" spans="1:10" x14ac:dyDescent="0.2">
      <c r="A109" s="6">
        <v>5.7690316777647133E-2</v>
      </c>
      <c r="B109" s="6">
        <v>0.61306538238348562</v>
      </c>
      <c r="C109" s="6">
        <v>106</v>
      </c>
      <c r="D109" s="12">
        <v>0.53500000000000003</v>
      </c>
      <c r="E109" s="11">
        <v>47073</v>
      </c>
      <c r="F109" s="10">
        <f t="shared" si="1"/>
        <v>16.297222222222221</v>
      </c>
      <c r="G109" s="9">
        <v>1240</v>
      </c>
      <c r="H109" s="8">
        <v>360</v>
      </c>
      <c r="I109" s="8">
        <v>5867</v>
      </c>
      <c r="J109" s="7" t="s">
        <v>487</v>
      </c>
    </row>
    <row r="110" spans="1:10" x14ac:dyDescent="0.2">
      <c r="A110" s="6">
        <v>0.25186791320071378</v>
      </c>
      <c r="B110" s="6">
        <v>0.94081695449687364</v>
      </c>
      <c r="C110" s="6">
        <v>107</v>
      </c>
      <c r="D110" s="12">
        <v>0.14000000000000001</v>
      </c>
      <c r="E110" s="11">
        <v>51671</v>
      </c>
      <c r="F110" s="10">
        <f t="shared" si="1"/>
        <v>14.529411764705882</v>
      </c>
      <c r="G110" s="9">
        <v>1300</v>
      </c>
      <c r="H110" s="8">
        <v>187</v>
      </c>
      <c r="I110" s="8">
        <v>2717</v>
      </c>
      <c r="J110" s="7" t="s">
        <v>486</v>
      </c>
    </row>
    <row r="111" spans="1:10" x14ac:dyDescent="0.2">
      <c r="A111" s="6">
        <v>0.88983493909197997</v>
      </c>
      <c r="B111" s="6">
        <v>0.62546103220641769</v>
      </c>
      <c r="C111" s="6">
        <v>108</v>
      </c>
      <c r="D111" s="12">
        <v>0.54500000000000004</v>
      </c>
      <c r="E111" s="11">
        <v>45877</v>
      </c>
      <c r="F111" s="10">
        <f t="shared" si="1"/>
        <v>13.706896551724139</v>
      </c>
      <c r="G111" s="9">
        <v>1200</v>
      </c>
      <c r="H111" s="8">
        <v>58</v>
      </c>
      <c r="I111" s="8">
        <v>795</v>
      </c>
      <c r="J111" s="7" t="s">
        <v>485</v>
      </c>
    </row>
    <row r="112" spans="1:10" x14ac:dyDescent="0.2">
      <c r="A112" s="6">
        <v>0.78080002147697258</v>
      </c>
      <c r="B112" s="6">
        <v>0.17165913697895385</v>
      </c>
      <c r="C112" s="6">
        <v>109</v>
      </c>
      <c r="D112" s="12">
        <v>0.14299999999999999</v>
      </c>
      <c r="E112" s="11">
        <v>49597</v>
      </c>
      <c r="F112" s="10">
        <f t="shared" si="1"/>
        <v>15.96245733788396</v>
      </c>
      <c r="G112" s="9">
        <v>1410</v>
      </c>
      <c r="H112" s="8">
        <v>293</v>
      </c>
      <c r="I112" s="8">
        <v>4677</v>
      </c>
      <c r="J112" s="7" t="s">
        <v>484</v>
      </c>
    </row>
    <row r="113" spans="1:10" x14ac:dyDescent="0.2">
      <c r="A113" s="6">
        <v>0.38873504137018677</v>
      </c>
      <c r="B113" s="6">
        <v>0.98139923024668929</v>
      </c>
      <c r="C113" s="6">
        <v>110</v>
      </c>
      <c r="D113" s="12">
        <v>0.44900000000000001</v>
      </c>
      <c r="E113" s="11">
        <v>43839</v>
      </c>
      <c r="F113" s="10">
        <f t="shared" si="1"/>
        <v>14.196629213483146</v>
      </c>
      <c r="G113" s="9">
        <v>1280</v>
      </c>
      <c r="H113" s="8">
        <v>178</v>
      </c>
      <c r="I113" s="8">
        <v>2527</v>
      </c>
      <c r="J113" s="7" t="s">
        <v>483</v>
      </c>
    </row>
    <row r="114" spans="1:10" x14ac:dyDescent="0.2">
      <c r="A114" s="6">
        <v>0.32147551476050451</v>
      </c>
      <c r="B114" s="6">
        <v>0.27787939485344815</v>
      </c>
      <c r="C114" s="6">
        <v>111</v>
      </c>
      <c r="D114" s="12">
        <v>0.216</v>
      </c>
      <c r="E114" s="11">
        <v>45407</v>
      </c>
      <c r="F114" s="10">
        <f t="shared" si="1"/>
        <v>17.5</v>
      </c>
      <c r="G114" s="9">
        <v>1280</v>
      </c>
      <c r="H114" s="8">
        <v>62</v>
      </c>
      <c r="I114" s="8">
        <v>1085</v>
      </c>
      <c r="J114" s="7" t="s">
        <v>482</v>
      </c>
    </row>
    <row r="115" spans="1:10" x14ac:dyDescent="0.2">
      <c r="A115" s="6">
        <v>0.86736058951637052</v>
      </c>
      <c r="B115" s="6">
        <v>0.29519499028824558</v>
      </c>
      <c r="C115" s="6">
        <v>112</v>
      </c>
      <c r="D115" s="12">
        <v>1.2E-2</v>
      </c>
      <c r="E115" s="11">
        <v>75326</v>
      </c>
      <c r="F115" s="10">
        <f t="shared" si="1"/>
        <v>16.500678426051561</v>
      </c>
      <c r="G115" s="9">
        <v>1470</v>
      </c>
      <c r="H115" s="8">
        <v>737</v>
      </c>
      <c r="I115" s="8">
        <v>12161</v>
      </c>
      <c r="J115" s="7" t="s">
        <v>481</v>
      </c>
    </row>
    <row r="116" spans="1:10" x14ac:dyDescent="0.2">
      <c r="A116" s="6">
        <v>0.76030973345242558</v>
      </c>
      <c r="B116" s="6">
        <v>0.22634895640046815</v>
      </c>
      <c r="C116" s="6">
        <v>113</v>
      </c>
      <c r="D116" s="12">
        <v>0.35199999999999998</v>
      </c>
      <c r="E116" s="11">
        <v>42346</v>
      </c>
      <c r="F116" s="10">
        <f t="shared" si="1"/>
        <v>15.37</v>
      </c>
      <c r="G116" s="9">
        <v>1310</v>
      </c>
      <c r="H116" s="8">
        <v>100</v>
      </c>
      <c r="I116" s="8">
        <v>1537</v>
      </c>
      <c r="J116" s="7" t="s">
        <v>480</v>
      </c>
    </row>
    <row r="117" spans="1:10" x14ac:dyDescent="0.2">
      <c r="A117" s="6">
        <v>0.48097457908675034</v>
      </c>
      <c r="B117" s="6">
        <v>6.9427493845117927E-2</v>
      </c>
      <c r="C117" s="6">
        <v>114</v>
      </c>
      <c r="D117" s="12">
        <v>0.27700000000000002</v>
      </c>
      <c r="E117" s="11">
        <v>45511</v>
      </c>
      <c r="F117" s="10">
        <f t="shared" si="1"/>
        <v>14.079872204472844</v>
      </c>
      <c r="G117" s="9">
        <v>1340</v>
      </c>
      <c r="H117" s="8">
        <v>313</v>
      </c>
      <c r="I117" s="8">
        <v>4407</v>
      </c>
      <c r="J117" s="7" t="s">
        <v>479</v>
      </c>
    </row>
    <row r="118" spans="1:10" x14ac:dyDescent="0.2">
      <c r="A118" s="6">
        <v>0.24530648850532166</v>
      </c>
      <c r="B118" s="6">
        <v>0.97940042905423397</v>
      </c>
      <c r="C118" s="6">
        <v>115</v>
      </c>
      <c r="D118" s="12">
        <v>0.14299999999999999</v>
      </c>
      <c r="E118" s="11">
        <v>56539</v>
      </c>
      <c r="F118" s="10">
        <f t="shared" si="1"/>
        <v>20.375</v>
      </c>
      <c r="G118" s="9">
        <v>1340</v>
      </c>
      <c r="H118" s="8">
        <v>144</v>
      </c>
      <c r="I118" s="8">
        <v>2934</v>
      </c>
      <c r="J118" s="7" t="s">
        <v>478</v>
      </c>
    </row>
    <row r="119" spans="1:10" x14ac:dyDescent="0.2">
      <c r="A119" s="6">
        <v>0.66697818893009386</v>
      </c>
      <c r="B119" s="6">
        <v>0.48177930151746373</v>
      </c>
      <c r="C119" s="6">
        <v>116</v>
      </c>
      <c r="D119" s="12">
        <v>0.05</v>
      </c>
      <c r="E119" s="11">
        <v>46595</v>
      </c>
      <c r="F119" s="10">
        <f t="shared" si="1"/>
        <v>15.736082474226803</v>
      </c>
      <c r="G119" s="9">
        <v>1430</v>
      </c>
      <c r="H119" s="8">
        <v>485</v>
      </c>
      <c r="I119" s="8">
        <v>7632</v>
      </c>
      <c r="J119" s="7" t="s">
        <v>477</v>
      </c>
    </row>
    <row r="120" spans="1:10" x14ac:dyDescent="0.2">
      <c r="A120" s="6">
        <v>0.21451404527090401</v>
      </c>
      <c r="B120" s="6">
        <v>0.73634928459714</v>
      </c>
      <c r="C120" s="6">
        <v>117</v>
      </c>
      <c r="D120" s="12">
        <v>0.36099999999999999</v>
      </c>
      <c r="E120" s="11">
        <v>45915</v>
      </c>
      <c r="F120" s="10">
        <f t="shared" si="1"/>
        <v>15.843373493975903</v>
      </c>
      <c r="G120" s="9">
        <v>1230</v>
      </c>
      <c r="H120" s="8">
        <v>83</v>
      </c>
      <c r="I120" s="8">
        <v>1315</v>
      </c>
      <c r="J120" s="7" t="s">
        <v>476</v>
      </c>
    </row>
    <row r="121" spans="1:10" x14ac:dyDescent="0.2">
      <c r="A121" s="6">
        <v>0.41440086000515508</v>
      </c>
      <c r="B121" s="6">
        <v>5.088400567132445E-2</v>
      </c>
      <c r="C121" s="6">
        <v>118</v>
      </c>
      <c r="D121" s="12">
        <v>0.112</v>
      </c>
      <c r="E121" s="11">
        <v>50367</v>
      </c>
      <c r="F121" s="10">
        <f t="shared" si="1"/>
        <v>16.432432432432432</v>
      </c>
      <c r="G121" s="9">
        <v>1350</v>
      </c>
      <c r="H121" s="8">
        <v>148</v>
      </c>
      <c r="I121" s="8">
        <v>2432</v>
      </c>
      <c r="J121" s="7" t="s">
        <v>475</v>
      </c>
    </row>
    <row r="122" spans="1:10" x14ac:dyDescent="0.2">
      <c r="A122" s="6">
        <v>0.82788921160934703</v>
      </c>
      <c r="B122" s="6">
        <v>0.20032253744208972</v>
      </c>
      <c r="C122" s="6">
        <v>119</v>
      </c>
      <c r="D122" s="12">
        <v>8.7999999999999995E-2</v>
      </c>
      <c r="E122" s="11">
        <v>56645</v>
      </c>
      <c r="F122" s="10">
        <f t="shared" si="1"/>
        <v>16.045731707317074</v>
      </c>
      <c r="G122" s="9">
        <v>1350</v>
      </c>
      <c r="H122" s="8">
        <v>328</v>
      </c>
      <c r="I122" s="8">
        <v>5263</v>
      </c>
      <c r="J122" s="7" t="s">
        <v>474</v>
      </c>
    </row>
    <row r="123" spans="1:10" x14ac:dyDescent="0.2">
      <c r="A123" s="6">
        <v>0.73986105398811186</v>
      </c>
      <c r="B123" s="6">
        <v>0.10100047253782973</v>
      </c>
      <c r="C123" s="6">
        <v>120</v>
      </c>
      <c r="D123" s="12">
        <v>0.127</v>
      </c>
      <c r="E123" s="11">
        <v>46013</v>
      </c>
      <c r="F123" s="10">
        <f t="shared" si="1"/>
        <v>16.989247311827956</v>
      </c>
      <c r="G123" s="9">
        <v>1340</v>
      </c>
      <c r="H123" s="8">
        <v>186</v>
      </c>
      <c r="I123" s="8">
        <v>3160</v>
      </c>
      <c r="J123" s="7" t="s">
        <v>473</v>
      </c>
    </row>
    <row r="124" spans="1:10" x14ac:dyDescent="0.2">
      <c r="A124" s="6">
        <v>0.24444820078439544</v>
      </c>
      <c r="B124" s="6">
        <v>0.39601641001315291</v>
      </c>
      <c r="C124" s="6">
        <v>121</v>
      </c>
      <c r="D124" s="12">
        <v>0.23799999999999999</v>
      </c>
      <c r="E124" s="11">
        <v>45743</v>
      </c>
      <c r="F124" s="10">
        <f t="shared" si="1"/>
        <v>15.114130434782609</v>
      </c>
      <c r="G124" s="9">
        <v>1400</v>
      </c>
      <c r="H124" s="8">
        <v>184</v>
      </c>
      <c r="I124" s="8">
        <v>2781</v>
      </c>
      <c r="J124" s="7" t="s">
        <v>472</v>
      </c>
    </row>
    <row r="125" spans="1:10" x14ac:dyDescent="0.2">
      <c r="A125" s="6">
        <v>0.34506947241440777</v>
      </c>
      <c r="B125" s="6">
        <v>0.4583657657282677</v>
      </c>
      <c r="C125" s="6">
        <v>122</v>
      </c>
      <c r="D125" s="12">
        <v>0.16300000000000001</v>
      </c>
      <c r="E125" s="11">
        <v>45157</v>
      </c>
      <c r="F125" s="10">
        <f t="shared" si="1"/>
        <v>12.093333333333334</v>
      </c>
      <c r="G125" s="9">
        <v>1170</v>
      </c>
      <c r="H125" s="8">
        <v>75</v>
      </c>
      <c r="I125" s="8">
        <v>907</v>
      </c>
      <c r="J125" s="7" t="s">
        <v>471</v>
      </c>
    </row>
    <row r="126" spans="1:10" x14ac:dyDescent="0.2">
      <c r="A126" s="6">
        <v>8.1053178830924666E-2</v>
      </c>
      <c r="B126" s="6">
        <v>0.77942241983019622</v>
      </c>
      <c r="C126" s="6">
        <v>123</v>
      </c>
      <c r="D126" s="12">
        <v>0.14799999999999999</v>
      </c>
      <c r="E126" s="11">
        <v>51768</v>
      </c>
      <c r="F126" s="10">
        <f t="shared" si="1"/>
        <v>15.173913043478262</v>
      </c>
      <c r="G126" s="9">
        <v>1290</v>
      </c>
      <c r="H126" s="8">
        <v>138</v>
      </c>
      <c r="I126" s="8">
        <v>2094</v>
      </c>
      <c r="J126" s="7" t="s">
        <v>470</v>
      </c>
    </row>
    <row r="127" spans="1:10" x14ac:dyDescent="0.2">
      <c r="A127" s="6">
        <v>0.5430059592871701</v>
      </c>
      <c r="B127" s="6">
        <v>0.93215605361086207</v>
      </c>
      <c r="C127" s="6">
        <v>124</v>
      </c>
      <c r="D127" s="12">
        <v>0.15</v>
      </c>
      <c r="E127" s="11">
        <v>52555</v>
      </c>
      <c r="F127" s="10">
        <f t="shared" si="1"/>
        <v>23.44736842105263</v>
      </c>
      <c r="G127" s="9">
        <v>1300</v>
      </c>
      <c r="H127" s="8">
        <v>38</v>
      </c>
      <c r="I127" s="8">
        <v>891</v>
      </c>
      <c r="J127" s="7" t="s">
        <v>469</v>
      </c>
    </row>
    <row r="128" spans="1:10" x14ac:dyDescent="0.2">
      <c r="A128" s="6">
        <v>0.29829123047955286</v>
      </c>
      <c r="B128" s="6">
        <v>0.43408420611984322</v>
      </c>
      <c r="C128" s="6">
        <v>125</v>
      </c>
      <c r="D128" s="12">
        <v>0.75</v>
      </c>
      <c r="E128" s="11">
        <v>35374</v>
      </c>
      <c r="F128" s="10">
        <f t="shared" si="1"/>
        <v>32.363636363636367</v>
      </c>
      <c r="G128" s="9">
        <v>1080</v>
      </c>
      <c r="H128" s="8">
        <v>11</v>
      </c>
      <c r="I128" s="8">
        <v>356</v>
      </c>
      <c r="J128" s="7" t="s">
        <v>468</v>
      </c>
    </row>
    <row r="129" spans="1:10" x14ac:dyDescent="0.2">
      <c r="A129" s="6">
        <v>0.87409846568753902</v>
      </c>
      <c r="B129" s="6">
        <v>0.70819578660238591</v>
      </c>
      <c r="C129" s="6">
        <v>126</v>
      </c>
      <c r="D129" s="12">
        <v>0.17399999999999999</v>
      </c>
      <c r="E129" s="11">
        <v>45569</v>
      </c>
      <c r="F129" s="10">
        <f t="shared" si="1"/>
        <v>15.686335403726709</v>
      </c>
      <c r="G129" s="9">
        <v>1330</v>
      </c>
      <c r="H129" s="8">
        <v>322</v>
      </c>
      <c r="I129" s="8">
        <v>5051</v>
      </c>
      <c r="J129" s="7" t="s">
        <v>467</v>
      </c>
    </row>
    <row r="130" spans="1:10" x14ac:dyDescent="0.2">
      <c r="A130" s="6">
        <v>0.16459764488999407</v>
      </c>
      <c r="B130" s="6">
        <v>0.78056885647947172</v>
      </c>
      <c r="C130" s="6">
        <v>127</v>
      </c>
      <c r="D130" s="12">
        <v>0.38300000000000001</v>
      </c>
      <c r="E130" s="11">
        <v>45731</v>
      </c>
      <c r="F130" s="10">
        <f t="shared" si="1"/>
        <v>16.166666666666668</v>
      </c>
      <c r="G130" s="9">
        <v>1350</v>
      </c>
      <c r="H130" s="8">
        <v>174</v>
      </c>
      <c r="I130" s="8">
        <v>2813</v>
      </c>
      <c r="J130" s="7" t="s">
        <v>466</v>
      </c>
    </row>
    <row r="131" spans="1:10" x14ac:dyDescent="0.2">
      <c r="A131" s="6">
        <v>0.89281022880764083</v>
      </c>
      <c r="B131" s="6">
        <v>0.79447013515067011</v>
      </c>
      <c r="C131" s="6">
        <v>128</v>
      </c>
      <c r="D131" s="12">
        <v>6.8000000000000005E-2</v>
      </c>
      <c r="E131" s="11">
        <v>47558</v>
      </c>
      <c r="F131" s="10">
        <f t="shared" si="1"/>
        <v>16.018691588785046</v>
      </c>
      <c r="G131" s="9">
        <v>1450</v>
      </c>
      <c r="H131" s="8">
        <v>214</v>
      </c>
      <c r="I131" s="8">
        <v>3428</v>
      </c>
      <c r="J131" s="7" t="s">
        <v>465</v>
      </c>
    </row>
    <row r="132" spans="1:10" x14ac:dyDescent="0.2">
      <c r="A132" s="6">
        <v>0.96898337271706858</v>
      </c>
      <c r="B132" s="6">
        <v>0.41268364060662677</v>
      </c>
      <c r="C132" s="6">
        <v>129</v>
      </c>
      <c r="D132" s="12">
        <v>0.16</v>
      </c>
      <c r="E132" s="11">
        <v>46060</v>
      </c>
      <c r="F132" s="10">
        <f t="shared" ref="F132:F195" si="2">I132/H132</f>
        <v>15.69811320754717</v>
      </c>
      <c r="G132" s="9">
        <v>1320</v>
      </c>
      <c r="H132" s="8">
        <v>159</v>
      </c>
      <c r="I132" s="8">
        <v>2496</v>
      </c>
      <c r="J132" s="7" t="s">
        <v>464</v>
      </c>
    </row>
    <row r="133" spans="1:10" x14ac:dyDescent="0.2">
      <c r="A133" s="6">
        <v>0.76857866476576753</v>
      </c>
      <c r="B133" s="6">
        <v>0.21389792349456105</v>
      </c>
      <c r="C133" s="6">
        <v>130</v>
      </c>
      <c r="D133" s="12">
        <v>0.13</v>
      </c>
      <c r="E133" s="11">
        <v>45416</v>
      </c>
      <c r="F133" s="10">
        <f t="shared" si="2"/>
        <v>17.415094339622641</v>
      </c>
      <c r="G133" s="9">
        <v>1380</v>
      </c>
      <c r="H133" s="8">
        <v>212</v>
      </c>
      <c r="I133" s="8">
        <v>3692</v>
      </c>
      <c r="J133" s="7" t="s">
        <v>463</v>
      </c>
    </row>
    <row r="134" spans="1:10" x14ac:dyDescent="0.2">
      <c r="A134" s="6">
        <v>0.30698600965906531</v>
      </c>
      <c r="B134" s="6">
        <v>0.30297349604276558</v>
      </c>
      <c r="C134" s="6">
        <v>131</v>
      </c>
      <c r="D134" s="12">
        <v>2.9000000000000001E-2</v>
      </c>
      <c r="E134" s="11">
        <v>51163</v>
      </c>
      <c r="F134" s="10">
        <f t="shared" si="2"/>
        <v>15.48936170212766</v>
      </c>
      <c r="G134" s="9">
        <v>1380</v>
      </c>
      <c r="H134" s="8">
        <v>658</v>
      </c>
      <c r="I134" s="8">
        <v>10192</v>
      </c>
      <c r="J134" s="7" t="s">
        <v>462</v>
      </c>
    </row>
    <row r="135" spans="1:10" x14ac:dyDescent="0.2">
      <c r="A135" s="6">
        <v>0.3246068209697397</v>
      </c>
      <c r="B135" s="6">
        <v>0.80611675298103813</v>
      </c>
      <c r="C135" s="6">
        <v>132</v>
      </c>
      <c r="D135" s="12">
        <v>0.41199999999999998</v>
      </c>
      <c r="E135" s="11">
        <v>48254</v>
      </c>
      <c r="F135" s="10">
        <f t="shared" si="2"/>
        <v>16.30344827586207</v>
      </c>
      <c r="G135" s="9">
        <v>1320</v>
      </c>
      <c r="H135" s="8">
        <v>290</v>
      </c>
      <c r="I135" s="8">
        <v>4728</v>
      </c>
      <c r="J135" s="7" t="s">
        <v>461</v>
      </c>
    </row>
    <row r="136" spans="1:10" x14ac:dyDescent="0.2">
      <c r="A136" s="6">
        <v>0.76734104302889239</v>
      </c>
      <c r="B136" s="6">
        <v>0.5978055118368395</v>
      </c>
      <c r="C136" s="6">
        <v>133</v>
      </c>
      <c r="D136" s="12">
        <v>0.20799999999999999</v>
      </c>
      <c r="E136" s="11">
        <v>50897</v>
      </c>
      <c r="F136" s="10">
        <f t="shared" si="2"/>
        <v>18.296703296703296</v>
      </c>
      <c r="G136" s="9">
        <v>1300</v>
      </c>
      <c r="H136" s="8">
        <v>91</v>
      </c>
      <c r="I136" s="8">
        <v>1665</v>
      </c>
      <c r="J136" s="7" t="s">
        <v>460</v>
      </c>
    </row>
    <row r="137" spans="1:10" x14ac:dyDescent="0.2">
      <c r="A137" s="6">
        <v>0.36567537458970567</v>
      </c>
      <c r="B137" s="6">
        <v>0.92908107338717694</v>
      </c>
      <c r="C137" s="6">
        <v>134</v>
      </c>
      <c r="D137" s="12">
        <v>0.874</v>
      </c>
      <c r="E137" s="11">
        <v>45082</v>
      </c>
      <c r="F137" s="10">
        <f t="shared" si="2"/>
        <v>12.025974025974026</v>
      </c>
      <c r="G137" s="9">
        <v>1090</v>
      </c>
      <c r="H137" s="8">
        <v>77</v>
      </c>
      <c r="I137" s="8">
        <v>926</v>
      </c>
      <c r="J137" s="7" t="s">
        <v>459</v>
      </c>
    </row>
    <row r="138" spans="1:10" x14ac:dyDescent="0.2">
      <c r="A138" s="6">
        <v>0.2084754670848542</v>
      </c>
      <c r="B138" s="6">
        <v>0.85010960801063051</v>
      </c>
      <c r="C138" s="6">
        <v>135</v>
      </c>
      <c r="D138" s="12">
        <v>0.372</v>
      </c>
      <c r="E138" s="11">
        <v>49898</v>
      </c>
      <c r="F138" s="10">
        <f t="shared" si="2"/>
        <v>15.853658536585366</v>
      </c>
      <c r="G138" s="9">
        <v>1240</v>
      </c>
      <c r="H138" s="8">
        <v>123</v>
      </c>
      <c r="I138" s="8">
        <v>1950</v>
      </c>
      <c r="J138" s="7" t="s">
        <v>458</v>
      </c>
    </row>
    <row r="139" spans="1:10" x14ac:dyDescent="0.2">
      <c r="A139" s="6">
        <v>0.31937617411754438</v>
      </c>
      <c r="B139" s="6">
        <v>0.42612050091744136</v>
      </c>
      <c r="C139" s="6">
        <v>136</v>
      </c>
      <c r="D139" s="12">
        <v>0.25800000000000001</v>
      </c>
      <c r="E139" s="11">
        <v>45166</v>
      </c>
      <c r="F139" s="10">
        <f t="shared" si="2"/>
        <v>14.203007518796992</v>
      </c>
      <c r="G139" s="9">
        <v>1330</v>
      </c>
      <c r="H139" s="8">
        <v>133</v>
      </c>
      <c r="I139" s="8">
        <v>1889</v>
      </c>
      <c r="J139" s="7" t="s">
        <v>457</v>
      </c>
    </row>
    <row r="140" spans="1:10" x14ac:dyDescent="0.2">
      <c r="A140" s="6">
        <v>0.89953853199134337</v>
      </c>
      <c r="B140" s="6">
        <v>0.3337888107319702</v>
      </c>
      <c r="C140" s="6">
        <v>137</v>
      </c>
      <c r="D140" s="12">
        <v>6.3E-2</v>
      </c>
      <c r="E140" s="11">
        <v>53026</v>
      </c>
      <c r="F140" s="10">
        <f t="shared" si="2"/>
        <v>16.832923832923832</v>
      </c>
      <c r="G140" s="9">
        <v>1420</v>
      </c>
      <c r="H140" s="8">
        <v>407</v>
      </c>
      <c r="I140" s="8">
        <v>6851</v>
      </c>
      <c r="J140" s="7" t="s">
        <v>456</v>
      </c>
    </row>
    <row r="141" spans="1:10" x14ac:dyDescent="0.2">
      <c r="A141" s="6">
        <v>0.66986897239796539</v>
      </c>
      <c r="B141" s="6">
        <v>0.46052289186523132</v>
      </c>
      <c r="C141" s="6">
        <v>138</v>
      </c>
      <c r="D141" s="12">
        <v>0.151</v>
      </c>
      <c r="E141" s="11">
        <v>46690</v>
      </c>
      <c r="F141" s="10">
        <f t="shared" si="2"/>
        <v>14.875</v>
      </c>
      <c r="G141" s="9">
        <v>1330</v>
      </c>
      <c r="H141" s="8">
        <v>184</v>
      </c>
      <c r="I141" s="8">
        <v>2737</v>
      </c>
      <c r="J141" s="7" t="s">
        <v>455</v>
      </c>
    </row>
    <row r="142" spans="1:10" x14ac:dyDescent="0.2">
      <c r="A142" s="6">
        <v>0.24865063613377225</v>
      </c>
      <c r="B142" s="6">
        <v>0.74649065743233334</v>
      </c>
      <c r="C142" s="6">
        <v>139</v>
      </c>
      <c r="D142" s="12">
        <v>0.17699999999999999</v>
      </c>
      <c r="E142" s="11">
        <v>44751</v>
      </c>
      <c r="F142" s="10">
        <f t="shared" si="2"/>
        <v>14.613034623217922</v>
      </c>
      <c r="G142" s="9">
        <v>1240</v>
      </c>
      <c r="H142" s="8">
        <v>491</v>
      </c>
      <c r="I142" s="8">
        <v>7175</v>
      </c>
      <c r="J142" s="7" t="s">
        <v>454</v>
      </c>
    </row>
    <row r="143" spans="1:10" x14ac:dyDescent="0.2">
      <c r="A143" s="6">
        <v>0.9238518717361841</v>
      </c>
      <c r="B143" s="6">
        <v>0.31924581602516111</v>
      </c>
      <c r="C143" s="6">
        <v>140</v>
      </c>
      <c r="D143" s="12">
        <v>0.17399999999999999</v>
      </c>
      <c r="E143" s="11">
        <v>46247</v>
      </c>
      <c r="F143" s="10">
        <f t="shared" si="2"/>
        <v>16.008928571428573</v>
      </c>
      <c r="G143" s="9">
        <v>1360</v>
      </c>
      <c r="H143" s="8">
        <v>224</v>
      </c>
      <c r="I143" s="8">
        <v>3586</v>
      </c>
      <c r="J143" s="7" t="s">
        <v>453</v>
      </c>
    </row>
    <row r="144" spans="1:10" x14ac:dyDescent="0.2">
      <c r="A144" s="6">
        <v>0.11959518465323726</v>
      </c>
      <c r="B144" s="6">
        <v>0.5193871959195967</v>
      </c>
      <c r="C144" s="6">
        <v>141</v>
      </c>
      <c r="D144" s="12">
        <v>0.122</v>
      </c>
      <c r="E144" s="11">
        <v>51873</v>
      </c>
      <c r="F144" s="10">
        <f t="shared" si="2"/>
        <v>16.638888888888889</v>
      </c>
      <c r="G144" s="9">
        <v>1320</v>
      </c>
      <c r="H144" s="8">
        <v>144</v>
      </c>
      <c r="I144" s="8">
        <v>2396</v>
      </c>
      <c r="J144" s="7" t="s">
        <v>452</v>
      </c>
    </row>
    <row r="145" spans="1:10" x14ac:dyDescent="0.2">
      <c r="A145" s="6">
        <v>0.4422724058956925</v>
      </c>
      <c r="B145" s="6">
        <v>0.80682320964721643</v>
      </c>
      <c r="C145" s="6">
        <v>142</v>
      </c>
      <c r="D145" s="12">
        <v>0.13800000000000001</v>
      </c>
      <c r="E145" s="11">
        <v>43077</v>
      </c>
      <c r="F145" s="10">
        <f t="shared" si="2"/>
        <v>13.8</v>
      </c>
      <c r="G145" s="9">
        <v>1300</v>
      </c>
      <c r="H145" s="8">
        <v>200</v>
      </c>
      <c r="I145" s="8">
        <v>2760</v>
      </c>
      <c r="J145" s="7" t="s">
        <v>451</v>
      </c>
    </row>
    <row r="146" spans="1:10" x14ac:dyDescent="0.2">
      <c r="A146" s="6">
        <v>0.97195969965573048</v>
      </c>
      <c r="B146" s="6">
        <v>0.31164587100105301</v>
      </c>
      <c r="C146" s="6">
        <v>143</v>
      </c>
      <c r="D146" s="12">
        <v>0.20799999999999999</v>
      </c>
      <c r="E146" s="11">
        <v>44920</v>
      </c>
      <c r="F146" s="10">
        <f t="shared" si="2"/>
        <v>15.296089385474861</v>
      </c>
      <c r="G146" s="9">
        <v>1280</v>
      </c>
      <c r="H146" s="8">
        <v>537</v>
      </c>
      <c r="I146" s="8">
        <v>8214</v>
      </c>
      <c r="J146" s="7" t="s">
        <v>450</v>
      </c>
    </row>
    <row r="147" spans="1:10" x14ac:dyDescent="0.2">
      <c r="A147" s="6">
        <v>0.28597224087408002</v>
      </c>
      <c r="B147" s="6">
        <v>0.18589997891146348</v>
      </c>
      <c r="C147" s="6">
        <v>144</v>
      </c>
      <c r="D147" s="12">
        <v>0.20100000000000001</v>
      </c>
      <c r="E147" s="11">
        <v>50244</v>
      </c>
      <c r="F147" s="10">
        <f t="shared" si="2"/>
        <v>16.243243243243242</v>
      </c>
      <c r="G147" s="9">
        <v>1270</v>
      </c>
      <c r="H147" s="8">
        <v>185</v>
      </c>
      <c r="I147" s="8">
        <v>3005</v>
      </c>
      <c r="J147" s="7" t="s">
        <v>449</v>
      </c>
    </row>
    <row r="148" spans="1:10" x14ac:dyDescent="0.2">
      <c r="A148" s="6">
        <v>0.16068857450347684</v>
      </c>
      <c r="B148" s="6">
        <v>0.55075820832323652</v>
      </c>
      <c r="C148" s="6">
        <v>145</v>
      </c>
      <c r="D148" s="12">
        <v>8.6999999999999994E-2</v>
      </c>
      <c r="E148" s="11">
        <v>45568</v>
      </c>
      <c r="F148" s="10">
        <f t="shared" si="2"/>
        <v>17.588235294117649</v>
      </c>
      <c r="G148" s="9">
        <v>1370</v>
      </c>
      <c r="H148" s="8">
        <v>221</v>
      </c>
      <c r="I148" s="8">
        <v>3887</v>
      </c>
      <c r="J148" s="7" t="s">
        <v>448</v>
      </c>
    </row>
    <row r="149" spans="1:10" x14ac:dyDescent="0.2">
      <c r="A149" s="6">
        <v>1.225773115175266E-2</v>
      </c>
      <c r="B149" s="6">
        <v>0.6146905111235369</v>
      </c>
      <c r="C149" s="6">
        <v>146</v>
      </c>
      <c r="D149" s="12">
        <v>0.23</v>
      </c>
      <c r="E149" s="11">
        <v>44828</v>
      </c>
      <c r="F149" s="10">
        <f t="shared" si="2"/>
        <v>14.648148148148149</v>
      </c>
      <c r="G149" s="9">
        <v>1220</v>
      </c>
      <c r="H149" s="8">
        <v>108</v>
      </c>
      <c r="I149" s="8">
        <v>1582</v>
      </c>
      <c r="J149" s="7" t="s">
        <v>447</v>
      </c>
    </row>
    <row r="150" spans="1:10" x14ac:dyDescent="0.2">
      <c r="A150" s="6">
        <v>0.95323978868999482</v>
      </c>
      <c r="B150" s="6">
        <v>0.86900121747162618</v>
      </c>
      <c r="C150" s="6">
        <v>147</v>
      </c>
      <c r="D150" s="12">
        <v>0.34399999999999997</v>
      </c>
      <c r="E150" s="11">
        <v>50327</v>
      </c>
      <c r="F150" s="10">
        <f t="shared" si="2"/>
        <v>16.489208633093526</v>
      </c>
      <c r="G150" s="9">
        <v>1360</v>
      </c>
      <c r="H150" s="8">
        <v>139</v>
      </c>
      <c r="I150" s="8">
        <v>2292</v>
      </c>
      <c r="J150" s="7" t="s">
        <v>446</v>
      </c>
    </row>
    <row r="151" spans="1:10" x14ac:dyDescent="0.2">
      <c r="A151" s="6">
        <v>0.48255213539257691</v>
      </c>
      <c r="B151" s="6">
        <v>0.28638017308776742</v>
      </c>
      <c r="C151" s="6">
        <v>148</v>
      </c>
      <c r="D151" s="12">
        <v>0.187</v>
      </c>
      <c r="E151" s="11">
        <v>46999</v>
      </c>
      <c r="F151" s="10">
        <f t="shared" si="2"/>
        <v>16.237547892720308</v>
      </c>
      <c r="G151" s="9">
        <v>1430</v>
      </c>
      <c r="H151" s="8">
        <v>261</v>
      </c>
      <c r="I151" s="8">
        <v>4238</v>
      </c>
      <c r="J151" s="7" t="s">
        <v>445</v>
      </c>
    </row>
    <row r="152" spans="1:10" x14ac:dyDescent="0.2">
      <c r="A152" s="6">
        <v>0.84774690502483818</v>
      </c>
      <c r="B152" s="6">
        <v>0.23817590911491593</v>
      </c>
      <c r="C152" s="6">
        <v>149</v>
      </c>
      <c r="D152" s="12">
        <v>0.68200000000000005</v>
      </c>
      <c r="E152" s="11">
        <v>45831</v>
      </c>
      <c r="F152" s="10">
        <f t="shared" si="2"/>
        <v>15.544028950542822</v>
      </c>
      <c r="G152" s="9">
        <v>1250</v>
      </c>
      <c r="H152" s="8">
        <v>829</v>
      </c>
      <c r="I152" s="8">
        <v>12886</v>
      </c>
      <c r="J152" s="7" t="s">
        <v>444</v>
      </c>
    </row>
    <row r="153" spans="1:10" x14ac:dyDescent="0.2">
      <c r="A153" s="6">
        <v>0.91192742803903482</v>
      </c>
      <c r="B153" s="6">
        <v>0.86138986313086119</v>
      </c>
      <c r="C153" s="6">
        <v>150</v>
      </c>
      <c r="D153" s="12">
        <v>0.436</v>
      </c>
      <c r="E153" s="11">
        <v>47593</v>
      </c>
      <c r="F153" s="10">
        <f t="shared" si="2"/>
        <v>16.752688172043012</v>
      </c>
      <c r="G153" s="9">
        <v>1330</v>
      </c>
      <c r="H153" s="8">
        <v>93</v>
      </c>
      <c r="I153" s="8">
        <v>1558</v>
      </c>
      <c r="J153" s="7" t="s">
        <v>443</v>
      </c>
    </row>
    <row r="154" spans="1:10" x14ac:dyDescent="0.2">
      <c r="A154" s="6">
        <v>0.45038385426063055</v>
      </c>
      <c r="B154" s="6">
        <v>0.58386419850744198</v>
      </c>
      <c r="C154" s="6">
        <v>151</v>
      </c>
      <c r="D154" s="12">
        <v>0.12</v>
      </c>
      <c r="E154" s="11">
        <v>51058</v>
      </c>
      <c r="F154" s="10">
        <f t="shared" si="2"/>
        <v>16.969565217391306</v>
      </c>
      <c r="G154" s="9">
        <v>1350</v>
      </c>
      <c r="H154" s="8">
        <v>230</v>
      </c>
      <c r="I154" s="8">
        <v>3903</v>
      </c>
      <c r="J154" s="7" t="s">
        <v>442</v>
      </c>
    </row>
    <row r="155" spans="1:10" x14ac:dyDescent="0.2">
      <c r="A155" s="6">
        <v>0.34345931513503547</v>
      </c>
      <c r="B155" s="6">
        <v>0.21145879709672444</v>
      </c>
      <c r="C155" s="6">
        <v>152</v>
      </c>
      <c r="D155" s="12">
        <v>0.129</v>
      </c>
      <c r="E155" s="11">
        <v>42632</v>
      </c>
      <c r="F155" s="10">
        <f t="shared" si="2"/>
        <v>15.792682926829269</v>
      </c>
      <c r="G155" s="9">
        <v>1260</v>
      </c>
      <c r="H155" s="8">
        <v>82</v>
      </c>
      <c r="I155" s="8">
        <v>1295</v>
      </c>
      <c r="J155" s="7" t="s">
        <v>441</v>
      </c>
    </row>
    <row r="156" spans="1:10" x14ac:dyDescent="0.2">
      <c r="A156" s="6">
        <v>0.87183917398280553</v>
      </c>
      <c r="B156" s="6">
        <v>0.43953758889276506</v>
      </c>
      <c r="C156" s="6">
        <v>153</v>
      </c>
      <c r="D156" s="12">
        <v>0.11799999999999999</v>
      </c>
      <c r="E156" s="11">
        <v>49355</v>
      </c>
      <c r="F156" s="10">
        <f t="shared" si="2"/>
        <v>15.057142857142857</v>
      </c>
      <c r="G156" s="9">
        <v>1440</v>
      </c>
      <c r="H156" s="8">
        <v>105</v>
      </c>
      <c r="I156" s="8">
        <v>1581</v>
      </c>
      <c r="J156" s="7" t="s">
        <v>440</v>
      </c>
    </row>
    <row r="157" spans="1:10" x14ac:dyDescent="0.2">
      <c r="A157" s="6">
        <v>0.35841398949818115</v>
      </c>
      <c r="B157" s="6">
        <v>0.53617045037998157</v>
      </c>
      <c r="C157" s="6">
        <v>154</v>
      </c>
      <c r="D157" s="12">
        <v>0.26200000000000001</v>
      </c>
      <c r="E157" s="11">
        <v>36136</v>
      </c>
      <c r="F157" s="10">
        <f t="shared" si="2"/>
        <v>14.375</v>
      </c>
      <c r="G157" s="9">
        <v>1220</v>
      </c>
      <c r="H157" s="8">
        <v>40</v>
      </c>
      <c r="I157" s="8">
        <v>575</v>
      </c>
      <c r="J157" s="7" t="s">
        <v>439</v>
      </c>
    </row>
    <row r="158" spans="1:10" x14ac:dyDescent="0.2">
      <c r="A158" s="6">
        <v>0.10808586549468024</v>
      </c>
      <c r="B158" s="6">
        <v>0.91038489551223967</v>
      </c>
      <c r="C158" s="6">
        <v>155</v>
      </c>
      <c r="D158" s="12">
        <v>0.82</v>
      </c>
      <c r="E158" s="11">
        <v>47094</v>
      </c>
      <c r="F158" s="10">
        <f t="shared" si="2"/>
        <v>13.7875</v>
      </c>
      <c r="G158" s="9">
        <v>1190</v>
      </c>
      <c r="H158" s="8">
        <v>80</v>
      </c>
      <c r="I158" s="8">
        <v>1103</v>
      </c>
      <c r="J158" s="7" t="s">
        <v>438</v>
      </c>
    </row>
    <row r="159" spans="1:10" x14ac:dyDescent="0.2">
      <c r="A159" s="6">
        <v>0.70557141056900996</v>
      </c>
      <c r="B159" s="6">
        <v>0.92126015433552033</v>
      </c>
      <c r="C159" s="6">
        <v>156</v>
      </c>
      <c r="D159" s="12">
        <v>0.48599999999999999</v>
      </c>
      <c r="E159" s="11">
        <v>39603</v>
      </c>
      <c r="F159" s="10">
        <f t="shared" si="2"/>
        <v>13.275862068965518</v>
      </c>
      <c r="G159" s="9">
        <v>1170</v>
      </c>
      <c r="H159" s="8">
        <v>58</v>
      </c>
      <c r="I159" s="8">
        <v>770</v>
      </c>
      <c r="J159" s="7" t="s">
        <v>437</v>
      </c>
    </row>
    <row r="160" spans="1:10" x14ac:dyDescent="0.2">
      <c r="A160" s="6">
        <v>0.30409526413373789</v>
      </c>
      <c r="B160" s="6">
        <v>0.52570623901766766</v>
      </c>
      <c r="C160" s="6">
        <v>157</v>
      </c>
      <c r="D160" s="12">
        <v>0.107</v>
      </c>
      <c r="E160" s="11">
        <v>46367</v>
      </c>
      <c r="F160" s="10">
        <f t="shared" si="2"/>
        <v>15.478260869565217</v>
      </c>
      <c r="G160" s="9">
        <v>1290</v>
      </c>
      <c r="H160" s="8">
        <v>161</v>
      </c>
      <c r="I160" s="8">
        <v>2492</v>
      </c>
      <c r="J160" s="7" t="s">
        <v>436</v>
      </c>
    </row>
    <row r="161" spans="1:10" x14ac:dyDescent="0.2">
      <c r="A161" s="6">
        <v>0.71677743605412836</v>
      </c>
      <c r="B161" s="6">
        <v>0.43636705453048119</v>
      </c>
      <c r="C161" s="6">
        <v>158</v>
      </c>
      <c r="D161" s="12">
        <v>0.307</v>
      </c>
      <c r="E161" s="11">
        <v>38641</v>
      </c>
      <c r="F161" s="10">
        <f t="shared" si="2"/>
        <v>13</v>
      </c>
      <c r="G161" s="9">
        <v>1310</v>
      </c>
      <c r="H161" s="8">
        <v>39</v>
      </c>
      <c r="I161" s="8">
        <v>507</v>
      </c>
      <c r="J161" s="7" t="s">
        <v>435</v>
      </c>
    </row>
    <row r="162" spans="1:10" x14ac:dyDescent="0.2">
      <c r="A162" s="6">
        <v>0.9087363248040059</v>
      </c>
      <c r="B162" s="6">
        <v>0.6246976263851538</v>
      </c>
      <c r="C162" s="6">
        <v>159</v>
      </c>
      <c r="D162" s="12">
        <v>0.4</v>
      </c>
      <c r="E162" s="11">
        <v>46763</v>
      </c>
      <c r="F162" s="10">
        <f t="shared" si="2"/>
        <v>13.272727272727273</v>
      </c>
      <c r="G162" s="9">
        <v>1320</v>
      </c>
      <c r="H162" s="8">
        <v>55</v>
      </c>
      <c r="I162" s="8">
        <v>730</v>
      </c>
      <c r="J162" s="7" t="s">
        <v>434</v>
      </c>
    </row>
    <row r="163" spans="1:10" x14ac:dyDescent="0.2">
      <c r="A163" s="6">
        <v>0.72372746892178974</v>
      </c>
      <c r="B163" s="6">
        <v>0.76111194743294808</v>
      </c>
      <c r="C163" s="6">
        <v>160</v>
      </c>
      <c r="D163" s="12">
        <v>0.33600000000000002</v>
      </c>
      <c r="E163" s="11">
        <v>41353</v>
      </c>
      <c r="F163" s="10">
        <f t="shared" si="2"/>
        <v>14.737704918032787</v>
      </c>
      <c r="G163" s="9">
        <v>1330</v>
      </c>
      <c r="H163" s="8">
        <v>61</v>
      </c>
      <c r="I163" s="8">
        <v>899</v>
      </c>
      <c r="J163" s="7" t="s">
        <v>433</v>
      </c>
    </row>
    <row r="164" spans="1:10" x14ac:dyDescent="0.2">
      <c r="A164" s="6">
        <v>0.20216263665163892</v>
      </c>
      <c r="B164" s="6">
        <v>0.78926887243619659</v>
      </c>
      <c r="C164" s="6">
        <v>161</v>
      </c>
      <c r="D164" s="12">
        <v>0.35799999999999998</v>
      </c>
      <c r="E164" s="11">
        <v>44949</v>
      </c>
      <c r="F164" s="10">
        <f t="shared" si="2"/>
        <v>16.468085106382979</v>
      </c>
      <c r="G164" s="9">
        <v>1310</v>
      </c>
      <c r="H164" s="8">
        <v>141</v>
      </c>
      <c r="I164" s="8">
        <v>2322</v>
      </c>
      <c r="J164" s="7" t="s">
        <v>432</v>
      </c>
    </row>
    <row r="165" spans="1:10" x14ac:dyDescent="0.2">
      <c r="A165" s="6">
        <v>0.17943153090286468</v>
      </c>
      <c r="B165" s="6">
        <v>0.79944259831268905</v>
      </c>
      <c r="C165" s="6">
        <v>162</v>
      </c>
      <c r="D165" s="12">
        <v>0.27</v>
      </c>
      <c r="E165" s="11">
        <v>42761</v>
      </c>
      <c r="F165" s="10">
        <f t="shared" si="2"/>
        <v>14.956043956043956</v>
      </c>
      <c r="G165" s="9">
        <v>1250</v>
      </c>
      <c r="H165" s="8">
        <v>91</v>
      </c>
      <c r="I165" s="8">
        <v>1361</v>
      </c>
      <c r="J165" s="7" t="s">
        <v>431</v>
      </c>
    </row>
    <row r="166" spans="1:10" x14ac:dyDescent="0.2">
      <c r="A166" s="6">
        <v>0.51656882074551891</v>
      </c>
      <c r="B166" s="6">
        <v>0.9762612921616528</v>
      </c>
      <c r="C166" s="6">
        <v>163</v>
      </c>
      <c r="D166" s="12">
        <v>0.26200000000000001</v>
      </c>
      <c r="E166" s="11">
        <v>45001</v>
      </c>
      <c r="F166" s="10">
        <f t="shared" si="2"/>
        <v>17.355072463768117</v>
      </c>
      <c r="G166" s="9">
        <v>1310</v>
      </c>
      <c r="H166" s="8">
        <v>138</v>
      </c>
      <c r="I166" s="8">
        <v>2395</v>
      </c>
      <c r="J166" s="7" t="s">
        <v>430</v>
      </c>
    </row>
    <row r="167" spans="1:10" x14ac:dyDescent="0.2">
      <c r="A167" s="6">
        <v>0.51041997878472412</v>
      </c>
      <c r="B167" s="6">
        <v>0.55579039635828043</v>
      </c>
      <c r="C167" s="6">
        <v>164</v>
      </c>
      <c r="D167" s="12">
        <v>9.0999999999999998E-2</v>
      </c>
      <c r="E167" s="11">
        <v>57044</v>
      </c>
      <c r="F167" s="10">
        <f t="shared" si="2"/>
        <v>12.534246575342467</v>
      </c>
      <c r="G167" s="9">
        <v>1430</v>
      </c>
      <c r="H167" s="8">
        <v>365</v>
      </c>
      <c r="I167" s="8">
        <v>4575</v>
      </c>
      <c r="J167" s="7" t="s">
        <v>429</v>
      </c>
    </row>
    <row r="168" spans="1:10" x14ac:dyDescent="0.2">
      <c r="A168" s="6">
        <v>0.20231638708905197</v>
      </c>
      <c r="B168" s="6">
        <v>0.17793689443459215</v>
      </c>
      <c r="C168" s="6">
        <v>165</v>
      </c>
      <c r="D168" s="12">
        <v>0.31900000000000001</v>
      </c>
      <c r="E168" s="11">
        <v>45632</v>
      </c>
      <c r="F168" s="10">
        <f t="shared" si="2"/>
        <v>14.476470588235294</v>
      </c>
      <c r="G168" s="9">
        <v>1230</v>
      </c>
      <c r="H168" s="8">
        <v>170</v>
      </c>
      <c r="I168" s="8">
        <v>2461</v>
      </c>
      <c r="J168" s="7" t="s">
        <v>428</v>
      </c>
    </row>
    <row r="169" spans="1:10" x14ac:dyDescent="0.2">
      <c r="A169" s="6">
        <v>0.10191864452525323</v>
      </c>
      <c r="B169" s="6">
        <v>0.53488571193939682</v>
      </c>
      <c r="C169" s="6">
        <v>166</v>
      </c>
      <c r="D169" s="12">
        <v>5.2999999999999999E-2</v>
      </c>
      <c r="E169" s="11">
        <v>53796</v>
      </c>
      <c r="F169" s="10">
        <f t="shared" si="2"/>
        <v>16.193133047210299</v>
      </c>
      <c r="G169" s="9">
        <v>1480</v>
      </c>
      <c r="H169" s="8">
        <v>233</v>
      </c>
      <c r="I169" s="8">
        <v>3773</v>
      </c>
      <c r="J169" s="7" t="s">
        <v>427</v>
      </c>
    </row>
    <row r="170" spans="1:10" x14ac:dyDescent="0.2">
      <c r="A170" s="6">
        <v>0.87151719103702963</v>
      </c>
      <c r="B170" s="6">
        <v>0.1782635581324099</v>
      </c>
      <c r="C170" s="6">
        <v>167</v>
      </c>
      <c r="D170" s="12">
        <v>0.55000000000000004</v>
      </c>
      <c r="E170" s="11">
        <v>35963</v>
      </c>
      <c r="F170" s="10">
        <f t="shared" si="2"/>
        <v>17.589743589743591</v>
      </c>
      <c r="G170" s="9">
        <v>1140</v>
      </c>
      <c r="H170" s="8">
        <v>39</v>
      </c>
      <c r="I170" s="8">
        <v>686</v>
      </c>
      <c r="J170" s="7" t="s">
        <v>426</v>
      </c>
    </row>
    <row r="171" spans="1:10" x14ac:dyDescent="0.2">
      <c r="A171" s="6">
        <v>0.853918355358253</v>
      </c>
      <c r="B171" s="6">
        <v>0.17502911101401863</v>
      </c>
      <c r="C171" s="6">
        <v>168</v>
      </c>
      <c r="D171" s="12">
        <v>0.29899999999999999</v>
      </c>
      <c r="E171" s="11">
        <v>46507</v>
      </c>
      <c r="F171" s="10">
        <f t="shared" si="2"/>
        <v>15.256410256410257</v>
      </c>
      <c r="G171" s="9">
        <v>1380</v>
      </c>
      <c r="H171" s="8">
        <v>78</v>
      </c>
      <c r="I171" s="8">
        <v>1190</v>
      </c>
      <c r="J171" s="7" t="s">
        <v>425</v>
      </c>
    </row>
    <row r="172" spans="1:10" x14ac:dyDescent="0.2">
      <c r="A172" s="6">
        <v>0.49809637398118067</v>
      </c>
      <c r="B172" s="6">
        <v>0.22762556093882247</v>
      </c>
      <c r="C172" s="6">
        <v>169</v>
      </c>
      <c r="D172" s="12">
        <v>0.29099999999999998</v>
      </c>
      <c r="E172" s="11">
        <v>47415</v>
      </c>
      <c r="F172" s="10">
        <f t="shared" si="2"/>
        <v>16.601851851851851</v>
      </c>
      <c r="G172" s="9">
        <v>1320</v>
      </c>
      <c r="H172" s="8">
        <v>108</v>
      </c>
      <c r="I172" s="8">
        <v>1793</v>
      </c>
      <c r="J172" s="7" t="s">
        <v>424</v>
      </c>
    </row>
    <row r="173" spans="1:10" x14ac:dyDescent="0.2">
      <c r="A173" s="6">
        <v>0.13909493009687479</v>
      </c>
      <c r="B173" s="6">
        <v>0.45046733576844045</v>
      </c>
      <c r="C173" s="6">
        <v>170</v>
      </c>
      <c r="D173" s="12">
        <v>0.20300000000000001</v>
      </c>
      <c r="E173" s="11">
        <v>51272</v>
      </c>
      <c r="F173" s="10">
        <f t="shared" si="2"/>
        <v>15.192</v>
      </c>
      <c r="G173" s="9">
        <v>1380</v>
      </c>
      <c r="H173" s="8">
        <v>125</v>
      </c>
      <c r="I173" s="8">
        <v>1899</v>
      </c>
      <c r="J173" s="7" t="s">
        <v>423</v>
      </c>
    </row>
    <row r="174" spans="1:10" x14ac:dyDescent="0.2">
      <c r="A174" s="6">
        <v>0.9214157745327507</v>
      </c>
      <c r="B174" s="6">
        <v>0.67684745654766376</v>
      </c>
      <c r="C174" s="6">
        <v>171</v>
      </c>
      <c r="D174" s="12">
        <v>0.55600000000000005</v>
      </c>
      <c r="E174" s="11">
        <v>43145</v>
      </c>
      <c r="F174" s="10">
        <f t="shared" si="2"/>
        <v>11.302325581395349</v>
      </c>
      <c r="G174" s="9">
        <v>1220</v>
      </c>
      <c r="H174" s="8">
        <v>43</v>
      </c>
      <c r="I174" s="8">
        <v>486</v>
      </c>
      <c r="J174" s="7" t="s">
        <v>422</v>
      </c>
    </row>
    <row r="175" spans="1:10" x14ac:dyDescent="0.2">
      <c r="A175" s="6">
        <v>0.15290958766302021</v>
      </c>
      <c r="B175" s="6">
        <v>0.6119009365476642</v>
      </c>
      <c r="C175" s="6">
        <v>172</v>
      </c>
      <c r="D175" s="12">
        <v>1.2999999999999999E-2</v>
      </c>
      <c r="E175" s="11">
        <v>49165</v>
      </c>
      <c r="F175" s="10">
        <f t="shared" si="2"/>
        <v>14.2015503875969</v>
      </c>
      <c r="G175" s="9">
        <v>1400</v>
      </c>
      <c r="H175" s="8">
        <v>258</v>
      </c>
      <c r="I175" s="8">
        <v>3664</v>
      </c>
      <c r="J175" s="7" t="s">
        <v>421</v>
      </c>
    </row>
    <row r="176" spans="1:10" x14ac:dyDescent="0.2">
      <c r="A176" s="6">
        <v>0.14224068406760659</v>
      </c>
      <c r="B176" s="6">
        <v>5.8595739888541498E-2</v>
      </c>
      <c r="C176" s="6">
        <v>173</v>
      </c>
      <c r="D176" s="12">
        <v>0.222</v>
      </c>
      <c r="E176" s="11">
        <v>66691</v>
      </c>
      <c r="F176" s="10">
        <f t="shared" si="2"/>
        <v>14.287128712871286</v>
      </c>
      <c r="G176" s="9">
        <v>1280</v>
      </c>
      <c r="H176" s="8">
        <v>303</v>
      </c>
      <c r="I176" s="8">
        <v>4329</v>
      </c>
      <c r="J176" s="7" t="s">
        <v>420</v>
      </c>
    </row>
    <row r="177" spans="1:10" x14ac:dyDescent="0.2">
      <c r="A177" s="6">
        <v>0.59007558535618809</v>
      </c>
      <c r="B177" s="6">
        <v>0.75468038736033882</v>
      </c>
      <c r="C177" s="6">
        <v>174</v>
      </c>
      <c r="D177" s="12">
        <v>0.189</v>
      </c>
      <c r="E177" s="11">
        <v>47926</v>
      </c>
      <c r="F177" s="10">
        <f t="shared" si="2"/>
        <v>15.650602409638553</v>
      </c>
      <c r="G177" s="9">
        <v>1400</v>
      </c>
      <c r="H177" s="8">
        <v>166</v>
      </c>
      <c r="I177" s="8">
        <v>2598</v>
      </c>
      <c r="J177" s="7" t="s">
        <v>419</v>
      </c>
    </row>
    <row r="178" spans="1:10" x14ac:dyDescent="0.2">
      <c r="A178" s="6">
        <v>0.7959625573732666</v>
      </c>
      <c r="B178" s="6">
        <v>0.49882057237135591</v>
      </c>
      <c r="C178" s="6">
        <v>175</v>
      </c>
      <c r="D178" s="12">
        <v>0.27400000000000002</v>
      </c>
      <c r="E178" s="11">
        <v>47107</v>
      </c>
      <c r="F178" s="10">
        <f t="shared" si="2"/>
        <v>14.940425531914894</v>
      </c>
      <c r="G178" s="9">
        <v>1350</v>
      </c>
      <c r="H178" s="8">
        <v>235</v>
      </c>
      <c r="I178" s="8">
        <v>3511</v>
      </c>
      <c r="J178" s="7" t="s">
        <v>418</v>
      </c>
    </row>
    <row r="179" spans="1:10" x14ac:dyDescent="0.2">
      <c r="A179" s="6">
        <v>0.89310725467055863</v>
      </c>
      <c r="B179" s="6">
        <v>0.31877329061197435</v>
      </c>
      <c r="C179" s="6">
        <v>176</v>
      </c>
      <c r="D179" s="12">
        <v>0.35899999999999999</v>
      </c>
      <c r="E179" s="11">
        <v>48132</v>
      </c>
      <c r="F179" s="10">
        <f t="shared" si="2"/>
        <v>16.362903225806452</v>
      </c>
      <c r="G179" s="9">
        <v>1370</v>
      </c>
      <c r="H179" s="8">
        <v>124</v>
      </c>
      <c r="I179" s="8">
        <v>2029</v>
      </c>
      <c r="J179" s="7" t="s">
        <v>417</v>
      </c>
    </row>
    <row r="180" spans="1:10" x14ac:dyDescent="0.2">
      <c r="A180" s="6">
        <v>0.64410712101613232</v>
      </c>
      <c r="B180" s="6">
        <v>0.23781626231972186</v>
      </c>
      <c r="C180" s="6">
        <v>177</v>
      </c>
      <c r="D180" s="12">
        <v>0.53100000000000003</v>
      </c>
      <c r="E180" s="11">
        <v>38385</v>
      </c>
      <c r="F180" s="10">
        <f t="shared" si="2"/>
        <v>12.513888888888889</v>
      </c>
      <c r="G180" s="9">
        <v>1250</v>
      </c>
      <c r="H180" s="8">
        <v>72</v>
      </c>
      <c r="I180" s="8">
        <v>901</v>
      </c>
      <c r="J180" s="7" t="s">
        <v>416</v>
      </c>
    </row>
    <row r="181" spans="1:10" x14ac:dyDescent="0.2">
      <c r="A181" s="6">
        <v>0.94357589613381687</v>
      </c>
      <c r="B181" s="6">
        <v>0.97931721941760319</v>
      </c>
      <c r="C181" s="6">
        <v>178</v>
      </c>
      <c r="D181" s="12">
        <v>7.9000000000000001E-2</v>
      </c>
      <c r="E181" s="11">
        <v>52764</v>
      </c>
      <c r="F181" s="10">
        <f t="shared" si="2"/>
        <v>15.826923076923077</v>
      </c>
      <c r="G181" s="9">
        <v>1390</v>
      </c>
      <c r="H181" s="8">
        <v>260</v>
      </c>
      <c r="I181" s="8">
        <v>4115</v>
      </c>
      <c r="J181" s="7" t="s">
        <v>415</v>
      </c>
    </row>
    <row r="182" spans="1:10" x14ac:dyDescent="0.2">
      <c r="A182" s="6">
        <v>0.56700685737776602</v>
      </c>
      <c r="B182" s="6">
        <v>0.14646601193780195</v>
      </c>
      <c r="C182" s="6">
        <v>179</v>
      </c>
      <c r="D182" s="12">
        <v>6.7000000000000004E-2</v>
      </c>
      <c r="E182" s="11">
        <v>60338</v>
      </c>
      <c r="F182" s="10">
        <f t="shared" si="2"/>
        <v>14.726141078838173</v>
      </c>
      <c r="G182" s="9">
        <v>1400</v>
      </c>
      <c r="H182" s="8">
        <v>241</v>
      </c>
      <c r="I182" s="8">
        <v>3549</v>
      </c>
      <c r="J182" s="7" t="s">
        <v>414</v>
      </c>
    </row>
    <row r="183" spans="1:10" x14ac:dyDescent="0.2">
      <c r="A183" s="6">
        <v>0.46873723370592457</v>
      </c>
      <c r="B183" s="6">
        <v>0.6832035876024658</v>
      </c>
      <c r="C183" s="6">
        <v>180</v>
      </c>
      <c r="D183" s="12">
        <v>0.54</v>
      </c>
      <c r="E183" s="11">
        <v>48204</v>
      </c>
      <c r="F183" s="10">
        <f t="shared" si="2"/>
        <v>9.9761904761904763</v>
      </c>
      <c r="G183" s="9">
        <v>1080</v>
      </c>
      <c r="H183" s="8">
        <v>42</v>
      </c>
      <c r="I183" s="8">
        <v>419</v>
      </c>
      <c r="J183" s="7" t="s">
        <v>413</v>
      </c>
    </row>
    <row r="184" spans="1:10" x14ac:dyDescent="0.2">
      <c r="A184" s="6">
        <v>0.81514324154124551</v>
      </c>
      <c r="B184" s="6">
        <v>0.97687860891969869</v>
      </c>
      <c r="C184" s="6">
        <v>181</v>
      </c>
      <c r="D184" s="12">
        <v>0.73499999999999999</v>
      </c>
      <c r="E184" s="11">
        <v>48411</v>
      </c>
      <c r="F184" s="10">
        <f t="shared" si="2"/>
        <v>13.75</v>
      </c>
      <c r="G184" s="9">
        <v>1230</v>
      </c>
      <c r="H184" s="8">
        <v>244</v>
      </c>
      <c r="I184" s="8">
        <v>3355</v>
      </c>
      <c r="J184" s="7" t="s">
        <v>412</v>
      </c>
    </row>
    <row r="185" spans="1:10" x14ac:dyDescent="0.2">
      <c r="A185" s="6">
        <v>0.96620116452912264</v>
      </c>
      <c r="B185" s="6">
        <v>0.26582889836790069</v>
      </c>
      <c r="C185" s="6">
        <v>182</v>
      </c>
      <c r="D185" s="12">
        <v>0.19700000000000001</v>
      </c>
      <c r="E185" s="11">
        <v>48569</v>
      </c>
      <c r="F185" s="10">
        <f t="shared" si="2"/>
        <v>17.600823045267489</v>
      </c>
      <c r="G185" s="9">
        <v>1390</v>
      </c>
      <c r="H185" s="8">
        <v>243</v>
      </c>
      <c r="I185" s="8">
        <v>4277</v>
      </c>
      <c r="J185" s="7" t="s">
        <v>411</v>
      </c>
    </row>
    <row r="186" spans="1:10" x14ac:dyDescent="0.2">
      <c r="A186" s="6">
        <v>0.90240325943814992</v>
      </c>
      <c r="B186" s="6">
        <v>0.69216738664528299</v>
      </c>
      <c r="C186" s="6">
        <v>183</v>
      </c>
      <c r="D186" s="12">
        <v>0.40600000000000003</v>
      </c>
      <c r="E186" s="11">
        <v>55544</v>
      </c>
      <c r="F186" s="10">
        <f t="shared" si="2"/>
        <v>19.263157894736842</v>
      </c>
      <c r="G186" s="9">
        <v>1240</v>
      </c>
      <c r="H186" s="8">
        <v>114</v>
      </c>
      <c r="I186" s="8">
        <v>2196</v>
      </c>
      <c r="J186" s="7" t="s">
        <v>410</v>
      </c>
    </row>
    <row r="187" spans="1:10" x14ac:dyDescent="0.2">
      <c r="A187" s="6">
        <v>0.51548544820788966</v>
      </c>
      <c r="B187" s="6">
        <v>7.1739263548815213E-2</v>
      </c>
      <c r="C187" s="6">
        <v>184</v>
      </c>
      <c r="D187" s="12">
        <v>0.10299999999999999</v>
      </c>
      <c r="E187" s="11">
        <v>49058</v>
      </c>
      <c r="F187" s="10">
        <f t="shared" si="2"/>
        <v>18.448275862068964</v>
      </c>
      <c r="G187" s="9">
        <v>1350</v>
      </c>
      <c r="H187" s="8">
        <v>145</v>
      </c>
      <c r="I187" s="8">
        <v>2675</v>
      </c>
      <c r="J187" s="7" t="s">
        <v>409</v>
      </c>
    </row>
    <row r="188" spans="1:10" x14ac:dyDescent="0.2">
      <c r="A188" s="6">
        <v>0.54546483418403868</v>
      </c>
      <c r="B188" s="6">
        <v>0.7908654968093386</v>
      </c>
      <c r="C188" s="6">
        <v>185</v>
      </c>
      <c r="D188" s="12">
        <v>0.315</v>
      </c>
      <c r="E188" s="11">
        <v>49828</v>
      </c>
      <c r="F188" s="10">
        <f t="shared" si="2"/>
        <v>18.065000000000001</v>
      </c>
      <c r="G188" s="9">
        <v>1400</v>
      </c>
      <c r="H188" s="8">
        <v>200</v>
      </c>
      <c r="I188" s="8">
        <v>3613</v>
      </c>
      <c r="J188" s="7" t="s">
        <v>408</v>
      </c>
    </row>
    <row r="189" spans="1:10" x14ac:dyDescent="0.2">
      <c r="A189" s="6">
        <v>0.15670365734376168</v>
      </c>
      <c r="B189" s="6">
        <v>0.10330079670951886</v>
      </c>
      <c r="C189" s="6">
        <v>186</v>
      </c>
      <c r="D189" s="12">
        <v>0.28999999999999998</v>
      </c>
      <c r="E189" s="11">
        <v>45556</v>
      </c>
      <c r="F189" s="10">
        <f t="shared" si="2"/>
        <v>14.714285714285714</v>
      </c>
      <c r="G189" s="9">
        <v>1320</v>
      </c>
      <c r="H189" s="8">
        <v>112</v>
      </c>
      <c r="I189" s="8">
        <v>1648</v>
      </c>
      <c r="J189" s="7" t="s">
        <v>407</v>
      </c>
    </row>
    <row r="190" spans="1:10" x14ac:dyDescent="0.2">
      <c r="A190" s="6">
        <v>0.81834044885991741</v>
      </c>
      <c r="B190" s="6">
        <v>0.45314272610465112</v>
      </c>
      <c r="C190" s="6">
        <v>187</v>
      </c>
      <c r="D190" s="12">
        <v>0.191</v>
      </c>
      <c r="E190" s="11">
        <v>40867</v>
      </c>
      <c r="F190" s="10">
        <f t="shared" si="2"/>
        <v>15.053571428571429</v>
      </c>
      <c r="G190" s="9">
        <v>1280</v>
      </c>
      <c r="H190" s="8">
        <v>56</v>
      </c>
      <c r="I190" s="8">
        <v>843</v>
      </c>
      <c r="J190" s="7" t="s">
        <v>406</v>
      </c>
    </row>
    <row r="191" spans="1:10" x14ac:dyDescent="0.2">
      <c r="A191" s="6">
        <v>4.8566476559934069E-2</v>
      </c>
      <c r="B191" s="6">
        <v>0.81056773677738669</v>
      </c>
      <c r="C191" s="6">
        <v>188</v>
      </c>
      <c r="D191" s="12">
        <v>0.30399999999999999</v>
      </c>
      <c r="E191" s="11">
        <v>47504</v>
      </c>
      <c r="F191" s="10">
        <f t="shared" si="2"/>
        <v>15.718390804597702</v>
      </c>
      <c r="G191" s="9">
        <v>1350</v>
      </c>
      <c r="H191" s="8">
        <v>174</v>
      </c>
      <c r="I191" s="8">
        <v>2735</v>
      </c>
      <c r="J191" s="7" t="s">
        <v>405</v>
      </c>
    </row>
    <row r="192" spans="1:10" x14ac:dyDescent="0.2">
      <c r="A192" s="6">
        <v>0.49687984085320036</v>
      </c>
      <c r="B192" s="6">
        <v>7.0406312366015245E-2</v>
      </c>
      <c r="C192" s="6">
        <v>189</v>
      </c>
      <c r="D192" s="12">
        <v>0.187</v>
      </c>
      <c r="E192" s="11">
        <v>42895</v>
      </c>
      <c r="F192" s="10">
        <f t="shared" si="2"/>
        <v>12.773195876288661</v>
      </c>
      <c r="G192" s="9">
        <v>1350</v>
      </c>
      <c r="H192" s="8">
        <v>97</v>
      </c>
      <c r="I192" s="8">
        <v>1239</v>
      </c>
      <c r="J192" s="7" t="s">
        <v>404</v>
      </c>
    </row>
    <row r="193" spans="1:10" x14ac:dyDescent="0.2">
      <c r="A193" s="6">
        <v>0.34359290774804085</v>
      </c>
      <c r="B193" s="6">
        <v>0.99829566370700606</v>
      </c>
      <c r="C193" s="6">
        <v>190</v>
      </c>
      <c r="D193" s="12">
        <v>9.9000000000000005E-2</v>
      </c>
      <c r="E193" s="11">
        <v>56006</v>
      </c>
      <c r="F193" s="10">
        <f t="shared" si="2"/>
        <v>17.062111801242235</v>
      </c>
      <c r="G193" s="9">
        <v>1320</v>
      </c>
      <c r="H193" s="8">
        <v>161</v>
      </c>
      <c r="I193" s="8">
        <v>2747</v>
      </c>
      <c r="J193" s="7" t="s">
        <v>403</v>
      </c>
    </row>
    <row r="194" spans="1:10" x14ac:dyDescent="0.2">
      <c r="A194" s="6">
        <v>0.86043788604573879</v>
      </c>
      <c r="B194" s="6">
        <v>0.61287827941667783</v>
      </c>
      <c r="C194" s="6">
        <v>191</v>
      </c>
      <c r="D194" s="12">
        <v>6.4000000000000001E-2</v>
      </c>
      <c r="E194" s="11">
        <v>57060</v>
      </c>
      <c r="F194" s="10">
        <f t="shared" si="2"/>
        <v>15.950738916256158</v>
      </c>
      <c r="G194" s="9">
        <v>1460</v>
      </c>
      <c r="H194" s="8">
        <v>203</v>
      </c>
      <c r="I194" s="8">
        <v>3238</v>
      </c>
      <c r="J194" s="7" t="s">
        <v>402</v>
      </c>
    </row>
    <row r="195" spans="1:10" x14ac:dyDescent="0.2">
      <c r="A195" s="6">
        <v>0.63797047029185172</v>
      </c>
      <c r="B195" s="6">
        <v>0.61609415731362727</v>
      </c>
      <c r="C195" s="6">
        <v>192</v>
      </c>
      <c r="D195" s="12">
        <v>0.36799999999999999</v>
      </c>
      <c r="E195" s="11">
        <v>54261</v>
      </c>
      <c r="F195" s="10">
        <f t="shared" si="2"/>
        <v>16.367999999999999</v>
      </c>
      <c r="G195" s="9">
        <v>1210</v>
      </c>
      <c r="H195" s="8">
        <v>125</v>
      </c>
      <c r="I195" s="8">
        <v>2046</v>
      </c>
      <c r="J195" s="7" t="s">
        <v>401</v>
      </c>
    </row>
    <row r="196" spans="1:10" x14ac:dyDescent="0.2">
      <c r="A196" s="6">
        <v>2.8088928746071495E-2</v>
      </c>
      <c r="B196" s="6">
        <v>0.99704255902021066</v>
      </c>
      <c r="C196" s="6">
        <v>193</v>
      </c>
      <c r="D196" s="12">
        <v>0.16300000000000001</v>
      </c>
      <c r="E196" s="11">
        <v>50343</v>
      </c>
      <c r="F196" s="10">
        <f t="shared" ref="F196:F259" si="3">I196/H196</f>
        <v>14.632478632478632</v>
      </c>
      <c r="G196" s="9">
        <v>1320</v>
      </c>
      <c r="H196" s="8">
        <v>117</v>
      </c>
      <c r="I196" s="8">
        <v>1712</v>
      </c>
      <c r="J196" s="7" t="s">
        <v>400</v>
      </c>
    </row>
    <row r="197" spans="1:10" x14ac:dyDescent="0.2">
      <c r="A197" s="6">
        <v>0.63107972104813204</v>
      </c>
      <c r="B197" s="6">
        <v>0.42229740282709005</v>
      </c>
      <c r="C197" s="6">
        <v>194</v>
      </c>
      <c r="D197" s="12">
        <v>0.17299999999999999</v>
      </c>
      <c r="E197" s="11">
        <v>46772</v>
      </c>
      <c r="F197" s="10">
        <f t="shared" si="3"/>
        <v>15.821917808219178</v>
      </c>
      <c r="G197" s="9">
        <v>1360</v>
      </c>
      <c r="H197" s="8">
        <v>146</v>
      </c>
      <c r="I197" s="8">
        <v>2310</v>
      </c>
      <c r="J197" s="7" t="s">
        <v>399</v>
      </c>
    </row>
    <row r="198" spans="1:10" x14ac:dyDescent="0.2">
      <c r="A198" s="6">
        <v>0.61273941409355193</v>
      </c>
      <c r="B198" s="6">
        <v>0.52916620855796426</v>
      </c>
      <c r="C198" s="6">
        <v>195</v>
      </c>
      <c r="D198" s="12">
        <v>0.54700000000000004</v>
      </c>
      <c r="E198" s="11">
        <v>37903</v>
      </c>
      <c r="F198" s="10">
        <f t="shared" si="3"/>
        <v>10</v>
      </c>
      <c r="G198" s="9">
        <v>1250</v>
      </c>
      <c r="H198" s="8">
        <v>44</v>
      </c>
      <c r="I198" s="8">
        <v>440</v>
      </c>
      <c r="J198" s="7" t="s">
        <v>398</v>
      </c>
    </row>
    <row r="199" spans="1:10" x14ac:dyDescent="0.2">
      <c r="A199" s="6">
        <v>0.98477767739559074</v>
      </c>
      <c r="B199" s="6">
        <v>0.39439152646101272</v>
      </c>
      <c r="C199" s="6">
        <v>196</v>
      </c>
      <c r="D199" s="12">
        <v>0.77400000000000002</v>
      </c>
      <c r="E199" s="11">
        <v>49123</v>
      </c>
      <c r="F199" s="10">
        <f t="shared" si="3"/>
        <v>14.404669260700389</v>
      </c>
      <c r="G199" s="9">
        <v>1080</v>
      </c>
      <c r="H199" s="8">
        <v>514</v>
      </c>
      <c r="I199" s="8">
        <v>7404</v>
      </c>
      <c r="J199" s="7" t="s">
        <v>397</v>
      </c>
    </row>
    <row r="200" spans="1:10" x14ac:dyDescent="0.2">
      <c r="A200" s="6">
        <v>0.33547757352756291</v>
      </c>
      <c r="B200" s="6">
        <v>0.61835766274687265</v>
      </c>
      <c r="C200" s="6">
        <v>197</v>
      </c>
      <c r="D200" s="12">
        <v>3.5999999999999997E-2</v>
      </c>
      <c r="E200" s="11">
        <v>61324</v>
      </c>
      <c r="F200" s="10">
        <f t="shared" si="3"/>
        <v>15.156862745098039</v>
      </c>
      <c r="G200" s="9">
        <v>1370</v>
      </c>
      <c r="H200" s="8">
        <v>357</v>
      </c>
      <c r="I200" s="8">
        <v>5411</v>
      </c>
      <c r="J200" s="7" t="s">
        <v>396</v>
      </c>
    </row>
    <row r="201" spans="1:10" x14ac:dyDescent="0.2">
      <c r="A201" s="6">
        <v>0.94724881569279462</v>
      </c>
      <c r="B201" s="6">
        <v>0.37071286412419824</v>
      </c>
      <c r="C201" s="6">
        <v>198</v>
      </c>
      <c r="D201" s="12">
        <v>2.8000000000000001E-2</v>
      </c>
      <c r="E201" s="11">
        <v>54539</v>
      </c>
      <c r="F201" s="10">
        <f t="shared" si="3"/>
        <v>16.002958579881657</v>
      </c>
      <c r="G201" s="9">
        <v>1430</v>
      </c>
      <c r="H201" s="8">
        <v>338</v>
      </c>
      <c r="I201" s="8">
        <v>5409</v>
      </c>
      <c r="J201" s="7" t="s">
        <v>395</v>
      </c>
    </row>
    <row r="202" spans="1:10" x14ac:dyDescent="0.2">
      <c r="A202" s="6">
        <v>0.80084629537257712</v>
      </c>
      <c r="B202" s="6">
        <v>0.37151127683511764</v>
      </c>
      <c r="C202" s="6">
        <v>199</v>
      </c>
      <c r="D202" s="12">
        <v>0.41699999999999998</v>
      </c>
      <c r="E202" s="11">
        <v>51881</v>
      </c>
      <c r="F202" s="10">
        <f t="shared" si="3"/>
        <v>19.107142857142858</v>
      </c>
      <c r="G202" s="9">
        <v>1270</v>
      </c>
      <c r="H202" s="8">
        <v>448</v>
      </c>
      <c r="I202" s="8">
        <v>8560</v>
      </c>
      <c r="J202" s="7" t="s">
        <v>394</v>
      </c>
    </row>
    <row r="203" spans="1:10" x14ac:dyDescent="0.2">
      <c r="A203" s="6">
        <v>0.98677597915213755</v>
      </c>
      <c r="B203" s="6">
        <v>0.99059518167013638</v>
      </c>
      <c r="C203" s="6">
        <v>200</v>
      </c>
      <c r="D203" s="12">
        <v>0.126</v>
      </c>
      <c r="E203" s="11">
        <v>51559</v>
      </c>
      <c r="F203" s="10">
        <f t="shared" si="3"/>
        <v>17.510843373493977</v>
      </c>
      <c r="G203" s="9">
        <v>1440</v>
      </c>
      <c r="H203" s="8">
        <v>415</v>
      </c>
      <c r="I203" s="8">
        <v>7267</v>
      </c>
      <c r="J203" s="7" t="s">
        <v>393</v>
      </c>
    </row>
    <row r="204" spans="1:10" x14ac:dyDescent="0.2">
      <c r="A204" s="6">
        <v>0.79995420644305415</v>
      </c>
      <c r="B204" s="6">
        <v>0.71752302289296965</v>
      </c>
      <c r="C204" s="6">
        <v>201</v>
      </c>
      <c r="D204" s="12">
        <v>0.14599999999999999</v>
      </c>
      <c r="E204" s="11">
        <v>55661</v>
      </c>
      <c r="F204" s="10">
        <f t="shared" si="3"/>
        <v>15.700712589073634</v>
      </c>
      <c r="G204" s="9">
        <v>1410</v>
      </c>
      <c r="H204" s="8">
        <v>421</v>
      </c>
      <c r="I204" s="8">
        <v>6610</v>
      </c>
      <c r="J204" s="7" t="s">
        <v>392</v>
      </c>
    </row>
    <row r="205" spans="1:10" x14ac:dyDescent="0.2">
      <c r="A205" s="6">
        <v>0.89461215345610756</v>
      </c>
      <c r="B205" s="6">
        <v>0.27918987332564693</v>
      </c>
      <c r="C205" s="6">
        <v>202</v>
      </c>
      <c r="D205" s="12">
        <v>0.23300000000000001</v>
      </c>
      <c r="E205" s="11">
        <v>46581</v>
      </c>
      <c r="F205" s="10">
        <f t="shared" si="3"/>
        <v>16.4822695035461</v>
      </c>
      <c r="G205" s="9">
        <v>1310</v>
      </c>
      <c r="H205" s="8">
        <v>141</v>
      </c>
      <c r="I205" s="8">
        <v>2324</v>
      </c>
      <c r="J205" s="7" t="s">
        <v>391</v>
      </c>
    </row>
    <row r="206" spans="1:10" x14ac:dyDescent="0.2">
      <c r="A206" s="6">
        <v>0.673751381427659</v>
      </c>
      <c r="B206" s="6">
        <v>0.49993174410271557</v>
      </c>
      <c r="C206" s="6">
        <v>203</v>
      </c>
      <c r="D206" s="12">
        <v>0.42699999999999999</v>
      </c>
      <c r="E206" s="11">
        <v>49713</v>
      </c>
      <c r="F206" s="10">
        <f t="shared" si="3"/>
        <v>14.871287128712872</v>
      </c>
      <c r="G206" s="9">
        <v>1360</v>
      </c>
      <c r="H206" s="8">
        <v>202</v>
      </c>
      <c r="I206" s="8">
        <v>3004</v>
      </c>
      <c r="J206" s="7" t="s">
        <v>390</v>
      </c>
    </row>
    <row r="207" spans="1:10" x14ac:dyDescent="0.2">
      <c r="A207" s="6">
        <v>0.92187982142270675</v>
      </c>
      <c r="B207" s="6">
        <v>0.72599741066869761</v>
      </c>
      <c r="C207" s="6">
        <v>204</v>
      </c>
      <c r="D207" s="12">
        <v>0.22700000000000001</v>
      </c>
      <c r="E207" s="11">
        <v>45635</v>
      </c>
      <c r="F207" s="10">
        <f t="shared" si="3"/>
        <v>15.24901185770751</v>
      </c>
      <c r="G207" s="9">
        <v>1360</v>
      </c>
      <c r="H207" s="8">
        <v>253</v>
      </c>
      <c r="I207" s="8">
        <v>3858</v>
      </c>
      <c r="J207" s="7" t="s">
        <v>389</v>
      </c>
    </row>
    <row r="208" spans="1:10" x14ac:dyDescent="0.2">
      <c r="A208" s="6">
        <v>0.18993911385999296</v>
      </c>
      <c r="B208" s="6">
        <v>0.3542314482277934</v>
      </c>
      <c r="C208" s="6">
        <v>205</v>
      </c>
      <c r="D208" s="12">
        <v>0.46400000000000002</v>
      </c>
      <c r="E208" s="11">
        <v>51063</v>
      </c>
      <c r="F208" s="10">
        <f t="shared" si="3"/>
        <v>14.408450704225352</v>
      </c>
      <c r="G208" s="9">
        <v>1330</v>
      </c>
      <c r="H208" s="8">
        <v>71</v>
      </c>
      <c r="I208" s="8">
        <v>1023</v>
      </c>
      <c r="J208" s="7" t="s">
        <v>388</v>
      </c>
    </row>
    <row r="209" spans="1:10" x14ac:dyDescent="0.2">
      <c r="A209" s="6">
        <v>3.1837176888916408E-2</v>
      </c>
      <c r="B209" s="6">
        <v>0.31935778504928469</v>
      </c>
      <c r="C209" s="6">
        <v>206</v>
      </c>
      <c r="D209" s="12">
        <v>0.13500000000000001</v>
      </c>
      <c r="E209" s="11">
        <v>48231</v>
      </c>
      <c r="F209" s="10">
        <f t="shared" si="3"/>
        <v>15.044776119402986</v>
      </c>
      <c r="G209" s="9">
        <v>1320</v>
      </c>
      <c r="H209" s="8">
        <v>201</v>
      </c>
      <c r="I209" s="8">
        <v>3024</v>
      </c>
      <c r="J209" s="7" t="s">
        <v>387</v>
      </c>
    </row>
    <row r="210" spans="1:10" x14ac:dyDescent="0.2">
      <c r="A210" s="6">
        <v>0.41782845647367028</v>
      </c>
      <c r="B210" s="6">
        <v>0.189946488173244</v>
      </c>
      <c r="C210" s="6">
        <v>207</v>
      </c>
      <c r="D210" s="12">
        <v>0.33</v>
      </c>
      <c r="E210" s="11">
        <v>40537</v>
      </c>
      <c r="F210" s="10">
        <f t="shared" si="3"/>
        <v>14.304597701149426</v>
      </c>
      <c r="G210" s="9">
        <v>1350</v>
      </c>
      <c r="H210" s="8">
        <v>174</v>
      </c>
      <c r="I210" s="8">
        <v>2489</v>
      </c>
      <c r="J210" s="7" t="s">
        <v>386</v>
      </c>
    </row>
    <row r="211" spans="1:10" x14ac:dyDescent="0.2">
      <c r="A211" s="6">
        <v>3.1642307346971488E-2</v>
      </c>
      <c r="B211" s="6">
        <v>0.59344588588574321</v>
      </c>
      <c r="C211" s="6">
        <v>208</v>
      </c>
      <c r="D211" s="12">
        <v>0.9</v>
      </c>
      <c r="E211" s="11">
        <v>37269</v>
      </c>
      <c r="F211" s="10">
        <f t="shared" si="3"/>
        <v>21.9</v>
      </c>
      <c r="G211" s="9">
        <v>1110</v>
      </c>
      <c r="H211" s="8">
        <v>20</v>
      </c>
      <c r="I211" s="8">
        <v>438</v>
      </c>
      <c r="J211" s="7" t="s">
        <v>385</v>
      </c>
    </row>
    <row r="212" spans="1:10" x14ac:dyDescent="0.2">
      <c r="A212" s="6">
        <v>8.868444440055645E-2</v>
      </c>
      <c r="B212" s="6">
        <v>0.39774063682066663</v>
      </c>
      <c r="C212" s="6">
        <v>209</v>
      </c>
      <c r="D212" s="12">
        <v>0.193</v>
      </c>
      <c r="E212" s="11">
        <v>54040</v>
      </c>
      <c r="F212" s="10">
        <f t="shared" si="3"/>
        <v>13.581967213114755</v>
      </c>
      <c r="G212" s="9">
        <v>1400</v>
      </c>
      <c r="H212" s="8">
        <v>244</v>
      </c>
      <c r="I212" s="8">
        <v>3314</v>
      </c>
      <c r="J212" s="7" t="s">
        <v>384</v>
      </c>
    </row>
    <row r="213" spans="1:10" x14ac:dyDescent="0.2">
      <c r="A213" s="6">
        <v>0.22716821746012883</v>
      </c>
      <c r="B213" s="6">
        <v>0.46472524942107973</v>
      </c>
      <c r="C213" s="6">
        <v>210</v>
      </c>
      <c r="D213" s="12">
        <v>0.16800000000000001</v>
      </c>
      <c r="E213" s="11">
        <v>61384</v>
      </c>
      <c r="F213" s="10">
        <f t="shared" si="3"/>
        <v>15.226053639846743</v>
      </c>
      <c r="G213" s="9">
        <v>1280</v>
      </c>
      <c r="H213" s="8">
        <v>261</v>
      </c>
      <c r="I213" s="8">
        <v>3974</v>
      </c>
      <c r="J213" s="7" t="s">
        <v>383</v>
      </c>
    </row>
    <row r="214" spans="1:10" x14ac:dyDescent="0.2">
      <c r="A214" s="6">
        <v>0.39469782378747542</v>
      </c>
      <c r="B214" s="6">
        <v>0.40826164504870066</v>
      </c>
      <c r="C214" s="6">
        <v>211</v>
      </c>
      <c r="D214" s="12">
        <v>0.27700000000000002</v>
      </c>
      <c r="E214" s="11">
        <v>45357</v>
      </c>
      <c r="F214" s="10">
        <f t="shared" si="3"/>
        <v>15.536585365853659</v>
      </c>
      <c r="G214" s="9">
        <v>1270</v>
      </c>
      <c r="H214" s="8">
        <v>82</v>
      </c>
      <c r="I214" s="8">
        <v>1274</v>
      </c>
      <c r="J214" s="7" t="s">
        <v>382</v>
      </c>
    </row>
    <row r="215" spans="1:10" x14ac:dyDescent="0.2">
      <c r="A215" s="6">
        <v>0.65714604505927532</v>
      </c>
      <c r="B215" s="6">
        <v>0.39446561726195628</v>
      </c>
      <c r="C215" s="6">
        <v>212</v>
      </c>
      <c r="D215" s="12">
        <v>0.32700000000000001</v>
      </c>
      <c r="E215" s="11">
        <v>45499</v>
      </c>
      <c r="F215" s="10">
        <f t="shared" si="3"/>
        <v>16.533333333333335</v>
      </c>
      <c r="G215" s="9">
        <v>1390</v>
      </c>
      <c r="H215" s="8">
        <v>45</v>
      </c>
      <c r="I215" s="8">
        <v>744</v>
      </c>
      <c r="J215" s="7" t="s">
        <v>381</v>
      </c>
    </row>
    <row r="216" spans="1:10" x14ac:dyDescent="0.2">
      <c r="A216" s="6">
        <v>9.6250508009552926E-2</v>
      </c>
      <c r="B216" s="6">
        <v>0.17734313510028077</v>
      </c>
      <c r="C216" s="6">
        <v>213</v>
      </c>
      <c r="D216" s="12">
        <v>0.48799999999999999</v>
      </c>
      <c r="E216" s="11">
        <v>44706</v>
      </c>
      <c r="F216" s="10">
        <f t="shared" si="3"/>
        <v>18.11627906976744</v>
      </c>
      <c r="G216" s="9">
        <v>1310</v>
      </c>
      <c r="H216" s="8">
        <v>86</v>
      </c>
      <c r="I216" s="8">
        <v>1558</v>
      </c>
      <c r="J216" s="7" t="s">
        <v>380</v>
      </c>
    </row>
    <row r="217" spans="1:10" x14ac:dyDescent="0.2">
      <c r="A217" s="6">
        <v>0.83586139748655464</v>
      </c>
      <c r="B217" s="6">
        <v>0.90781317175906462</v>
      </c>
      <c r="C217" s="6">
        <v>214</v>
      </c>
      <c r="D217" s="12">
        <v>0.51</v>
      </c>
      <c r="E217" s="11">
        <v>47746</v>
      </c>
      <c r="F217" s="10">
        <f t="shared" si="3"/>
        <v>13.666666666666666</v>
      </c>
      <c r="G217" s="9">
        <v>1130</v>
      </c>
      <c r="H217" s="8">
        <v>30</v>
      </c>
      <c r="I217" s="8">
        <v>410</v>
      </c>
      <c r="J217" s="7" t="s">
        <v>379</v>
      </c>
    </row>
    <row r="218" spans="1:10" x14ac:dyDescent="0.2">
      <c r="A218" s="6">
        <v>0.14174447828496994</v>
      </c>
      <c r="B218" s="6">
        <v>0.95895209185801045</v>
      </c>
      <c r="C218" s="6">
        <v>215</v>
      </c>
      <c r="D218" s="12">
        <v>0.30199999999999999</v>
      </c>
      <c r="E218" s="11">
        <v>44178</v>
      </c>
      <c r="F218" s="10">
        <f t="shared" si="3"/>
        <v>13.442857142857143</v>
      </c>
      <c r="G218" s="9">
        <v>1220</v>
      </c>
      <c r="H218" s="8">
        <v>70</v>
      </c>
      <c r="I218" s="8">
        <v>941</v>
      </c>
      <c r="J218" s="7" t="s">
        <v>378</v>
      </c>
    </row>
    <row r="219" spans="1:10" x14ac:dyDescent="0.2">
      <c r="A219" s="6">
        <v>9.6158219857652383E-2</v>
      </c>
      <c r="B219" s="6">
        <v>8.8303028223503888E-2</v>
      </c>
      <c r="C219" s="6">
        <v>216</v>
      </c>
      <c r="D219" s="12">
        <v>6.8000000000000005E-2</v>
      </c>
      <c r="E219" s="11">
        <v>63221</v>
      </c>
      <c r="F219" s="10">
        <f t="shared" si="3"/>
        <v>11.607843137254902</v>
      </c>
      <c r="G219" s="9">
        <v>1440</v>
      </c>
      <c r="H219" s="8">
        <v>51</v>
      </c>
      <c r="I219" s="8">
        <v>592</v>
      </c>
      <c r="J219" s="7" t="s">
        <v>377</v>
      </c>
    </row>
    <row r="220" spans="1:10" x14ac:dyDescent="0.2">
      <c r="A220" s="6">
        <v>0.85205344979716791</v>
      </c>
      <c r="B220" s="6">
        <v>0.92145828287779641</v>
      </c>
      <c r="C220" s="6">
        <v>217</v>
      </c>
      <c r="D220" s="12">
        <v>0.27500000000000002</v>
      </c>
      <c r="E220" s="11">
        <v>50596</v>
      </c>
      <c r="F220" s="10">
        <f t="shared" si="3"/>
        <v>16.534031413612567</v>
      </c>
      <c r="G220" s="9">
        <v>1340</v>
      </c>
      <c r="H220" s="8">
        <v>191</v>
      </c>
      <c r="I220" s="8">
        <v>3158</v>
      </c>
      <c r="J220" s="7" t="s">
        <v>376</v>
      </c>
    </row>
    <row r="221" spans="1:10" x14ac:dyDescent="0.2">
      <c r="A221" s="6">
        <v>0.21811896653143215</v>
      </c>
      <c r="B221" s="6">
        <v>0.85130340627394652</v>
      </c>
      <c r="C221" s="6">
        <v>218</v>
      </c>
      <c r="D221" s="12">
        <v>0.28399999999999997</v>
      </c>
      <c r="E221" s="11">
        <v>45183</v>
      </c>
      <c r="F221" s="10">
        <f t="shared" si="3"/>
        <v>17.319587628865978</v>
      </c>
      <c r="G221" s="9">
        <v>1350</v>
      </c>
      <c r="H221" s="8">
        <v>97</v>
      </c>
      <c r="I221" s="8">
        <v>1680</v>
      </c>
      <c r="J221" s="7" t="s">
        <v>375</v>
      </c>
    </row>
    <row r="222" spans="1:10" x14ac:dyDescent="0.2">
      <c r="A222" s="6">
        <v>0.60201302629362385</v>
      </c>
      <c r="B222" s="6">
        <v>0.45692546734758732</v>
      </c>
      <c r="C222" s="6">
        <v>219</v>
      </c>
      <c r="D222" s="12">
        <v>0.308</v>
      </c>
      <c r="E222" s="11">
        <v>48179</v>
      </c>
      <c r="F222" s="10">
        <f t="shared" si="3"/>
        <v>14.148148148148149</v>
      </c>
      <c r="G222" s="9">
        <v>1280</v>
      </c>
      <c r="H222" s="8">
        <v>54</v>
      </c>
      <c r="I222" s="8">
        <v>764</v>
      </c>
      <c r="J222" s="7" t="s">
        <v>374</v>
      </c>
    </row>
    <row r="223" spans="1:10" x14ac:dyDescent="0.2">
      <c r="A223" s="6">
        <v>0.28879999486721131</v>
      </c>
      <c r="B223" s="6">
        <v>0.557692239529471</v>
      </c>
      <c r="C223" s="6">
        <v>220</v>
      </c>
      <c r="D223" s="12">
        <v>0.25600000000000001</v>
      </c>
      <c r="E223" s="11">
        <v>38769</v>
      </c>
      <c r="F223" s="10">
        <f t="shared" si="3"/>
        <v>16.688442211055275</v>
      </c>
      <c r="G223" s="9">
        <v>1290</v>
      </c>
      <c r="H223" s="8">
        <v>199</v>
      </c>
      <c r="I223" s="8">
        <v>3321</v>
      </c>
      <c r="J223" s="7" t="s">
        <v>373</v>
      </c>
    </row>
    <row r="224" spans="1:10" x14ac:dyDescent="0.2">
      <c r="A224" s="6">
        <v>1.1214268460141175E-2</v>
      </c>
      <c r="B224" s="6">
        <v>1.7181278762098406E-2</v>
      </c>
      <c r="C224" s="6">
        <v>221</v>
      </c>
      <c r="D224" s="12">
        <v>0.34499999999999997</v>
      </c>
      <c r="E224" s="11">
        <v>41790</v>
      </c>
      <c r="F224" s="10">
        <f t="shared" si="3"/>
        <v>14.203125</v>
      </c>
      <c r="G224" s="9">
        <v>1250</v>
      </c>
      <c r="H224" s="8">
        <v>64</v>
      </c>
      <c r="I224" s="8">
        <v>909</v>
      </c>
      <c r="J224" s="7" t="s">
        <v>372</v>
      </c>
    </row>
    <row r="225" spans="1:10" x14ac:dyDescent="0.2">
      <c r="A225" s="6">
        <v>0.34461771336510327</v>
      </c>
      <c r="B225" s="6">
        <v>4.1710109871168632E-2</v>
      </c>
      <c r="C225" s="6">
        <v>222</v>
      </c>
      <c r="D225" s="12">
        <v>0.22600000000000001</v>
      </c>
      <c r="E225" s="11">
        <v>45540</v>
      </c>
      <c r="F225" s="10">
        <f t="shared" si="3"/>
        <v>15.280898876404494</v>
      </c>
      <c r="G225" s="9">
        <v>1310</v>
      </c>
      <c r="H225" s="8">
        <v>89</v>
      </c>
      <c r="I225" s="8">
        <v>1360</v>
      </c>
      <c r="J225" s="7" t="s">
        <v>371</v>
      </c>
    </row>
    <row r="226" spans="1:10" x14ac:dyDescent="0.2">
      <c r="A226" s="6">
        <v>0.75983474040187249</v>
      </c>
      <c r="B226" s="6">
        <v>0.42466835287674454</v>
      </c>
      <c r="C226" s="6">
        <v>223</v>
      </c>
      <c r="D226" s="12">
        <v>0.27600000000000002</v>
      </c>
      <c r="E226" s="11">
        <v>44807</v>
      </c>
      <c r="F226" s="10">
        <f t="shared" si="3"/>
        <v>15.655462184873949</v>
      </c>
      <c r="G226" s="9">
        <v>1280</v>
      </c>
      <c r="H226" s="8">
        <v>119</v>
      </c>
      <c r="I226" s="8">
        <v>1863</v>
      </c>
      <c r="J226" s="7" t="s">
        <v>370</v>
      </c>
    </row>
    <row r="227" spans="1:10" x14ac:dyDescent="0.2">
      <c r="A227" s="6">
        <v>6.1908765406322841E-2</v>
      </c>
      <c r="B227" s="6">
        <v>0.15912059177984761</v>
      </c>
      <c r="C227" s="6">
        <v>224</v>
      </c>
      <c r="D227" s="12">
        <v>0.27</v>
      </c>
      <c r="E227" s="11">
        <v>53027</v>
      </c>
      <c r="F227" s="10">
        <f t="shared" si="3"/>
        <v>16.654867256637168</v>
      </c>
      <c r="G227" s="9">
        <v>1350</v>
      </c>
      <c r="H227" s="8">
        <v>226</v>
      </c>
      <c r="I227" s="8">
        <v>3764</v>
      </c>
      <c r="J227" s="7" t="s">
        <v>369</v>
      </c>
    </row>
    <row r="228" spans="1:10" x14ac:dyDescent="0.2">
      <c r="A228" s="6">
        <v>0.83576191368674757</v>
      </c>
      <c r="B228" s="6">
        <v>0.93193902464895628</v>
      </c>
      <c r="C228" s="6">
        <v>225</v>
      </c>
      <c r="D228" s="12">
        <v>0.35599999999999998</v>
      </c>
      <c r="E228" s="11">
        <v>43117</v>
      </c>
      <c r="F228" s="10">
        <f t="shared" si="3"/>
        <v>13.53763440860215</v>
      </c>
      <c r="G228" s="9">
        <v>1300</v>
      </c>
      <c r="H228" s="8">
        <v>93</v>
      </c>
      <c r="I228" s="8">
        <v>1259</v>
      </c>
      <c r="J228" s="7" t="s">
        <v>368</v>
      </c>
    </row>
    <row r="229" spans="1:10" x14ac:dyDescent="0.2">
      <c r="A229" s="6">
        <v>0.90312035221059495</v>
      </c>
      <c r="B229" s="6">
        <v>0.13872659708811852</v>
      </c>
      <c r="C229" s="6">
        <v>226</v>
      </c>
      <c r="D229" s="12">
        <v>0.40899999999999997</v>
      </c>
      <c r="E229" s="11">
        <v>49791</v>
      </c>
      <c r="F229" s="10">
        <f t="shared" si="3"/>
        <v>13.281842818428185</v>
      </c>
      <c r="G229" s="9">
        <v>1270</v>
      </c>
      <c r="H229" s="8">
        <v>369</v>
      </c>
      <c r="I229" s="8">
        <v>4901</v>
      </c>
      <c r="J229" s="7" t="s">
        <v>367</v>
      </c>
    </row>
    <row r="230" spans="1:10" x14ac:dyDescent="0.2">
      <c r="A230" s="6">
        <v>2.9494195213780605E-3</v>
      </c>
      <c r="B230" s="6">
        <v>0.66656705595771137</v>
      </c>
      <c r="C230" s="6">
        <v>227</v>
      </c>
      <c r="D230" s="12">
        <v>0.74</v>
      </c>
      <c r="E230" s="11">
        <v>31957</v>
      </c>
      <c r="F230" s="10">
        <f t="shared" si="3"/>
        <v>9.6666666666666661</v>
      </c>
      <c r="G230" s="9">
        <v>1060</v>
      </c>
      <c r="H230" s="8">
        <v>24</v>
      </c>
      <c r="I230" s="8">
        <v>232</v>
      </c>
      <c r="J230" s="7" t="s">
        <v>366</v>
      </c>
    </row>
    <row r="231" spans="1:10" x14ac:dyDescent="0.2">
      <c r="A231" s="6">
        <v>0.10323774374464423</v>
      </c>
      <c r="B231" s="6">
        <v>0.49879344147180404</v>
      </c>
      <c r="C231" s="6">
        <v>228</v>
      </c>
      <c r="D231" s="12">
        <v>0.222</v>
      </c>
      <c r="E231" s="11">
        <v>57764</v>
      </c>
      <c r="F231" s="10">
        <f t="shared" si="3"/>
        <v>14.737430167597765</v>
      </c>
      <c r="G231" s="9">
        <v>1340</v>
      </c>
      <c r="H231" s="8">
        <v>179</v>
      </c>
      <c r="I231" s="8">
        <v>2638</v>
      </c>
      <c r="J231" s="7" t="s">
        <v>365</v>
      </c>
    </row>
    <row r="232" spans="1:10" x14ac:dyDescent="0.2">
      <c r="A232" s="6">
        <v>1.843780000626194E-2</v>
      </c>
      <c r="B232" s="6">
        <v>0.77936729408636551</v>
      </c>
      <c r="C232" s="6">
        <v>229</v>
      </c>
      <c r="D232" s="12">
        <v>0.3</v>
      </c>
      <c r="E232" s="11">
        <v>53583</v>
      </c>
      <c r="F232" s="10">
        <f t="shared" si="3"/>
        <v>20.043668122270741</v>
      </c>
      <c r="G232" s="9">
        <v>1330</v>
      </c>
      <c r="H232" s="8">
        <v>229</v>
      </c>
      <c r="I232" s="8">
        <v>4590</v>
      </c>
      <c r="J232" s="7" t="s">
        <v>364</v>
      </c>
    </row>
    <row r="233" spans="1:10" x14ac:dyDescent="0.2">
      <c r="A233" s="6">
        <v>0.54730919113540089</v>
      </c>
      <c r="B233" s="6">
        <v>0.87364907848559081</v>
      </c>
      <c r="C233" s="6">
        <v>230</v>
      </c>
      <c r="D233" s="12">
        <v>0.111</v>
      </c>
      <c r="E233" s="11">
        <v>51774</v>
      </c>
      <c r="F233" s="10">
        <f t="shared" si="3"/>
        <v>13.316176470588236</v>
      </c>
      <c r="G233" s="9">
        <v>1390</v>
      </c>
      <c r="H233" s="8">
        <v>136</v>
      </c>
      <c r="I233" s="8">
        <v>1811</v>
      </c>
      <c r="J233" s="7" t="s">
        <v>363</v>
      </c>
    </row>
    <row r="234" spans="1:10" x14ac:dyDescent="0.2">
      <c r="A234" s="6">
        <v>0.51678522475995659</v>
      </c>
      <c r="B234" s="6">
        <v>3.110573527595728E-2</v>
      </c>
      <c r="C234" s="6">
        <v>231</v>
      </c>
      <c r="D234" s="12">
        <v>0.99</v>
      </c>
      <c r="E234" s="11">
        <v>35939</v>
      </c>
      <c r="F234" s="10">
        <f t="shared" si="3"/>
        <v>12.857142857142858</v>
      </c>
      <c r="G234" s="9">
        <v>1020</v>
      </c>
      <c r="H234" s="8">
        <v>7</v>
      </c>
      <c r="I234" s="8">
        <v>90</v>
      </c>
      <c r="J234" s="7" t="s">
        <v>362</v>
      </c>
    </row>
    <row r="235" spans="1:10" x14ac:dyDescent="0.2">
      <c r="A235" s="6">
        <v>0.16201126725197246</v>
      </c>
      <c r="B235" s="6">
        <v>0.24158668285422336</v>
      </c>
      <c r="C235" s="6">
        <v>232</v>
      </c>
      <c r="D235" s="12">
        <v>0.32300000000000001</v>
      </c>
      <c r="E235" s="11">
        <v>45862</v>
      </c>
      <c r="F235" s="10">
        <f t="shared" si="3"/>
        <v>15.136842105263158</v>
      </c>
      <c r="G235" s="9">
        <v>1360</v>
      </c>
      <c r="H235" s="8">
        <v>95</v>
      </c>
      <c r="I235" s="8">
        <v>1438</v>
      </c>
      <c r="J235" s="7" t="s">
        <v>361</v>
      </c>
    </row>
    <row r="236" spans="1:10" x14ac:dyDescent="0.2">
      <c r="A236" s="6">
        <v>0.23233698958354032</v>
      </c>
      <c r="B236" s="6">
        <v>0.55105874005352051</v>
      </c>
      <c r="C236" s="6">
        <v>233</v>
      </c>
      <c r="D236" s="12">
        <v>0.186</v>
      </c>
      <c r="E236" s="11">
        <v>46880</v>
      </c>
      <c r="F236" s="10">
        <f t="shared" si="3"/>
        <v>18.857142857142858</v>
      </c>
      <c r="G236" s="9">
        <v>1250</v>
      </c>
      <c r="H236" s="8">
        <v>91</v>
      </c>
      <c r="I236" s="8">
        <v>1716</v>
      </c>
      <c r="J236" s="7" t="s">
        <v>360</v>
      </c>
    </row>
    <row r="237" spans="1:10" x14ac:dyDescent="0.2">
      <c r="A237" s="6">
        <v>0.54202654577096798</v>
      </c>
      <c r="B237" s="6">
        <v>0.56049375790274369</v>
      </c>
      <c r="C237" s="6">
        <v>234</v>
      </c>
      <c r="D237" s="12">
        <v>0.215</v>
      </c>
      <c r="E237" s="11">
        <v>48648</v>
      </c>
      <c r="F237" s="10">
        <f t="shared" si="3"/>
        <v>17.4609375</v>
      </c>
      <c r="G237" s="9">
        <v>1320</v>
      </c>
      <c r="H237" s="8">
        <v>128</v>
      </c>
      <c r="I237" s="8">
        <v>2235</v>
      </c>
      <c r="J237" s="7" t="s">
        <v>359</v>
      </c>
    </row>
    <row r="238" spans="1:10" x14ac:dyDescent="0.2">
      <c r="A238" s="6">
        <v>0.15291139412109367</v>
      </c>
      <c r="B238" s="6">
        <v>0.36723223450639875</v>
      </c>
      <c r="C238" s="6">
        <v>235</v>
      </c>
      <c r="D238" s="12">
        <v>0.26700000000000002</v>
      </c>
      <c r="E238" s="11">
        <v>48453</v>
      </c>
      <c r="F238" s="10">
        <f t="shared" si="3"/>
        <v>15.827586206896552</v>
      </c>
      <c r="G238" s="9">
        <v>1330</v>
      </c>
      <c r="H238" s="8">
        <v>87</v>
      </c>
      <c r="I238" s="8">
        <v>1377</v>
      </c>
      <c r="J238" s="7" t="s">
        <v>358</v>
      </c>
    </row>
    <row r="239" spans="1:10" x14ac:dyDescent="0.2">
      <c r="A239" s="6">
        <v>0.1272192490309999</v>
      </c>
      <c r="B239" s="6">
        <v>0.96137409801900098</v>
      </c>
      <c r="C239" s="6">
        <v>236</v>
      </c>
      <c r="D239" s="12">
        <v>7.0000000000000007E-2</v>
      </c>
      <c r="E239" s="11">
        <v>50209</v>
      </c>
      <c r="F239" s="10">
        <f t="shared" si="3"/>
        <v>16.036458333333332</v>
      </c>
      <c r="G239" s="9">
        <v>1370</v>
      </c>
      <c r="H239" s="8">
        <v>192</v>
      </c>
      <c r="I239" s="8">
        <v>3079</v>
      </c>
      <c r="J239" s="7" t="s">
        <v>357</v>
      </c>
    </row>
    <row r="240" spans="1:10" x14ac:dyDescent="0.2">
      <c r="A240" s="6">
        <v>0.52764840204041807</v>
      </c>
      <c r="B240" s="6">
        <v>0.41878676336412424</v>
      </c>
      <c r="C240" s="6">
        <v>237</v>
      </c>
      <c r="D240" s="12">
        <v>0.629</v>
      </c>
      <c r="E240" s="11">
        <v>48925</v>
      </c>
      <c r="F240" s="10">
        <f t="shared" si="3"/>
        <v>14.428950863213812</v>
      </c>
      <c r="G240" s="9">
        <v>1220</v>
      </c>
      <c r="H240" s="8">
        <v>753</v>
      </c>
      <c r="I240" s="8">
        <v>10865</v>
      </c>
      <c r="J240" s="7" t="s">
        <v>356</v>
      </c>
    </row>
    <row r="241" spans="1:10" x14ac:dyDescent="0.2">
      <c r="A241" s="6">
        <v>0.20394514595125979</v>
      </c>
      <c r="B241" s="6">
        <v>0.8255992754172623</v>
      </c>
      <c r="C241" s="6">
        <v>238</v>
      </c>
      <c r="D241" s="12">
        <v>0.16900000000000001</v>
      </c>
      <c r="E241" s="11">
        <v>46890</v>
      </c>
      <c r="F241" s="10">
        <f t="shared" si="3"/>
        <v>16.65909090909091</v>
      </c>
      <c r="G241" s="9">
        <v>1340</v>
      </c>
      <c r="H241" s="8">
        <v>88</v>
      </c>
      <c r="I241" s="8">
        <v>1466</v>
      </c>
      <c r="J241" s="7" t="s">
        <v>355</v>
      </c>
    </row>
    <row r="242" spans="1:10" x14ac:dyDescent="0.2">
      <c r="A242" s="6">
        <v>0.39612582538775998</v>
      </c>
      <c r="B242" s="6">
        <v>0.60228310630005233</v>
      </c>
      <c r="C242" s="6">
        <v>239</v>
      </c>
      <c r="D242" s="12">
        <v>0.41899999999999998</v>
      </c>
      <c r="E242" s="11">
        <v>53576</v>
      </c>
      <c r="F242" s="10">
        <f t="shared" si="3"/>
        <v>16.831818181818182</v>
      </c>
      <c r="G242" s="9">
        <v>1300</v>
      </c>
      <c r="H242" s="8">
        <v>220</v>
      </c>
      <c r="I242" s="8">
        <v>3703</v>
      </c>
      <c r="J242" s="7" t="s">
        <v>354</v>
      </c>
    </row>
    <row r="243" spans="1:10" x14ac:dyDescent="0.2">
      <c r="A243" s="6">
        <v>0.27174332707280635</v>
      </c>
      <c r="B243" s="6">
        <v>0.81065910084232295</v>
      </c>
      <c r="C243" s="6">
        <v>240</v>
      </c>
      <c r="D243" s="12">
        <v>0.42399999999999999</v>
      </c>
      <c r="E243" s="11">
        <v>52366</v>
      </c>
      <c r="F243" s="10">
        <f t="shared" si="3"/>
        <v>12.515151515151516</v>
      </c>
      <c r="G243" s="9">
        <v>1110</v>
      </c>
      <c r="H243" s="8">
        <v>33</v>
      </c>
      <c r="I243" s="8">
        <v>413</v>
      </c>
      <c r="J243" s="7" t="s">
        <v>353</v>
      </c>
    </row>
    <row r="244" spans="1:10" x14ac:dyDescent="0.2">
      <c r="A244" s="6">
        <v>0.39720407542779779</v>
      </c>
      <c r="B244" s="6">
        <v>0.3739385583712761</v>
      </c>
      <c r="C244" s="6">
        <v>241</v>
      </c>
      <c r="D244" s="12">
        <v>0.48499999999999999</v>
      </c>
      <c r="E244" s="11">
        <v>47439</v>
      </c>
      <c r="F244" s="10">
        <f t="shared" si="3"/>
        <v>17.504545454545454</v>
      </c>
      <c r="G244" s="9">
        <v>1250</v>
      </c>
      <c r="H244" s="8">
        <v>220</v>
      </c>
      <c r="I244" s="8">
        <v>3851</v>
      </c>
      <c r="J244" s="7" t="s">
        <v>352</v>
      </c>
    </row>
    <row r="245" spans="1:10" x14ac:dyDescent="0.2">
      <c r="A245" s="6">
        <v>0.74610566875554551</v>
      </c>
      <c r="B245" s="6">
        <v>0.84941021518591231</v>
      </c>
      <c r="C245" s="6">
        <v>242</v>
      </c>
      <c r="D245" s="12">
        <v>0.32200000000000001</v>
      </c>
      <c r="E245" s="11">
        <v>51545</v>
      </c>
      <c r="F245" s="10">
        <f t="shared" si="3"/>
        <v>14.046875</v>
      </c>
      <c r="G245" s="9">
        <v>1270</v>
      </c>
      <c r="H245" s="8">
        <v>64</v>
      </c>
      <c r="I245" s="8">
        <v>899</v>
      </c>
      <c r="J245" s="7" t="s">
        <v>351</v>
      </c>
    </row>
    <row r="246" spans="1:10" x14ac:dyDescent="0.2">
      <c r="A246" s="6">
        <v>0.82146920761133724</v>
      </c>
      <c r="B246" s="6">
        <v>0.4305309559546715</v>
      </c>
      <c r="C246" s="6">
        <v>243</v>
      </c>
      <c r="D246" s="12">
        <v>0.14499999999999999</v>
      </c>
      <c r="E246" s="11">
        <v>53092</v>
      </c>
      <c r="F246" s="10">
        <f t="shared" si="3"/>
        <v>25.551282051282051</v>
      </c>
      <c r="G246" s="9">
        <v>1090</v>
      </c>
      <c r="H246" s="8">
        <v>78</v>
      </c>
      <c r="I246" s="8">
        <v>1993</v>
      </c>
      <c r="J246" s="7" t="s">
        <v>350</v>
      </c>
    </row>
    <row r="247" spans="1:10" x14ac:dyDescent="0.2">
      <c r="A247" s="6">
        <v>0.91286643663344758</v>
      </c>
      <c r="B247" s="6">
        <v>0.82935905103403873</v>
      </c>
      <c r="C247" s="6">
        <v>244</v>
      </c>
      <c r="D247" s="12">
        <v>0.20699999999999999</v>
      </c>
      <c r="E247" s="11">
        <v>48659</v>
      </c>
      <c r="F247" s="10">
        <f t="shared" si="3"/>
        <v>14.940119760479043</v>
      </c>
      <c r="G247" s="9">
        <v>1300</v>
      </c>
      <c r="H247" s="8">
        <v>167</v>
      </c>
      <c r="I247" s="8">
        <v>2495</v>
      </c>
      <c r="J247" s="7" t="s">
        <v>349</v>
      </c>
    </row>
    <row r="248" spans="1:10" x14ac:dyDescent="0.2">
      <c r="A248" s="6">
        <v>0.78939929340965442</v>
      </c>
      <c r="B248" s="6">
        <v>0.28431332260086817</v>
      </c>
      <c r="C248" s="6">
        <v>245</v>
      </c>
      <c r="D248" s="12">
        <v>0.18</v>
      </c>
      <c r="E248" s="11">
        <v>48574</v>
      </c>
      <c r="F248" s="10">
        <f t="shared" si="3"/>
        <v>13.666666666666666</v>
      </c>
      <c r="G248" s="9">
        <v>1170</v>
      </c>
      <c r="H248" s="8">
        <v>33</v>
      </c>
      <c r="I248" s="8">
        <v>451</v>
      </c>
      <c r="J248" s="7" t="s">
        <v>348</v>
      </c>
    </row>
    <row r="249" spans="1:10" x14ac:dyDescent="0.2">
      <c r="A249" s="6">
        <v>0.67189015670652263</v>
      </c>
      <c r="B249" s="6">
        <v>0.78869467907580992</v>
      </c>
      <c r="C249" s="6">
        <v>246</v>
      </c>
      <c r="D249" s="12">
        <v>0.124</v>
      </c>
      <c r="E249" s="11">
        <v>47103</v>
      </c>
      <c r="F249" s="10">
        <f t="shared" si="3"/>
        <v>14.71774193548387</v>
      </c>
      <c r="G249" s="9">
        <v>1360</v>
      </c>
      <c r="H249" s="8">
        <v>124</v>
      </c>
      <c r="I249" s="8">
        <v>1825</v>
      </c>
      <c r="J249" s="7" t="s">
        <v>347</v>
      </c>
    </row>
    <row r="250" spans="1:10" x14ac:dyDescent="0.2">
      <c r="A250" s="6">
        <v>0.60236721410193306</v>
      </c>
      <c r="B250" s="6">
        <v>0.3336172907299626</v>
      </c>
      <c r="C250" s="6">
        <v>247</v>
      </c>
      <c r="D250" s="12">
        <v>0.28100000000000003</v>
      </c>
      <c r="E250" s="11">
        <v>52246</v>
      </c>
      <c r="F250" s="10">
        <f t="shared" si="3"/>
        <v>16.992307692307691</v>
      </c>
      <c r="G250" s="9">
        <v>1380</v>
      </c>
      <c r="H250" s="8">
        <v>130</v>
      </c>
      <c r="I250" s="8">
        <v>2209</v>
      </c>
      <c r="J250" s="7" t="s">
        <v>346</v>
      </c>
    </row>
    <row r="251" spans="1:10" x14ac:dyDescent="0.2">
      <c r="A251" s="6">
        <v>8.9553358667574523E-3</v>
      </c>
      <c r="B251" s="6">
        <v>0.32857973782737859</v>
      </c>
      <c r="C251" s="6">
        <v>248</v>
      </c>
      <c r="D251" s="12">
        <v>0.28199999999999997</v>
      </c>
      <c r="E251" s="11">
        <v>39627</v>
      </c>
      <c r="F251" s="10">
        <f t="shared" si="3"/>
        <v>13.346938775510203</v>
      </c>
      <c r="G251" s="9">
        <v>1280</v>
      </c>
      <c r="H251" s="8">
        <v>98</v>
      </c>
      <c r="I251" s="8">
        <v>1308</v>
      </c>
      <c r="J251" s="7" t="s">
        <v>345</v>
      </c>
    </row>
    <row r="252" spans="1:10" x14ac:dyDescent="0.2">
      <c r="A252" s="6">
        <v>0.34265352025179963</v>
      </c>
      <c r="B252" s="6">
        <v>0.26174509350566344</v>
      </c>
      <c r="C252" s="6">
        <v>249</v>
      </c>
      <c r="D252" s="12">
        <v>0.16400000000000001</v>
      </c>
      <c r="E252" s="11">
        <v>44211</v>
      </c>
      <c r="F252" s="10">
        <f t="shared" si="3"/>
        <v>17.386363636363637</v>
      </c>
      <c r="G252" s="9">
        <v>1290</v>
      </c>
      <c r="H252" s="8">
        <v>132</v>
      </c>
      <c r="I252" s="8">
        <v>2295</v>
      </c>
      <c r="J252" s="7" t="s">
        <v>344</v>
      </c>
    </row>
    <row r="253" spans="1:10" x14ac:dyDescent="0.2">
      <c r="A253" s="6">
        <v>0.9852180304690169</v>
      </c>
      <c r="B253" s="6">
        <v>0.25831522717592392</v>
      </c>
      <c r="C253" s="6">
        <v>250</v>
      </c>
      <c r="D253" s="12">
        <v>0.123</v>
      </c>
      <c r="E253" s="11">
        <v>46812</v>
      </c>
      <c r="F253" s="10">
        <f t="shared" si="3"/>
        <v>15.282945736434108</v>
      </c>
      <c r="G253" s="9">
        <v>1440</v>
      </c>
      <c r="H253" s="8">
        <v>258</v>
      </c>
      <c r="I253" s="8">
        <v>3943</v>
      </c>
      <c r="J253" s="7" t="s">
        <v>343</v>
      </c>
    </row>
    <row r="254" spans="1:10" x14ac:dyDescent="0.2">
      <c r="A254" s="6">
        <v>0.65197225571500184</v>
      </c>
      <c r="B254" s="6">
        <v>0.64898026952611199</v>
      </c>
      <c r="C254" s="6">
        <v>251</v>
      </c>
      <c r="D254" s="12">
        <v>4.3999999999999997E-2</v>
      </c>
      <c r="E254" s="11">
        <v>67853</v>
      </c>
      <c r="F254" s="10">
        <f t="shared" si="3"/>
        <v>12.156015037593985</v>
      </c>
      <c r="G254" s="9">
        <v>1510</v>
      </c>
      <c r="H254" s="8">
        <v>532</v>
      </c>
      <c r="I254" s="8">
        <v>6467</v>
      </c>
      <c r="J254" s="7" t="s">
        <v>342</v>
      </c>
    </row>
    <row r="255" spans="1:10" x14ac:dyDescent="0.2">
      <c r="A255" s="6">
        <v>0.36230506352955505</v>
      </c>
      <c r="B255" s="6">
        <v>0.58025065655643582</v>
      </c>
      <c r="C255" s="6">
        <v>252</v>
      </c>
      <c r="D255" s="12">
        <v>0.01</v>
      </c>
      <c r="E255" s="11">
        <v>67700</v>
      </c>
      <c r="F255" s="10">
        <f t="shared" si="3"/>
        <v>14.765765765765765</v>
      </c>
      <c r="G255" s="9">
        <v>1490</v>
      </c>
      <c r="H255" s="8">
        <v>111</v>
      </c>
      <c r="I255" s="8">
        <v>1639</v>
      </c>
      <c r="J255" s="7" t="s">
        <v>341</v>
      </c>
    </row>
    <row r="256" spans="1:10" x14ac:dyDescent="0.2">
      <c r="A256" s="6">
        <v>0.37307264972087162</v>
      </c>
      <c r="B256" s="6">
        <v>0.25992068881516706</v>
      </c>
      <c r="C256" s="6">
        <v>253</v>
      </c>
      <c r="D256" s="12">
        <v>0.21</v>
      </c>
      <c r="E256" s="11">
        <v>52625</v>
      </c>
      <c r="F256" s="10">
        <f t="shared" si="3"/>
        <v>15.376344086021506</v>
      </c>
      <c r="G256" s="9">
        <v>1400</v>
      </c>
      <c r="H256" s="8">
        <v>93</v>
      </c>
      <c r="I256" s="8">
        <v>1430</v>
      </c>
      <c r="J256" s="7" t="s">
        <v>340</v>
      </c>
    </row>
    <row r="257" spans="1:10" x14ac:dyDescent="0.2">
      <c r="A257" s="6">
        <v>0.79897767801346964</v>
      </c>
      <c r="B257" s="6">
        <v>0.40946525080433094</v>
      </c>
      <c r="C257" s="6">
        <v>254</v>
      </c>
      <c r="D257" s="12">
        <v>0.52800000000000002</v>
      </c>
      <c r="E257" s="11">
        <v>43835</v>
      </c>
      <c r="F257" s="10">
        <f t="shared" si="3"/>
        <v>14.541176470588235</v>
      </c>
      <c r="G257" s="9">
        <v>1300</v>
      </c>
      <c r="H257" s="8">
        <v>85</v>
      </c>
      <c r="I257" s="8">
        <v>1236</v>
      </c>
      <c r="J257" s="7" t="s">
        <v>339</v>
      </c>
    </row>
    <row r="258" spans="1:10" x14ac:dyDescent="0.2">
      <c r="A258" s="6">
        <v>7.9154783752667157E-2</v>
      </c>
      <c r="B258" s="6">
        <v>0.84980026285122601</v>
      </c>
      <c r="C258" s="6">
        <v>255</v>
      </c>
      <c r="D258" s="12">
        <v>0.157</v>
      </c>
      <c r="E258" s="11">
        <v>49373</v>
      </c>
      <c r="F258" s="10">
        <f t="shared" si="3"/>
        <v>15.517587939698492</v>
      </c>
      <c r="G258" s="9">
        <v>1360</v>
      </c>
      <c r="H258" s="8">
        <v>199</v>
      </c>
      <c r="I258" s="8">
        <v>3088</v>
      </c>
      <c r="J258" s="7" t="s">
        <v>338</v>
      </c>
    </row>
    <row r="259" spans="1:10" x14ac:dyDescent="0.2">
      <c r="A259" s="6">
        <v>0.680550860600875</v>
      </c>
      <c r="B259" s="6">
        <v>0.24765767138195327</v>
      </c>
      <c r="C259" s="6">
        <v>256</v>
      </c>
      <c r="D259" s="12">
        <v>8.5999999999999993E-2</v>
      </c>
      <c r="E259" s="11">
        <v>49160</v>
      </c>
      <c r="F259" s="10">
        <f t="shared" si="3"/>
        <v>15.712574850299401</v>
      </c>
      <c r="G259" s="9">
        <v>1430</v>
      </c>
      <c r="H259" s="8">
        <v>334</v>
      </c>
      <c r="I259" s="8">
        <v>5248</v>
      </c>
      <c r="J259" s="7" t="s">
        <v>337</v>
      </c>
    </row>
    <row r="260" spans="1:10" x14ac:dyDescent="0.2">
      <c r="A260" s="6">
        <v>0.82839535719862889</v>
      </c>
      <c r="B260" s="6">
        <v>0.10907866074823591</v>
      </c>
      <c r="C260" s="6">
        <v>257</v>
      </c>
      <c r="D260" s="12">
        <v>0.374</v>
      </c>
      <c r="E260" s="11">
        <v>47908</v>
      </c>
      <c r="F260" s="10">
        <f t="shared" ref="F260:F323" si="4">I260/H260</f>
        <v>14.872881355932204</v>
      </c>
      <c r="G260" s="9">
        <v>1230</v>
      </c>
      <c r="H260" s="8">
        <v>118</v>
      </c>
      <c r="I260" s="8">
        <v>1755</v>
      </c>
      <c r="J260" s="7" t="s">
        <v>336</v>
      </c>
    </row>
    <row r="261" spans="1:10" x14ac:dyDescent="0.2">
      <c r="A261" s="6">
        <v>0.65770340323899146</v>
      </c>
      <c r="B261" s="6">
        <v>0.95769312572574539</v>
      </c>
      <c r="C261" s="6">
        <v>258</v>
      </c>
      <c r="D261" s="12">
        <v>3.9E-2</v>
      </c>
      <c r="E261" s="11">
        <v>59730</v>
      </c>
      <c r="F261" s="10">
        <f t="shared" si="4"/>
        <v>13.140684410646388</v>
      </c>
      <c r="G261" s="9">
        <v>1440</v>
      </c>
      <c r="H261" s="8">
        <v>263</v>
      </c>
      <c r="I261" s="8">
        <v>3456</v>
      </c>
      <c r="J261" s="7" t="s">
        <v>335</v>
      </c>
    </row>
    <row r="262" spans="1:10" x14ac:dyDescent="0.2">
      <c r="A262" s="6">
        <v>0.38606502948203891</v>
      </c>
      <c r="B262" s="6">
        <v>1.9443726857328092E-2</v>
      </c>
      <c r="C262" s="6">
        <v>259</v>
      </c>
      <c r="D262" s="12">
        <v>8.8999999999999996E-2</v>
      </c>
      <c r="E262" s="11">
        <v>45198</v>
      </c>
      <c r="F262" s="10">
        <f t="shared" si="4"/>
        <v>16.2</v>
      </c>
      <c r="G262" s="9">
        <v>1400</v>
      </c>
      <c r="H262" s="8">
        <v>165</v>
      </c>
      <c r="I262" s="8">
        <v>2673</v>
      </c>
      <c r="J262" s="7" t="s">
        <v>334</v>
      </c>
    </row>
    <row r="263" spans="1:10" x14ac:dyDescent="0.2">
      <c r="A263" s="6">
        <v>0.25173585670005993</v>
      </c>
      <c r="B263" s="6">
        <v>0.68006322965578447</v>
      </c>
      <c r="C263" s="6">
        <v>260</v>
      </c>
      <c r="D263" s="12">
        <v>0.4</v>
      </c>
      <c r="E263" s="11">
        <v>35224</v>
      </c>
      <c r="F263" s="10">
        <f t="shared" si="4"/>
        <v>17.149999999999999</v>
      </c>
      <c r="G263" s="9">
        <v>1240</v>
      </c>
      <c r="H263" s="8">
        <v>60</v>
      </c>
      <c r="I263" s="8">
        <v>1029</v>
      </c>
      <c r="J263" s="7" t="s">
        <v>333</v>
      </c>
    </row>
    <row r="264" spans="1:10" x14ac:dyDescent="0.2">
      <c r="A264" s="6">
        <v>0.57629267670080631</v>
      </c>
      <c r="B264" s="6">
        <v>0.21841734580520755</v>
      </c>
      <c r="C264" s="6">
        <v>261</v>
      </c>
      <c r="D264" s="12">
        <v>0.77</v>
      </c>
      <c r="E264" s="11">
        <v>33649</v>
      </c>
      <c r="F264" s="10">
        <f t="shared" si="4"/>
        <v>16.153846153846153</v>
      </c>
      <c r="G264" s="9">
        <v>1100</v>
      </c>
      <c r="H264" s="8">
        <v>52</v>
      </c>
      <c r="I264" s="8">
        <v>840</v>
      </c>
      <c r="J264" s="7" t="s">
        <v>332</v>
      </c>
    </row>
    <row r="265" spans="1:10" x14ac:dyDescent="0.2">
      <c r="A265" s="6">
        <v>0.31050354307686578</v>
      </c>
      <c r="B265" s="6">
        <v>0.77227743647734048</v>
      </c>
      <c r="C265" s="6">
        <v>262</v>
      </c>
      <c r="D265" s="12">
        <v>0.311</v>
      </c>
      <c r="E265" s="11">
        <v>48703</v>
      </c>
      <c r="F265" s="10">
        <f t="shared" si="4"/>
        <v>14.092485549132949</v>
      </c>
      <c r="G265" s="9">
        <v>1220</v>
      </c>
      <c r="H265" s="8">
        <v>173</v>
      </c>
      <c r="I265" s="8">
        <v>2438</v>
      </c>
      <c r="J265" s="7" t="s">
        <v>331</v>
      </c>
    </row>
    <row r="266" spans="1:10" x14ac:dyDescent="0.2">
      <c r="A266" s="6">
        <v>0.24968734723045771</v>
      </c>
      <c r="B266" s="6">
        <v>0.9624717308710139</v>
      </c>
      <c r="C266" s="6">
        <v>263</v>
      </c>
      <c r="D266" s="12">
        <v>0.56899999999999995</v>
      </c>
      <c r="E266" s="11">
        <v>48923</v>
      </c>
      <c r="F266" s="10">
        <f t="shared" si="4"/>
        <v>16.607382550335572</v>
      </c>
      <c r="G266" s="9">
        <v>1280</v>
      </c>
      <c r="H266" s="8">
        <v>298</v>
      </c>
      <c r="I266" s="8">
        <v>4949</v>
      </c>
      <c r="J266" s="7" t="s">
        <v>330</v>
      </c>
    </row>
    <row r="267" spans="1:10" x14ac:dyDescent="0.2">
      <c r="A267" s="6">
        <v>0.48818901708431361</v>
      </c>
      <c r="B267" s="6">
        <v>0.25527530051031055</v>
      </c>
      <c r="C267" s="6">
        <v>264</v>
      </c>
      <c r="D267" s="12">
        <v>0.115</v>
      </c>
      <c r="E267" s="11">
        <v>44606</v>
      </c>
      <c r="F267" s="10">
        <f t="shared" si="4"/>
        <v>14.473251028806585</v>
      </c>
      <c r="G267" s="9">
        <v>1410</v>
      </c>
      <c r="H267" s="8">
        <v>243</v>
      </c>
      <c r="I267" s="8">
        <v>3517</v>
      </c>
      <c r="J267" s="7" t="s">
        <v>329</v>
      </c>
    </row>
    <row r="268" spans="1:10" x14ac:dyDescent="0.2">
      <c r="A268" s="6">
        <v>0.46302435977232048</v>
      </c>
      <c r="B268" s="6">
        <v>8.9966640271796128E-2</v>
      </c>
      <c r="C268" s="6">
        <v>265</v>
      </c>
      <c r="D268" s="12">
        <v>0.245</v>
      </c>
      <c r="E268" s="11">
        <v>46023</v>
      </c>
      <c r="F268" s="10">
        <f t="shared" si="4"/>
        <v>15.948453608247423</v>
      </c>
      <c r="G268" s="9">
        <v>1330</v>
      </c>
      <c r="H268" s="8">
        <v>97</v>
      </c>
      <c r="I268" s="8">
        <v>1547</v>
      </c>
      <c r="J268" s="7" t="s">
        <v>328</v>
      </c>
    </row>
    <row r="269" spans="1:10" x14ac:dyDescent="0.2">
      <c r="A269" s="6">
        <v>0.58282850410320874</v>
      </c>
      <c r="B269" s="6">
        <v>0.60048005113653813</v>
      </c>
      <c r="C269" s="6">
        <v>266</v>
      </c>
      <c r="D269" s="12">
        <v>2.7E-2</v>
      </c>
      <c r="E269" s="11">
        <v>52419</v>
      </c>
      <c r="F269" s="10">
        <f t="shared" si="4"/>
        <v>14.431034482758621</v>
      </c>
      <c r="G269" s="9">
        <v>1440</v>
      </c>
      <c r="H269" s="8">
        <v>348</v>
      </c>
      <c r="I269" s="8">
        <v>5022</v>
      </c>
      <c r="J269" s="7" t="s">
        <v>327</v>
      </c>
    </row>
    <row r="270" spans="1:10" x14ac:dyDescent="0.2">
      <c r="A270" s="6">
        <v>0.66849473311883645</v>
      </c>
      <c r="B270" s="6">
        <v>6.2653500691696173E-3</v>
      </c>
      <c r="C270" s="6">
        <v>267</v>
      </c>
      <c r="D270" s="12">
        <v>0.36699999999999999</v>
      </c>
      <c r="E270" s="11">
        <v>43850</v>
      </c>
      <c r="F270" s="10">
        <f t="shared" si="4"/>
        <v>14.925000000000001</v>
      </c>
      <c r="G270" s="9">
        <v>1230</v>
      </c>
      <c r="H270" s="8">
        <v>80</v>
      </c>
      <c r="I270" s="8">
        <v>1194</v>
      </c>
      <c r="J270" s="7" t="s">
        <v>326</v>
      </c>
    </row>
    <row r="271" spans="1:10" x14ac:dyDescent="0.2">
      <c r="A271" s="6">
        <v>0.33036621717376835</v>
      </c>
      <c r="B271" s="6">
        <v>0.21286271644193522</v>
      </c>
      <c r="C271" s="6">
        <v>268</v>
      </c>
      <c r="D271" s="12">
        <v>0.307</v>
      </c>
      <c r="E271" s="11">
        <v>42908</v>
      </c>
      <c r="F271" s="10">
        <f t="shared" si="4"/>
        <v>14.952380952380953</v>
      </c>
      <c r="G271" s="9">
        <v>1220</v>
      </c>
      <c r="H271" s="8">
        <v>105</v>
      </c>
      <c r="I271" s="8">
        <v>1570</v>
      </c>
      <c r="J271" s="7" t="s">
        <v>325</v>
      </c>
    </row>
    <row r="272" spans="1:10" x14ac:dyDescent="0.2">
      <c r="A272" s="6">
        <v>0.33661287598458489</v>
      </c>
      <c r="B272" s="6">
        <v>0.39855229682892324</v>
      </c>
      <c r="C272" s="6">
        <v>269</v>
      </c>
      <c r="D272" s="12">
        <v>0.216</v>
      </c>
      <c r="E272" s="11">
        <v>47307</v>
      </c>
      <c r="F272" s="10">
        <f t="shared" si="4"/>
        <v>13.9375</v>
      </c>
      <c r="G272" s="9">
        <v>1260</v>
      </c>
      <c r="H272" s="8">
        <v>192</v>
      </c>
      <c r="I272" s="8">
        <v>2676</v>
      </c>
      <c r="J272" s="7" t="s">
        <v>324</v>
      </c>
    </row>
    <row r="273" spans="1:10" x14ac:dyDescent="0.2">
      <c r="A273" s="6">
        <v>0.50021234137525228</v>
      </c>
      <c r="B273" s="6">
        <v>0.7136147902888087</v>
      </c>
      <c r="C273" s="6">
        <v>270</v>
      </c>
      <c r="D273" s="12">
        <v>0.30499999999999999</v>
      </c>
      <c r="E273" s="11">
        <v>43180</v>
      </c>
      <c r="F273" s="10">
        <f t="shared" si="4"/>
        <v>13.989189189189188</v>
      </c>
      <c r="G273" s="9">
        <v>1290</v>
      </c>
      <c r="H273" s="8">
        <v>185</v>
      </c>
      <c r="I273" s="8">
        <v>2588</v>
      </c>
      <c r="J273" s="7" t="s">
        <v>323</v>
      </c>
    </row>
    <row r="274" spans="1:10" x14ac:dyDescent="0.2">
      <c r="A274" s="6">
        <v>0.76989426324577193</v>
      </c>
      <c r="B274" s="6">
        <v>0.83282654293440805</v>
      </c>
      <c r="C274" s="6">
        <v>271</v>
      </c>
      <c r="D274" s="12">
        <v>0.32600000000000001</v>
      </c>
      <c r="E274" s="11">
        <v>43195</v>
      </c>
      <c r="F274" s="10">
        <f t="shared" si="4"/>
        <v>14.430232558139535</v>
      </c>
      <c r="G274" s="9">
        <v>1300</v>
      </c>
      <c r="H274" s="8">
        <v>430</v>
      </c>
      <c r="I274" s="8">
        <v>6205</v>
      </c>
      <c r="J274" s="7" t="s">
        <v>322</v>
      </c>
    </row>
    <row r="275" spans="1:10" x14ac:dyDescent="0.2">
      <c r="A275" s="6">
        <v>0.67511957724938054</v>
      </c>
      <c r="B275" s="6">
        <v>0.45395679777193954</v>
      </c>
      <c r="C275" s="6">
        <v>272</v>
      </c>
      <c r="D275" s="12">
        <v>0.22700000000000001</v>
      </c>
      <c r="E275" s="11">
        <v>43239</v>
      </c>
      <c r="F275" s="10">
        <f t="shared" si="4"/>
        <v>16.902597402597401</v>
      </c>
      <c r="G275" s="9">
        <v>1320</v>
      </c>
      <c r="H275" s="8">
        <v>154</v>
      </c>
      <c r="I275" s="8">
        <v>2603</v>
      </c>
      <c r="J275" s="7" t="s">
        <v>321</v>
      </c>
    </row>
    <row r="276" spans="1:10" x14ac:dyDescent="0.2">
      <c r="A276" s="6">
        <v>0.99079063574229698</v>
      </c>
      <c r="B276" s="6">
        <v>0.4820914402567561</v>
      </c>
      <c r="C276" s="6">
        <v>273</v>
      </c>
      <c r="D276" s="12">
        <v>0.20899999999999999</v>
      </c>
      <c r="E276" s="11">
        <v>47776</v>
      </c>
      <c r="F276" s="10">
        <f t="shared" si="4"/>
        <v>15.897321428571429</v>
      </c>
      <c r="G276" s="9">
        <v>1330</v>
      </c>
      <c r="H276" s="8">
        <v>448</v>
      </c>
      <c r="I276" s="8">
        <v>7122</v>
      </c>
      <c r="J276" s="7" t="s">
        <v>320</v>
      </c>
    </row>
    <row r="277" spans="1:10" x14ac:dyDescent="0.2">
      <c r="A277" s="6">
        <v>0.80820369623378718</v>
      </c>
      <c r="B277" s="6">
        <v>0.33080895327190318</v>
      </c>
      <c r="C277" s="6">
        <v>274</v>
      </c>
      <c r="D277" s="12">
        <v>0.13700000000000001</v>
      </c>
      <c r="E277" s="11">
        <v>42719</v>
      </c>
      <c r="F277" s="10">
        <f t="shared" si="4"/>
        <v>12.35064935064935</v>
      </c>
      <c r="G277" s="9">
        <v>1330</v>
      </c>
      <c r="H277" s="8">
        <v>77</v>
      </c>
      <c r="I277" s="8">
        <v>951</v>
      </c>
      <c r="J277" s="7" t="s">
        <v>319</v>
      </c>
    </row>
    <row r="278" spans="1:10" x14ac:dyDescent="0.2">
      <c r="A278" s="6">
        <v>0.86545477814842942</v>
      </c>
      <c r="B278" s="6">
        <v>0.46704964204208521</v>
      </c>
      <c r="C278" s="6">
        <v>275</v>
      </c>
      <c r="D278" s="12">
        <v>0.29799999999999999</v>
      </c>
      <c r="E278" s="11">
        <v>39785</v>
      </c>
      <c r="F278" s="10">
        <f t="shared" si="4"/>
        <v>11.594202898550725</v>
      </c>
      <c r="G278" s="9">
        <v>1310</v>
      </c>
      <c r="H278" s="8">
        <v>69</v>
      </c>
      <c r="I278" s="8">
        <v>800</v>
      </c>
      <c r="J278" s="7" t="s">
        <v>318</v>
      </c>
    </row>
    <row r="279" spans="1:10" x14ac:dyDescent="0.2">
      <c r="A279" s="6">
        <v>0.99509489011639485</v>
      </c>
      <c r="B279" s="6">
        <v>0.68685418269913256</v>
      </c>
      <c r="C279" s="6">
        <v>276</v>
      </c>
      <c r="D279" s="12">
        <v>0.34</v>
      </c>
      <c r="E279" s="11">
        <v>44558</v>
      </c>
      <c r="F279" s="10">
        <f t="shared" si="4"/>
        <v>14.897142857142857</v>
      </c>
      <c r="G279" s="9">
        <v>1250</v>
      </c>
      <c r="H279" s="8">
        <v>175</v>
      </c>
      <c r="I279" s="8">
        <v>2607</v>
      </c>
      <c r="J279" s="7" t="s">
        <v>317</v>
      </c>
    </row>
    <row r="280" spans="1:10" x14ac:dyDescent="0.2">
      <c r="A280" s="6">
        <v>0.57643038178698469</v>
      </c>
      <c r="B280" s="6">
        <v>0.64261104541137692</v>
      </c>
      <c r="C280" s="6">
        <v>277</v>
      </c>
      <c r="D280" s="12">
        <v>0.34399999999999997</v>
      </c>
      <c r="E280" s="11">
        <v>43006</v>
      </c>
      <c r="F280" s="10">
        <f t="shared" si="4"/>
        <v>16.594202898550726</v>
      </c>
      <c r="G280" s="9">
        <v>1290</v>
      </c>
      <c r="H280" s="8">
        <v>69</v>
      </c>
      <c r="I280" s="8">
        <v>1145</v>
      </c>
      <c r="J280" s="7" t="s">
        <v>316</v>
      </c>
    </row>
    <row r="281" spans="1:10" x14ac:dyDescent="0.2">
      <c r="A281" s="6">
        <v>0.66717022734513021</v>
      </c>
      <c r="B281" s="6">
        <v>0.5017151788460491</v>
      </c>
      <c r="C281" s="6">
        <v>278</v>
      </c>
      <c r="D281" s="12">
        <v>0.249</v>
      </c>
      <c r="E281" s="11">
        <v>50436</v>
      </c>
      <c r="F281" s="10">
        <f t="shared" si="4"/>
        <v>16.201612903225808</v>
      </c>
      <c r="G281" s="9">
        <v>1300</v>
      </c>
      <c r="H281" s="8">
        <v>124</v>
      </c>
      <c r="I281" s="8">
        <v>2009</v>
      </c>
      <c r="J281" s="7" t="s">
        <v>315</v>
      </c>
    </row>
    <row r="282" spans="1:10" x14ac:dyDescent="0.2">
      <c r="A282" s="6">
        <v>0.33402328803006864</v>
      </c>
      <c r="B282" s="6">
        <v>5.8002051651749875E-2</v>
      </c>
      <c r="C282" s="6">
        <v>279</v>
      </c>
      <c r="D282" s="12">
        <v>0.33800000000000002</v>
      </c>
      <c r="E282" s="11">
        <v>49407</v>
      </c>
      <c r="F282" s="10">
        <f t="shared" si="4"/>
        <v>15.636363636363637</v>
      </c>
      <c r="G282" s="9">
        <v>1270</v>
      </c>
      <c r="H282" s="8">
        <v>55</v>
      </c>
      <c r="I282" s="8">
        <v>860</v>
      </c>
      <c r="J282" s="7" t="s">
        <v>314</v>
      </c>
    </row>
    <row r="283" spans="1:10" x14ac:dyDescent="0.2">
      <c r="A283" s="6">
        <v>0.61691807009604094</v>
      </c>
      <c r="B283" s="6">
        <v>0.47545162102996152</v>
      </c>
      <c r="C283" s="6">
        <v>280</v>
      </c>
      <c r="D283" s="12">
        <v>0.55700000000000005</v>
      </c>
      <c r="E283" s="11">
        <v>42469</v>
      </c>
      <c r="F283" s="10">
        <f t="shared" si="4"/>
        <v>13.805194805194805</v>
      </c>
      <c r="G283" s="9">
        <v>1370</v>
      </c>
      <c r="H283" s="8">
        <v>77</v>
      </c>
      <c r="I283" s="8">
        <v>1063</v>
      </c>
      <c r="J283" s="7" t="s">
        <v>313</v>
      </c>
    </row>
    <row r="284" spans="1:10" x14ac:dyDescent="0.2">
      <c r="A284" s="6">
        <v>0.26213367290829759</v>
      </c>
      <c r="B284" s="6">
        <v>8.3211574371575114E-2</v>
      </c>
      <c r="C284" s="6">
        <v>281</v>
      </c>
      <c r="D284" s="12">
        <v>0.29499999999999998</v>
      </c>
      <c r="E284" s="11">
        <v>48089</v>
      </c>
      <c r="F284" s="10">
        <f t="shared" si="4"/>
        <v>18.763440860215052</v>
      </c>
      <c r="G284" s="9">
        <v>1260</v>
      </c>
      <c r="H284" s="8">
        <v>93</v>
      </c>
      <c r="I284" s="8">
        <v>1745</v>
      </c>
      <c r="J284" s="7" t="s">
        <v>312</v>
      </c>
    </row>
    <row r="285" spans="1:10" x14ac:dyDescent="0.2">
      <c r="A285" s="6">
        <v>0.76734121142808687</v>
      </c>
      <c r="B285" s="6">
        <v>0.42684445852680342</v>
      </c>
      <c r="C285" s="6">
        <v>282</v>
      </c>
      <c r="D285" s="12">
        <v>0.26100000000000001</v>
      </c>
      <c r="E285" s="11">
        <v>46550</v>
      </c>
      <c r="F285" s="10">
        <f t="shared" si="4"/>
        <v>14.506849315068493</v>
      </c>
      <c r="G285" s="9">
        <v>1400</v>
      </c>
      <c r="H285" s="8">
        <v>73</v>
      </c>
      <c r="I285" s="8">
        <v>1059</v>
      </c>
      <c r="J285" s="7" t="s">
        <v>311</v>
      </c>
    </row>
    <row r="286" spans="1:10" x14ac:dyDescent="0.2">
      <c r="A286" s="6">
        <v>0.35229427034376637</v>
      </c>
      <c r="B286" s="6">
        <v>0.72732269595743337</v>
      </c>
      <c r="C286" s="6">
        <v>283</v>
      </c>
      <c r="D286" s="12">
        <v>5.8000000000000003E-2</v>
      </c>
      <c r="E286" s="11">
        <v>60753</v>
      </c>
      <c r="F286" s="10">
        <f t="shared" si="4"/>
        <v>16.939393939393938</v>
      </c>
      <c r="G286" s="9">
        <v>1320</v>
      </c>
      <c r="H286" s="8">
        <v>198</v>
      </c>
      <c r="I286" s="8">
        <v>3354</v>
      </c>
      <c r="J286" s="7" t="s">
        <v>310</v>
      </c>
    </row>
    <row r="287" spans="1:10" x14ac:dyDescent="0.2">
      <c r="A287" s="6">
        <v>5.9953314173518124E-2</v>
      </c>
      <c r="B287" s="6">
        <v>0.53130084242949638</v>
      </c>
      <c r="C287" s="6">
        <v>284</v>
      </c>
      <c r="D287" s="12">
        <v>0.13100000000000001</v>
      </c>
      <c r="E287" s="11">
        <v>50038</v>
      </c>
      <c r="F287" s="10">
        <f t="shared" si="4"/>
        <v>16.485507246376812</v>
      </c>
      <c r="G287" s="9">
        <v>1370</v>
      </c>
      <c r="H287" s="8">
        <v>138</v>
      </c>
      <c r="I287" s="8">
        <v>2275</v>
      </c>
      <c r="J287" s="7" t="s">
        <v>309</v>
      </c>
    </row>
    <row r="288" spans="1:10" x14ac:dyDescent="0.2">
      <c r="A288" s="6">
        <v>0.84755160301887489</v>
      </c>
      <c r="B288" s="6">
        <v>0.47370698692589785</v>
      </c>
      <c r="C288" s="6">
        <v>285</v>
      </c>
      <c r="D288" s="12">
        <v>0.28199999999999997</v>
      </c>
      <c r="E288" s="11">
        <v>48924</v>
      </c>
      <c r="F288" s="10">
        <f t="shared" si="4"/>
        <v>15.571428571428571</v>
      </c>
      <c r="G288" s="9">
        <v>1280</v>
      </c>
      <c r="H288" s="8">
        <v>126</v>
      </c>
      <c r="I288" s="8">
        <v>1962</v>
      </c>
      <c r="J288" s="7" t="s">
        <v>308</v>
      </c>
    </row>
    <row r="289" spans="1:10" x14ac:dyDescent="0.2">
      <c r="A289" s="6">
        <v>0.71320711477081988</v>
      </c>
      <c r="B289" s="6">
        <v>5.5268444218715462E-2</v>
      </c>
      <c r="C289" s="6">
        <v>286</v>
      </c>
      <c r="D289" s="12">
        <v>8.4000000000000005E-2</v>
      </c>
      <c r="E289" s="11">
        <v>58247</v>
      </c>
      <c r="F289" s="10">
        <f t="shared" si="4"/>
        <v>14.188000000000001</v>
      </c>
      <c r="G289" s="9">
        <v>1390</v>
      </c>
      <c r="H289" s="8">
        <v>250</v>
      </c>
      <c r="I289" s="8">
        <v>3547</v>
      </c>
      <c r="J289" s="7" t="s">
        <v>307</v>
      </c>
    </row>
    <row r="290" spans="1:10" x14ac:dyDescent="0.2">
      <c r="A290" s="6">
        <v>0.30451597089925131</v>
      </c>
      <c r="B290" s="6">
        <v>0.91024914791340106</v>
      </c>
      <c r="C290" s="6">
        <v>287</v>
      </c>
      <c r="D290" s="12">
        <v>0.375</v>
      </c>
      <c r="E290" s="11">
        <v>65186</v>
      </c>
      <c r="F290" s="10">
        <f t="shared" si="4"/>
        <v>15.703125</v>
      </c>
      <c r="G290" s="9">
        <v>1190</v>
      </c>
      <c r="H290" s="8">
        <v>64</v>
      </c>
      <c r="I290" s="8">
        <v>1005</v>
      </c>
      <c r="J290" s="7" t="s">
        <v>306</v>
      </c>
    </row>
    <row r="291" spans="1:10" x14ac:dyDescent="0.2">
      <c r="A291" s="6">
        <v>0.38970674724717058</v>
      </c>
      <c r="B291" s="6">
        <v>9.6846787850825122E-2</v>
      </c>
      <c r="C291" s="6">
        <v>288</v>
      </c>
      <c r="D291" s="12">
        <v>0.35199999999999998</v>
      </c>
      <c r="E291" s="11">
        <v>45667</v>
      </c>
      <c r="F291" s="10">
        <f t="shared" si="4"/>
        <v>17.041095890410958</v>
      </c>
      <c r="G291" s="9">
        <v>1230</v>
      </c>
      <c r="H291" s="8">
        <v>73</v>
      </c>
      <c r="I291" s="8">
        <v>1244</v>
      </c>
      <c r="J291" s="7" t="s">
        <v>305</v>
      </c>
    </row>
    <row r="292" spans="1:10" x14ac:dyDescent="0.2">
      <c r="A292" s="6">
        <v>0.12893833494283724</v>
      </c>
      <c r="B292" s="6">
        <v>0.81380911844695347</v>
      </c>
      <c r="C292" s="6">
        <v>289</v>
      </c>
      <c r="D292" s="12">
        <v>0.44400000000000001</v>
      </c>
      <c r="E292" s="11">
        <v>39518</v>
      </c>
      <c r="F292" s="10">
        <f t="shared" si="4"/>
        <v>15.592592592592593</v>
      </c>
      <c r="G292" s="9">
        <v>1250</v>
      </c>
      <c r="H292" s="8">
        <v>108</v>
      </c>
      <c r="I292" s="8">
        <v>1684</v>
      </c>
      <c r="J292" s="7" t="s">
        <v>304</v>
      </c>
    </row>
    <row r="293" spans="1:10" x14ac:dyDescent="0.2">
      <c r="A293" s="6">
        <v>0.17769595387369819</v>
      </c>
      <c r="B293" s="6">
        <v>0.91899422545926657</v>
      </c>
      <c r="C293" s="6">
        <v>290</v>
      </c>
      <c r="D293" s="12">
        <v>0.27100000000000002</v>
      </c>
      <c r="E293" s="11">
        <v>47884</v>
      </c>
      <c r="F293" s="10">
        <f t="shared" si="4"/>
        <v>17.50344827586207</v>
      </c>
      <c r="G293" s="9">
        <v>1350</v>
      </c>
      <c r="H293" s="8">
        <v>145</v>
      </c>
      <c r="I293" s="8">
        <v>2538</v>
      </c>
      <c r="J293" s="7" t="s">
        <v>303</v>
      </c>
    </row>
    <row r="294" spans="1:10" x14ac:dyDescent="0.2">
      <c r="A294" s="6">
        <v>0.50443484802317395</v>
      </c>
      <c r="B294" s="6">
        <v>2.9622473602336719E-2</v>
      </c>
      <c r="C294" s="6">
        <v>291</v>
      </c>
      <c r="D294" s="12">
        <v>0.438</v>
      </c>
      <c r="E294" s="11">
        <v>42127</v>
      </c>
      <c r="F294" s="10">
        <f t="shared" si="4"/>
        <v>12.536</v>
      </c>
      <c r="G294" s="9">
        <v>1200</v>
      </c>
      <c r="H294" s="8">
        <v>125</v>
      </c>
      <c r="I294" s="8">
        <v>1567</v>
      </c>
      <c r="J294" s="7" t="s">
        <v>302</v>
      </c>
    </row>
    <row r="295" spans="1:10" x14ac:dyDescent="0.2">
      <c r="A295" s="6">
        <v>0.82609101464903067</v>
      </c>
      <c r="B295" s="6">
        <v>0.82095283361959559</v>
      </c>
      <c r="C295" s="6">
        <v>292</v>
      </c>
      <c r="D295" s="12">
        <v>0.28999999999999998</v>
      </c>
      <c r="E295" s="11">
        <v>45103</v>
      </c>
      <c r="F295" s="10">
        <f t="shared" si="4"/>
        <v>15.56989247311828</v>
      </c>
      <c r="G295" s="9">
        <v>1290</v>
      </c>
      <c r="H295" s="8">
        <v>93</v>
      </c>
      <c r="I295" s="8">
        <v>1448</v>
      </c>
      <c r="J295" s="7" t="s">
        <v>301</v>
      </c>
    </row>
    <row r="296" spans="1:10" x14ac:dyDescent="0.2">
      <c r="A296" s="6">
        <v>0.75435176832122264</v>
      </c>
      <c r="B296" s="6">
        <v>0.84984842010524342</v>
      </c>
      <c r="C296" s="6">
        <v>293</v>
      </c>
      <c r="D296" s="12">
        <v>2.4E-2</v>
      </c>
      <c r="E296" s="11">
        <v>57642</v>
      </c>
      <c r="F296" s="10">
        <f t="shared" si="4"/>
        <v>14.613577023498694</v>
      </c>
      <c r="G296" s="9">
        <v>1520</v>
      </c>
      <c r="H296" s="8">
        <v>383</v>
      </c>
      <c r="I296" s="8">
        <v>5597</v>
      </c>
      <c r="J296" s="7" t="s">
        <v>300</v>
      </c>
    </row>
    <row r="297" spans="1:10" x14ac:dyDescent="0.2">
      <c r="A297" s="6">
        <v>0.92553001311106087</v>
      </c>
      <c r="B297" s="6">
        <v>5.264714657467473E-2</v>
      </c>
      <c r="C297" s="6">
        <v>294</v>
      </c>
      <c r="D297" s="12">
        <v>0.13900000000000001</v>
      </c>
      <c r="E297" s="11">
        <v>52295</v>
      </c>
      <c r="F297" s="10">
        <f t="shared" si="4"/>
        <v>15.684210526315789</v>
      </c>
      <c r="G297" s="9">
        <v>1350</v>
      </c>
      <c r="H297" s="8">
        <v>190</v>
      </c>
      <c r="I297" s="8">
        <v>2980</v>
      </c>
      <c r="J297" s="7" t="s">
        <v>299</v>
      </c>
    </row>
    <row r="298" spans="1:10" x14ac:dyDescent="0.2">
      <c r="A298" s="6">
        <v>0.49642287840118149</v>
      </c>
      <c r="B298" s="6">
        <v>0.27063643856101249</v>
      </c>
      <c r="C298" s="6">
        <v>295</v>
      </c>
      <c r="D298" s="12">
        <v>0.94</v>
      </c>
      <c r="E298" s="11">
        <v>32469</v>
      </c>
      <c r="F298" s="10">
        <f t="shared" si="4"/>
        <v>20.625</v>
      </c>
      <c r="G298" s="9">
        <v>1080</v>
      </c>
      <c r="H298" s="8">
        <v>8</v>
      </c>
      <c r="I298" s="8">
        <v>165</v>
      </c>
      <c r="J298" s="7" t="s">
        <v>298</v>
      </c>
    </row>
    <row r="299" spans="1:10" x14ac:dyDescent="0.2">
      <c r="A299" s="6">
        <v>0.76109138971004142</v>
      </c>
      <c r="B299" s="6">
        <v>0.8864552457989342</v>
      </c>
      <c r="C299" s="6">
        <v>296</v>
      </c>
      <c r="D299" s="12">
        <v>0.23499999999999999</v>
      </c>
      <c r="E299" s="11">
        <v>46699</v>
      </c>
      <c r="F299" s="10">
        <f t="shared" si="4"/>
        <v>15.276315789473685</v>
      </c>
      <c r="G299" s="9">
        <v>1340</v>
      </c>
      <c r="H299" s="8">
        <v>76</v>
      </c>
      <c r="I299" s="8">
        <v>1161</v>
      </c>
      <c r="J299" s="7" t="s">
        <v>297</v>
      </c>
    </row>
    <row r="300" spans="1:10" x14ac:dyDescent="0.2">
      <c r="A300" s="6">
        <v>0.51557551587540573</v>
      </c>
      <c r="B300" s="6">
        <v>0.98856155497741005</v>
      </c>
      <c r="C300" s="6">
        <v>297</v>
      </c>
      <c r="D300" s="12">
        <v>5.7000000000000002E-2</v>
      </c>
      <c r="E300" s="11">
        <v>52135</v>
      </c>
      <c r="F300" s="10">
        <f t="shared" si="4"/>
        <v>16.958847736625515</v>
      </c>
      <c r="G300" s="9">
        <v>1360</v>
      </c>
      <c r="H300" s="8">
        <v>243</v>
      </c>
      <c r="I300" s="8">
        <v>4121</v>
      </c>
      <c r="J300" s="7" t="s">
        <v>296</v>
      </c>
    </row>
    <row r="301" spans="1:10" x14ac:dyDescent="0.2">
      <c r="A301" s="6">
        <v>0.45604396907599298</v>
      </c>
      <c r="B301" s="6">
        <v>2.3086513006622122E-2</v>
      </c>
      <c r="C301" s="6">
        <v>298</v>
      </c>
      <c r="D301" s="12">
        <v>8.4000000000000005E-2</v>
      </c>
      <c r="E301" s="11">
        <v>73345</v>
      </c>
      <c r="F301" s="10">
        <f t="shared" si="4"/>
        <v>16.745704467353953</v>
      </c>
      <c r="G301" s="9">
        <v>1340</v>
      </c>
      <c r="H301" s="8">
        <v>582</v>
      </c>
      <c r="I301" s="8">
        <v>9746</v>
      </c>
      <c r="J301" s="7" t="s">
        <v>295</v>
      </c>
    </row>
    <row r="302" spans="1:10" x14ac:dyDescent="0.2">
      <c r="A302" s="6">
        <v>0.85310416034739089</v>
      </c>
      <c r="B302" s="6">
        <v>0.65908608548842407</v>
      </c>
      <c r="C302" s="6">
        <v>299</v>
      </c>
      <c r="D302" s="12">
        <v>6.5000000000000002E-2</v>
      </c>
      <c r="E302" s="11">
        <v>50069</v>
      </c>
      <c r="F302" s="10">
        <f t="shared" si="4"/>
        <v>17.46153846153846</v>
      </c>
      <c r="G302" s="9">
        <v>1430</v>
      </c>
      <c r="H302" s="8">
        <v>78</v>
      </c>
      <c r="I302" s="8">
        <v>1362</v>
      </c>
      <c r="J302" s="7" t="s">
        <v>294</v>
      </c>
    </row>
    <row r="303" spans="1:10" x14ac:dyDescent="0.2">
      <c r="A303" s="6">
        <v>0.58672361372190851</v>
      </c>
      <c r="B303" s="6">
        <v>0.17373520087069805</v>
      </c>
      <c r="C303" s="6">
        <v>300</v>
      </c>
      <c r="D303" s="12">
        <v>0.45500000000000002</v>
      </c>
      <c r="E303" s="11">
        <v>45241</v>
      </c>
      <c r="F303" s="10">
        <f t="shared" si="4"/>
        <v>15.984</v>
      </c>
      <c r="G303" s="9">
        <v>1310</v>
      </c>
      <c r="H303" s="8">
        <v>125</v>
      </c>
      <c r="I303" s="8">
        <v>1998</v>
      </c>
      <c r="J303" s="7" t="s">
        <v>293</v>
      </c>
    </row>
    <row r="304" spans="1:10" x14ac:dyDescent="0.2">
      <c r="A304" s="6">
        <v>0.8662930120799035</v>
      </c>
      <c r="B304" s="6">
        <v>0.41761651056342386</v>
      </c>
      <c r="C304" s="6">
        <v>301</v>
      </c>
      <c r="D304" s="12">
        <v>0.56399999999999995</v>
      </c>
      <c r="E304" s="11">
        <v>53213</v>
      </c>
      <c r="F304" s="10">
        <f t="shared" si="4"/>
        <v>16.716738197424892</v>
      </c>
      <c r="G304" s="9">
        <v>1330</v>
      </c>
      <c r="H304" s="8">
        <v>233</v>
      </c>
      <c r="I304" s="8">
        <v>3895</v>
      </c>
      <c r="J304" s="7" t="s">
        <v>292</v>
      </c>
    </row>
    <row r="305" spans="1:10" x14ac:dyDescent="0.2">
      <c r="A305" s="6">
        <v>7.3522032489114708E-2</v>
      </c>
      <c r="B305" s="6">
        <v>0.30658964056318472</v>
      </c>
      <c r="C305" s="6">
        <v>302</v>
      </c>
      <c r="D305" s="12">
        <v>7.0000000000000001E-3</v>
      </c>
      <c r="E305" s="11">
        <v>61790</v>
      </c>
      <c r="F305" s="10">
        <f t="shared" si="4"/>
        <v>14.022222222222222</v>
      </c>
      <c r="G305" s="9">
        <v>1470</v>
      </c>
      <c r="H305" s="8">
        <v>90</v>
      </c>
      <c r="I305" s="8">
        <v>1262</v>
      </c>
      <c r="J305" s="7" t="s">
        <v>291</v>
      </c>
    </row>
    <row r="306" spans="1:10" x14ac:dyDescent="0.2">
      <c r="A306" s="6">
        <v>0.5672804076794622</v>
      </c>
      <c r="B306" s="6">
        <v>0.90320991128634909</v>
      </c>
      <c r="C306" s="6">
        <v>303</v>
      </c>
      <c r="D306" s="12">
        <v>0.51100000000000001</v>
      </c>
      <c r="E306" s="11">
        <v>46253</v>
      </c>
      <c r="F306" s="10">
        <f t="shared" si="4"/>
        <v>16.512820512820515</v>
      </c>
      <c r="G306" s="9">
        <v>1220</v>
      </c>
      <c r="H306" s="8">
        <v>156</v>
      </c>
      <c r="I306" s="8">
        <v>2576</v>
      </c>
      <c r="J306" s="7" t="s">
        <v>290</v>
      </c>
    </row>
    <row r="307" spans="1:10" x14ac:dyDescent="0.2">
      <c r="A307" s="6">
        <v>6.1275382526309929E-2</v>
      </c>
      <c r="B307" s="6">
        <v>0.17375428982222607</v>
      </c>
      <c r="C307" s="6">
        <v>304</v>
      </c>
      <c r="D307" s="12">
        <v>0.312</v>
      </c>
      <c r="E307" s="11">
        <v>40631</v>
      </c>
      <c r="F307" s="10">
        <f t="shared" si="4"/>
        <v>12.359223300970873</v>
      </c>
      <c r="G307" s="9">
        <v>1290</v>
      </c>
      <c r="H307" s="8">
        <v>103</v>
      </c>
      <c r="I307" s="8">
        <v>1273</v>
      </c>
      <c r="J307" s="7" t="s">
        <v>289</v>
      </c>
    </row>
    <row r="308" spans="1:10" x14ac:dyDescent="0.2">
      <c r="A308" s="6">
        <v>0.6002853248742972</v>
      </c>
      <c r="B308" s="6">
        <v>0.34013619298614495</v>
      </c>
      <c r="C308" s="6">
        <v>305</v>
      </c>
      <c r="D308" s="12">
        <v>0.51200000000000001</v>
      </c>
      <c r="E308" s="11">
        <v>54369</v>
      </c>
      <c r="F308" s="10">
        <f t="shared" si="4"/>
        <v>13.818181818181818</v>
      </c>
      <c r="G308" s="9">
        <v>1250</v>
      </c>
      <c r="H308" s="8">
        <v>473</v>
      </c>
      <c r="I308" s="8">
        <v>6536</v>
      </c>
      <c r="J308" s="7" t="s">
        <v>288</v>
      </c>
    </row>
    <row r="309" spans="1:10" x14ac:dyDescent="0.2">
      <c r="A309" s="6">
        <v>0.48925837602534528</v>
      </c>
      <c r="B309" s="6">
        <v>0.67944598816553647</v>
      </c>
      <c r="C309" s="6">
        <v>306</v>
      </c>
      <c r="D309" s="12">
        <v>2.1999999999999999E-2</v>
      </c>
      <c r="E309" s="11">
        <v>63918</v>
      </c>
      <c r="F309" s="10">
        <f t="shared" si="4"/>
        <v>16.407920792079207</v>
      </c>
      <c r="G309" s="9">
        <v>1470</v>
      </c>
      <c r="H309" s="8">
        <v>505</v>
      </c>
      <c r="I309" s="8">
        <v>8286</v>
      </c>
      <c r="J309" s="7" t="s">
        <v>287</v>
      </c>
    </row>
    <row r="310" spans="1:10" x14ac:dyDescent="0.2">
      <c r="A310" s="6">
        <v>0.39810562164712493</v>
      </c>
      <c r="B310" s="6">
        <v>0.92881938408344222</v>
      </c>
      <c r="C310" s="6">
        <v>307</v>
      </c>
      <c r="D310" s="12">
        <v>0.32100000000000001</v>
      </c>
      <c r="E310" s="11">
        <v>44156</v>
      </c>
      <c r="F310" s="10">
        <f t="shared" si="4"/>
        <v>13.403846153846153</v>
      </c>
      <c r="G310" s="9">
        <v>1270</v>
      </c>
      <c r="H310" s="8">
        <v>52</v>
      </c>
      <c r="I310" s="8">
        <v>697</v>
      </c>
      <c r="J310" s="7" t="s">
        <v>286</v>
      </c>
    </row>
    <row r="311" spans="1:10" x14ac:dyDescent="0.2">
      <c r="A311" s="6">
        <v>0.86004814253574258</v>
      </c>
      <c r="B311" s="6">
        <v>0.23583068859497869</v>
      </c>
      <c r="C311" s="6">
        <v>308</v>
      </c>
      <c r="D311" s="12">
        <v>0.317</v>
      </c>
      <c r="E311" s="11">
        <v>46452</v>
      </c>
      <c r="F311" s="10">
        <f t="shared" si="4"/>
        <v>18.5625</v>
      </c>
      <c r="G311" s="9">
        <v>1350</v>
      </c>
      <c r="H311" s="8">
        <v>112</v>
      </c>
      <c r="I311" s="8">
        <v>2079</v>
      </c>
      <c r="J311" s="7" t="s">
        <v>285</v>
      </c>
    </row>
    <row r="312" spans="1:10" x14ac:dyDescent="0.2">
      <c r="A312" s="6">
        <v>0.95143997345575104</v>
      </c>
      <c r="B312" s="6">
        <v>0.47009878660555893</v>
      </c>
      <c r="C312" s="6">
        <v>309</v>
      </c>
      <c r="D312" s="12">
        <v>0.123</v>
      </c>
      <c r="E312" s="11">
        <v>59202</v>
      </c>
      <c r="F312" s="10">
        <f t="shared" si="4"/>
        <v>14.462908011869436</v>
      </c>
      <c r="G312" s="9">
        <v>1410</v>
      </c>
      <c r="H312" s="8">
        <v>337</v>
      </c>
      <c r="I312" s="8">
        <v>4874</v>
      </c>
      <c r="J312" s="7" t="s">
        <v>284</v>
      </c>
    </row>
    <row r="313" spans="1:10" x14ac:dyDescent="0.2">
      <c r="A313" s="6">
        <v>0.16874662042294375</v>
      </c>
      <c r="B313" s="6">
        <v>0.16727471911351022</v>
      </c>
      <c r="C313" s="6">
        <v>310</v>
      </c>
      <c r="D313" s="12">
        <v>8.5999999999999993E-2</v>
      </c>
      <c r="E313" s="11">
        <v>59613</v>
      </c>
      <c r="F313" s="10">
        <f t="shared" si="4"/>
        <v>24.391304347826086</v>
      </c>
      <c r="G313" s="9">
        <v>1210</v>
      </c>
      <c r="H313" s="8">
        <v>46</v>
      </c>
      <c r="I313" s="8">
        <v>1122</v>
      </c>
      <c r="J313" s="7" t="s">
        <v>283</v>
      </c>
    </row>
    <row r="314" spans="1:10" x14ac:dyDescent="0.2">
      <c r="A314" s="6">
        <v>0.41830304059976875</v>
      </c>
      <c r="B314" s="6">
        <v>0.54888593683636511</v>
      </c>
      <c r="C314" s="6">
        <v>311</v>
      </c>
      <c r="D314" s="12">
        <v>0.115</v>
      </c>
      <c r="E314" s="11">
        <v>60727</v>
      </c>
      <c r="F314" s="10">
        <f t="shared" si="4"/>
        <v>16.178784266984504</v>
      </c>
      <c r="G314" s="9">
        <v>1380</v>
      </c>
      <c r="H314" s="8">
        <v>839</v>
      </c>
      <c r="I314" s="8">
        <v>13574</v>
      </c>
      <c r="J314" s="7" t="s">
        <v>282</v>
      </c>
    </row>
    <row r="315" spans="1:10" x14ac:dyDescent="0.2">
      <c r="A315" s="6">
        <v>0.95383479322944797</v>
      </c>
      <c r="B315" s="6">
        <v>0.26283103560772614</v>
      </c>
      <c r="C315" s="6">
        <v>312</v>
      </c>
      <c r="D315" s="12">
        <v>0.24099999999999999</v>
      </c>
      <c r="E315" s="11">
        <v>51054</v>
      </c>
      <c r="F315" s="10">
        <f t="shared" si="4"/>
        <v>16.877551020408163</v>
      </c>
      <c r="G315" s="9">
        <v>1380</v>
      </c>
      <c r="H315" s="8">
        <v>196</v>
      </c>
      <c r="I315" s="8">
        <v>3308</v>
      </c>
      <c r="J315" s="7" t="s">
        <v>281</v>
      </c>
    </row>
    <row r="316" spans="1:10" x14ac:dyDescent="0.2">
      <c r="A316" s="6">
        <v>0.72655614461224249</v>
      </c>
      <c r="B316" s="6">
        <v>0.15256947918292674</v>
      </c>
      <c r="C316" s="6">
        <v>313</v>
      </c>
      <c r="D316" s="12">
        <v>0.371</v>
      </c>
      <c r="E316" s="11">
        <v>45328</v>
      </c>
      <c r="F316" s="10">
        <f t="shared" si="4"/>
        <v>18.173913043478262</v>
      </c>
      <c r="G316" s="9">
        <v>1310</v>
      </c>
      <c r="H316" s="8">
        <v>115</v>
      </c>
      <c r="I316" s="8">
        <v>2090</v>
      </c>
      <c r="J316" s="7" t="s">
        <v>280</v>
      </c>
    </row>
    <row r="317" spans="1:10" x14ac:dyDescent="0.2">
      <c r="A317" s="6">
        <v>0.91008800670059864</v>
      </c>
      <c r="B317" s="6">
        <v>0.41945430272048556</v>
      </c>
      <c r="C317" s="6">
        <v>314</v>
      </c>
      <c r="D317" s="12">
        <v>0.46400000000000002</v>
      </c>
      <c r="E317" s="11">
        <v>43249</v>
      </c>
      <c r="F317" s="10">
        <f t="shared" si="4"/>
        <v>14.425742574257425</v>
      </c>
      <c r="G317" s="9">
        <v>1260</v>
      </c>
      <c r="H317" s="8">
        <v>101</v>
      </c>
      <c r="I317" s="8">
        <v>1457</v>
      </c>
      <c r="J317" s="7" t="s">
        <v>279</v>
      </c>
    </row>
    <row r="318" spans="1:10" x14ac:dyDescent="0.2">
      <c r="A318" s="6">
        <v>0.52644762004950807</v>
      </c>
      <c r="B318" s="6">
        <v>0.69947841139158684</v>
      </c>
      <c r="C318" s="6">
        <v>315</v>
      </c>
      <c r="D318" s="12">
        <v>8.8999999999999996E-2</v>
      </c>
      <c r="E318" s="11">
        <v>51723</v>
      </c>
      <c r="F318" s="10">
        <f t="shared" si="4"/>
        <v>16.481927710843372</v>
      </c>
      <c r="G318" s="9">
        <v>1320</v>
      </c>
      <c r="H318" s="8">
        <v>332</v>
      </c>
      <c r="I318" s="8">
        <v>5472</v>
      </c>
      <c r="J318" s="7" t="s">
        <v>278</v>
      </c>
    </row>
    <row r="319" spans="1:10" x14ac:dyDescent="0.2">
      <c r="A319" s="6">
        <v>0.15890116854570457</v>
      </c>
      <c r="B319" s="6">
        <v>0.74358853692449811</v>
      </c>
      <c r="C319" s="6">
        <v>316</v>
      </c>
      <c r="D319" s="12">
        <v>0.3</v>
      </c>
      <c r="E319" s="11">
        <v>50679</v>
      </c>
      <c r="F319" s="10">
        <f t="shared" si="4"/>
        <v>13.528571428571428</v>
      </c>
      <c r="G319" s="9">
        <v>1270</v>
      </c>
      <c r="H319" s="8">
        <v>70</v>
      </c>
      <c r="I319" s="8">
        <v>947</v>
      </c>
      <c r="J319" s="7" t="s">
        <v>277</v>
      </c>
    </row>
    <row r="320" spans="1:10" x14ac:dyDescent="0.2">
      <c r="A320" s="6">
        <v>0.3616138716235664</v>
      </c>
      <c r="B320" s="6">
        <v>0.84163828542286045</v>
      </c>
      <c r="C320" s="6">
        <v>317</v>
      </c>
      <c r="D320" s="12">
        <v>0.38</v>
      </c>
      <c r="E320" s="11">
        <v>26417</v>
      </c>
      <c r="F320" s="10">
        <f t="shared" si="4"/>
        <v>9.8333333333333339</v>
      </c>
      <c r="G320" s="9">
        <v>1030</v>
      </c>
      <c r="H320" s="8">
        <v>6</v>
      </c>
      <c r="I320" s="8">
        <v>59</v>
      </c>
      <c r="J320" s="7" t="s">
        <v>276</v>
      </c>
    </row>
    <row r="321" spans="1:10" x14ac:dyDescent="0.2">
      <c r="A321" s="6">
        <v>0.85328393323492835</v>
      </c>
      <c r="B321" s="6">
        <v>0.45404298324434023</v>
      </c>
      <c r="C321" s="6">
        <v>318</v>
      </c>
      <c r="D321" s="12">
        <v>0.251</v>
      </c>
      <c r="E321" s="11">
        <v>45336</v>
      </c>
      <c r="F321" s="10">
        <f t="shared" si="4"/>
        <v>16.351351351351351</v>
      </c>
      <c r="G321" s="9">
        <v>1340</v>
      </c>
      <c r="H321" s="8">
        <v>185</v>
      </c>
      <c r="I321" s="8">
        <v>3025</v>
      </c>
      <c r="J321" s="7" t="s">
        <v>275</v>
      </c>
    </row>
    <row r="322" spans="1:10" x14ac:dyDescent="0.2">
      <c r="A322" s="6">
        <v>0.14321115237592985</v>
      </c>
      <c r="B322" s="6">
        <v>0.89936943609776732</v>
      </c>
      <c r="C322" s="6">
        <v>319</v>
      </c>
      <c r="D322" s="12">
        <v>0.34100000000000003</v>
      </c>
      <c r="E322" s="11">
        <v>43412</v>
      </c>
      <c r="F322" s="10">
        <f t="shared" si="4"/>
        <v>14.564102564102564</v>
      </c>
      <c r="G322" s="9">
        <v>1310</v>
      </c>
      <c r="H322" s="8">
        <v>78</v>
      </c>
      <c r="I322" s="8">
        <v>1136</v>
      </c>
      <c r="J322" s="7" t="s">
        <v>274</v>
      </c>
    </row>
    <row r="323" spans="1:10" x14ac:dyDescent="0.2">
      <c r="A323" s="6">
        <v>7.2026766140395826E-2</v>
      </c>
      <c r="B323" s="6">
        <v>0.65792696686166874</v>
      </c>
      <c r="C323" s="6">
        <v>320</v>
      </c>
      <c r="D323" s="12">
        <v>0.503</v>
      </c>
      <c r="E323" s="11">
        <v>47701</v>
      </c>
      <c r="F323" s="10">
        <f t="shared" si="4"/>
        <v>15.345238095238095</v>
      </c>
      <c r="G323" s="9">
        <v>1290</v>
      </c>
      <c r="H323" s="8">
        <v>84</v>
      </c>
      <c r="I323" s="8">
        <v>1289</v>
      </c>
      <c r="J323" s="7" t="s">
        <v>273</v>
      </c>
    </row>
    <row r="324" spans="1:10" x14ac:dyDescent="0.2">
      <c r="A324" s="6">
        <v>0.13411998571538852</v>
      </c>
      <c r="B324" s="6">
        <v>0.42217198191500027</v>
      </c>
      <c r="C324" s="6">
        <v>321</v>
      </c>
      <c r="D324" s="12">
        <v>0.13900000000000001</v>
      </c>
      <c r="E324" s="11">
        <v>47513</v>
      </c>
      <c r="F324" s="10">
        <f t="shared" ref="F324:F387" si="5">I324/H324</f>
        <v>15.564102564102564</v>
      </c>
      <c r="G324" s="9">
        <v>1310</v>
      </c>
      <c r="H324" s="8">
        <v>156</v>
      </c>
      <c r="I324" s="8">
        <v>2428</v>
      </c>
      <c r="J324" s="7" t="s">
        <v>272</v>
      </c>
    </row>
    <row r="325" spans="1:10" x14ac:dyDescent="0.2">
      <c r="A325" s="6">
        <v>0.28573202644361151</v>
      </c>
      <c r="B325" s="6">
        <v>0.42100690013844899</v>
      </c>
      <c r="C325" s="6">
        <v>322</v>
      </c>
      <c r="D325" s="12">
        <v>0.23200000000000001</v>
      </c>
      <c r="E325" s="11">
        <v>50411</v>
      </c>
      <c r="F325" s="10">
        <f t="shared" si="5"/>
        <v>16.828125</v>
      </c>
      <c r="G325" s="9">
        <v>1250</v>
      </c>
      <c r="H325" s="8">
        <v>128</v>
      </c>
      <c r="I325" s="8">
        <v>2154</v>
      </c>
      <c r="J325" s="7" t="s">
        <v>271</v>
      </c>
    </row>
    <row r="326" spans="1:10" x14ac:dyDescent="0.2">
      <c r="A326" s="6">
        <v>0.33568993134122993</v>
      </c>
      <c r="B326" s="6">
        <v>0.33652010721087733</v>
      </c>
      <c r="C326" s="6">
        <v>323</v>
      </c>
      <c r="D326" s="12">
        <v>0.41599999999999998</v>
      </c>
      <c r="E326" s="11">
        <v>45669</v>
      </c>
      <c r="F326" s="10">
        <f t="shared" si="5"/>
        <v>13.79245283018868</v>
      </c>
      <c r="G326" s="9">
        <v>1290</v>
      </c>
      <c r="H326" s="8">
        <v>53</v>
      </c>
      <c r="I326" s="8">
        <v>731</v>
      </c>
      <c r="J326" s="7" t="s">
        <v>270</v>
      </c>
    </row>
    <row r="327" spans="1:10" x14ac:dyDescent="0.2">
      <c r="A327" s="6">
        <v>0.54469359647073079</v>
      </c>
      <c r="B327" s="6">
        <v>0.93178099128088054</v>
      </c>
      <c r="C327" s="6">
        <v>324</v>
      </c>
      <c r="D327" s="12">
        <v>0.40699999999999997</v>
      </c>
      <c r="E327" s="11">
        <v>40579</v>
      </c>
      <c r="F327" s="10">
        <f t="shared" si="5"/>
        <v>13.690721649484535</v>
      </c>
      <c r="G327" s="9">
        <v>1250</v>
      </c>
      <c r="H327" s="8">
        <v>194</v>
      </c>
      <c r="I327" s="8">
        <v>2656</v>
      </c>
      <c r="J327" s="7" t="s">
        <v>269</v>
      </c>
    </row>
    <row r="328" spans="1:10" x14ac:dyDescent="0.2">
      <c r="A328" s="6">
        <v>0.34189823154731469</v>
      </c>
      <c r="B328" s="6">
        <v>0.69574735681758559</v>
      </c>
      <c r="C328" s="6">
        <v>325</v>
      </c>
      <c r="D328" s="12">
        <v>7.0999999999999994E-2</v>
      </c>
      <c r="E328" s="11">
        <v>43807</v>
      </c>
      <c r="F328" s="10">
        <f t="shared" si="5"/>
        <v>15.762376237623762</v>
      </c>
      <c r="G328" s="9">
        <v>1340</v>
      </c>
      <c r="H328" s="8">
        <v>202</v>
      </c>
      <c r="I328" s="8">
        <v>3184</v>
      </c>
      <c r="J328" s="7" t="s">
        <v>268</v>
      </c>
    </row>
    <row r="329" spans="1:10" x14ac:dyDescent="0.2">
      <c r="A329" s="6">
        <v>0.34216063810112884</v>
      </c>
      <c r="B329" s="6">
        <v>0.80803627996787564</v>
      </c>
      <c r="C329" s="6">
        <v>326</v>
      </c>
      <c r="D329" s="12">
        <v>0.33300000000000002</v>
      </c>
      <c r="E329" s="11">
        <v>48048</v>
      </c>
      <c r="F329" s="10">
        <f t="shared" si="5"/>
        <v>14.841121495327103</v>
      </c>
      <c r="G329" s="9">
        <v>1340</v>
      </c>
      <c r="H329" s="8">
        <v>107</v>
      </c>
      <c r="I329" s="8">
        <v>1588</v>
      </c>
      <c r="J329" s="7" t="s">
        <v>267</v>
      </c>
    </row>
    <row r="330" spans="1:10" x14ac:dyDescent="0.2">
      <c r="A330" s="6">
        <v>0.87240432624107578</v>
      </c>
      <c r="B330" s="6">
        <v>0.70985711522380057</v>
      </c>
      <c r="C330" s="6">
        <v>327</v>
      </c>
      <c r="D330" s="12">
        <v>0.61699999999999999</v>
      </c>
      <c r="E330" s="11">
        <v>36792</v>
      </c>
      <c r="F330" s="10">
        <f t="shared" si="5"/>
        <v>14.214285714285714</v>
      </c>
      <c r="G330" s="9">
        <v>1150</v>
      </c>
      <c r="H330" s="8">
        <v>14</v>
      </c>
      <c r="I330" s="8">
        <v>199</v>
      </c>
      <c r="J330" s="7" t="s">
        <v>266</v>
      </c>
    </row>
    <row r="331" spans="1:10" x14ac:dyDescent="0.2">
      <c r="A331" s="6">
        <v>0.89954358250331434</v>
      </c>
      <c r="B331" s="6">
        <v>0.71147835177168028</v>
      </c>
      <c r="C331" s="6">
        <v>328</v>
      </c>
      <c r="D331" s="12">
        <v>0.33400000000000002</v>
      </c>
      <c r="E331" s="11">
        <v>54584</v>
      </c>
      <c r="F331" s="10">
        <f t="shared" si="5"/>
        <v>15.166666666666666</v>
      </c>
      <c r="G331" s="9">
        <v>1290</v>
      </c>
      <c r="H331" s="8">
        <v>96</v>
      </c>
      <c r="I331" s="8">
        <v>1456</v>
      </c>
      <c r="J331" s="7" t="s">
        <v>265</v>
      </c>
    </row>
    <row r="332" spans="1:10" x14ac:dyDescent="0.2">
      <c r="A332" s="6">
        <v>0.10778034123174307</v>
      </c>
      <c r="B332" s="6">
        <v>0.30107505880189855</v>
      </c>
      <c r="C332" s="6">
        <v>329</v>
      </c>
      <c r="D332" s="12">
        <v>0.31900000000000001</v>
      </c>
      <c r="E332" s="11">
        <v>41766</v>
      </c>
      <c r="F332" s="10">
        <f t="shared" si="5"/>
        <v>17.924528301886792</v>
      </c>
      <c r="G332" s="9">
        <v>1320</v>
      </c>
      <c r="H332" s="8">
        <v>106</v>
      </c>
      <c r="I332" s="8">
        <v>1900</v>
      </c>
      <c r="J332" s="7" t="s">
        <v>264</v>
      </c>
    </row>
    <row r="333" spans="1:10" x14ac:dyDescent="0.2">
      <c r="A333" s="6">
        <v>0.14619090325734285</v>
      </c>
      <c r="B333" s="6">
        <v>0.72861891291526915</v>
      </c>
      <c r="C333" s="6">
        <v>330</v>
      </c>
      <c r="D333" s="12">
        <v>5.8000000000000003E-2</v>
      </c>
      <c r="E333" s="11">
        <v>50233</v>
      </c>
      <c r="F333" s="10">
        <f t="shared" si="5"/>
        <v>15.820689655172414</v>
      </c>
      <c r="G333" s="9">
        <v>1330</v>
      </c>
      <c r="H333" s="8">
        <v>145</v>
      </c>
      <c r="I333" s="8">
        <v>2294</v>
      </c>
      <c r="J333" s="7" t="s">
        <v>263</v>
      </c>
    </row>
    <row r="334" spans="1:10" x14ac:dyDescent="0.2">
      <c r="A334" s="6">
        <v>0.86247712962815049</v>
      </c>
      <c r="B334" s="6">
        <v>3.2835033106334066E-2</v>
      </c>
      <c r="C334" s="6">
        <v>331</v>
      </c>
      <c r="D334" s="12">
        <v>0.185</v>
      </c>
      <c r="E334" s="11">
        <v>50961</v>
      </c>
      <c r="F334" s="10">
        <f t="shared" si="5"/>
        <v>18.172661870503596</v>
      </c>
      <c r="G334" s="9">
        <v>1360</v>
      </c>
      <c r="H334" s="8">
        <v>278</v>
      </c>
      <c r="I334" s="8">
        <v>5052</v>
      </c>
      <c r="J334" s="7" t="s">
        <v>262</v>
      </c>
    </row>
    <row r="335" spans="1:10" x14ac:dyDescent="0.2">
      <c r="A335" s="6">
        <v>0.59057623683074656</v>
      </c>
      <c r="B335" s="6">
        <v>0.98968978500104654</v>
      </c>
      <c r="C335" s="6">
        <v>332</v>
      </c>
      <c r="D335" s="12">
        <v>0.14499999999999999</v>
      </c>
      <c r="E335" s="11">
        <v>50822</v>
      </c>
      <c r="F335" s="10">
        <f t="shared" si="5"/>
        <v>14.573033707865168</v>
      </c>
      <c r="G335" s="9">
        <v>1330</v>
      </c>
      <c r="H335" s="8">
        <v>178</v>
      </c>
      <c r="I335" s="8">
        <v>2594</v>
      </c>
      <c r="J335" s="7" t="s">
        <v>261</v>
      </c>
    </row>
    <row r="336" spans="1:10" x14ac:dyDescent="0.2">
      <c r="A336" s="6">
        <v>0.1845407345693918</v>
      </c>
      <c r="B336" s="6">
        <v>0.8467785942784809</v>
      </c>
      <c r="C336" s="6">
        <v>333</v>
      </c>
      <c r="D336" s="12">
        <v>0.41599999999999998</v>
      </c>
      <c r="E336" s="11">
        <v>47187</v>
      </c>
      <c r="F336" s="10">
        <f t="shared" si="5"/>
        <v>16.50632911392405</v>
      </c>
      <c r="G336" s="9">
        <v>1330</v>
      </c>
      <c r="H336" s="8">
        <v>158</v>
      </c>
      <c r="I336" s="8">
        <v>2608</v>
      </c>
      <c r="J336" s="7" t="s">
        <v>260</v>
      </c>
    </row>
    <row r="337" spans="1:10" x14ac:dyDescent="0.2">
      <c r="A337" s="6">
        <v>0.18000194356733967</v>
      </c>
      <c r="B337" s="6">
        <v>0.75879816688785717</v>
      </c>
      <c r="C337" s="6">
        <v>334</v>
      </c>
      <c r="D337" s="12">
        <v>0.20399999999999999</v>
      </c>
      <c r="E337" s="11">
        <v>49998</v>
      </c>
      <c r="F337" s="10">
        <f t="shared" si="5"/>
        <v>16.677966101694917</v>
      </c>
      <c r="G337" s="9">
        <v>1280</v>
      </c>
      <c r="H337" s="8">
        <v>59</v>
      </c>
      <c r="I337" s="8">
        <v>984</v>
      </c>
      <c r="J337" s="7" t="s">
        <v>259</v>
      </c>
    </row>
    <row r="338" spans="1:10" x14ac:dyDescent="0.2">
      <c r="A338" s="6">
        <v>0.67685360273203987</v>
      </c>
      <c r="B338" s="6">
        <v>0.63153883639180264</v>
      </c>
      <c r="C338" s="6">
        <v>335</v>
      </c>
      <c r="D338" s="12">
        <v>2.8000000000000001E-2</v>
      </c>
      <c r="E338" s="11">
        <v>46416</v>
      </c>
      <c r="F338" s="10">
        <f t="shared" si="5"/>
        <v>15.676470588235293</v>
      </c>
      <c r="G338" s="9">
        <v>1370</v>
      </c>
      <c r="H338" s="8">
        <v>136</v>
      </c>
      <c r="I338" s="8">
        <v>2132</v>
      </c>
      <c r="J338" s="7" t="s">
        <v>258</v>
      </c>
    </row>
    <row r="339" spans="1:10" x14ac:dyDescent="0.2">
      <c r="A339" s="6">
        <v>0.57264002027469663</v>
      </c>
      <c r="B339" s="6">
        <v>0.72256327223263805</v>
      </c>
      <c r="C339" s="6">
        <v>336</v>
      </c>
      <c r="D339" s="12">
        <v>0.34200000000000003</v>
      </c>
      <c r="E339" s="11">
        <v>40098</v>
      </c>
      <c r="F339" s="10">
        <f t="shared" si="5"/>
        <v>16.076923076923077</v>
      </c>
      <c r="G339" s="9">
        <v>1330</v>
      </c>
      <c r="H339" s="8">
        <v>39</v>
      </c>
      <c r="I339" s="8">
        <v>627</v>
      </c>
      <c r="J339" s="7" t="s">
        <v>257</v>
      </c>
    </row>
    <row r="340" spans="1:10" x14ac:dyDescent="0.2">
      <c r="A340" s="6">
        <v>0.5442467768302105</v>
      </c>
      <c r="B340" s="6">
        <v>0.16095232992379804</v>
      </c>
      <c r="C340" s="6">
        <v>337</v>
      </c>
      <c r="D340" s="12">
        <v>0.48099999999999998</v>
      </c>
      <c r="E340" s="11">
        <v>43859</v>
      </c>
      <c r="F340" s="10">
        <f t="shared" si="5"/>
        <v>16.25</v>
      </c>
      <c r="G340" s="9">
        <v>1260</v>
      </c>
      <c r="H340" s="8">
        <v>52</v>
      </c>
      <c r="I340" s="8">
        <v>845</v>
      </c>
      <c r="J340" s="7" t="s">
        <v>256</v>
      </c>
    </row>
    <row r="341" spans="1:10" x14ac:dyDescent="0.2">
      <c r="A341" s="6">
        <v>0.6045660844740598</v>
      </c>
      <c r="B341" s="6">
        <v>0.80799337034850505</v>
      </c>
      <c r="C341" s="6">
        <v>338</v>
      </c>
      <c r="D341" s="12">
        <v>8.6999999999999994E-2</v>
      </c>
      <c r="E341" s="11">
        <v>53530</v>
      </c>
      <c r="F341" s="10">
        <f t="shared" si="5"/>
        <v>15.578740157480315</v>
      </c>
      <c r="G341" s="9">
        <v>1380</v>
      </c>
      <c r="H341" s="8">
        <v>254</v>
      </c>
      <c r="I341" s="8">
        <v>3957</v>
      </c>
      <c r="J341" s="7" t="s">
        <v>255</v>
      </c>
    </row>
    <row r="342" spans="1:10" x14ac:dyDescent="0.2">
      <c r="A342" s="6">
        <v>0.61536000947715563</v>
      </c>
      <c r="B342" s="6">
        <v>0.80732144723736943</v>
      </c>
      <c r="C342" s="6">
        <v>339</v>
      </c>
      <c r="D342" s="12">
        <v>0.26100000000000001</v>
      </c>
      <c r="E342" s="11">
        <v>44784</v>
      </c>
      <c r="F342" s="10">
        <f t="shared" si="5"/>
        <v>16.393034825870647</v>
      </c>
      <c r="G342" s="9">
        <v>1280</v>
      </c>
      <c r="H342" s="8">
        <v>201</v>
      </c>
      <c r="I342" s="8">
        <v>3295</v>
      </c>
      <c r="J342" s="7" t="s">
        <v>254</v>
      </c>
    </row>
    <row r="343" spans="1:10" x14ac:dyDescent="0.2">
      <c r="A343" s="6">
        <v>0.78345907700036233</v>
      </c>
      <c r="B343" s="6">
        <v>0.20211035733395399</v>
      </c>
      <c r="C343" s="6">
        <v>340</v>
      </c>
      <c r="D343" s="12">
        <v>6.3E-2</v>
      </c>
      <c r="E343" s="11">
        <v>59915</v>
      </c>
      <c r="F343" s="10">
        <f t="shared" si="5"/>
        <v>15.328571428571429</v>
      </c>
      <c r="G343" s="9">
        <v>1410</v>
      </c>
      <c r="H343" s="8">
        <v>140</v>
      </c>
      <c r="I343" s="8">
        <v>2146</v>
      </c>
      <c r="J343" s="7" t="s">
        <v>253</v>
      </c>
    </row>
    <row r="344" spans="1:10" x14ac:dyDescent="0.2">
      <c r="A344" s="6">
        <v>0.46783733892993551</v>
      </c>
      <c r="B344" s="6">
        <v>0.95685502164365233</v>
      </c>
      <c r="C344" s="6">
        <v>341</v>
      </c>
      <c r="D344" s="12">
        <v>0.19900000000000001</v>
      </c>
      <c r="E344" s="11">
        <v>50118</v>
      </c>
      <c r="F344" s="10">
        <f t="shared" si="5"/>
        <v>18.054545454545455</v>
      </c>
      <c r="G344" s="9">
        <v>1360</v>
      </c>
      <c r="H344" s="8">
        <v>110</v>
      </c>
      <c r="I344" s="8">
        <v>1986</v>
      </c>
      <c r="J344" s="7" t="s">
        <v>252</v>
      </c>
    </row>
    <row r="345" spans="1:10" x14ac:dyDescent="0.2">
      <c r="A345" s="6">
        <v>0.47743517740011032</v>
      </c>
      <c r="B345" s="6">
        <v>0.19406769058326689</v>
      </c>
      <c r="C345" s="6">
        <v>342</v>
      </c>
      <c r="D345" s="12">
        <v>7.8E-2</v>
      </c>
      <c r="E345" s="11">
        <v>44607</v>
      </c>
      <c r="F345" s="10">
        <f t="shared" si="5"/>
        <v>15.776470588235295</v>
      </c>
      <c r="G345" s="9">
        <v>1280</v>
      </c>
      <c r="H345" s="8">
        <v>170</v>
      </c>
      <c r="I345" s="8">
        <v>2682</v>
      </c>
      <c r="J345" s="7" t="s">
        <v>251</v>
      </c>
    </row>
    <row r="346" spans="1:10" x14ac:dyDescent="0.2">
      <c r="A346" s="6">
        <v>0.61564044581066579</v>
      </c>
      <c r="B346" s="6">
        <v>0.1120100146415095</v>
      </c>
      <c r="C346" s="6">
        <v>343</v>
      </c>
      <c r="D346" s="12">
        <v>0.42399999999999999</v>
      </c>
      <c r="E346" s="11">
        <v>42497</v>
      </c>
      <c r="F346" s="10">
        <f t="shared" si="5"/>
        <v>14.9</v>
      </c>
      <c r="G346" s="9">
        <v>1270</v>
      </c>
      <c r="H346" s="8">
        <v>100</v>
      </c>
      <c r="I346" s="8">
        <v>1490</v>
      </c>
      <c r="J346" s="7" t="s">
        <v>250</v>
      </c>
    </row>
    <row r="347" spans="1:10" x14ac:dyDescent="0.2">
      <c r="A347" s="6">
        <v>0.99090071094020293</v>
      </c>
      <c r="B347" s="6">
        <v>0.28129916591841131</v>
      </c>
      <c r="C347" s="6">
        <v>344</v>
      </c>
      <c r="D347" s="12">
        <v>5.0999999999999997E-2</v>
      </c>
      <c r="E347" s="11">
        <v>51604</v>
      </c>
      <c r="F347" s="10">
        <f t="shared" si="5"/>
        <v>17.141666666666666</v>
      </c>
      <c r="G347" s="9">
        <v>1400</v>
      </c>
      <c r="H347" s="8">
        <v>480</v>
      </c>
      <c r="I347" s="8">
        <v>8228</v>
      </c>
      <c r="J347" s="7" t="s">
        <v>249</v>
      </c>
    </row>
    <row r="348" spans="1:10" x14ac:dyDescent="0.2">
      <c r="A348" s="6">
        <v>0.78923006271508167</v>
      </c>
      <c r="B348" s="6">
        <v>0.77426406089104516</v>
      </c>
      <c r="C348" s="6">
        <v>345</v>
      </c>
      <c r="D348" s="12">
        <v>0.14000000000000001</v>
      </c>
      <c r="E348" s="11">
        <v>46646</v>
      </c>
      <c r="F348" s="10">
        <f t="shared" si="5"/>
        <v>17.392857142857142</v>
      </c>
      <c r="G348" s="9">
        <v>1290</v>
      </c>
      <c r="H348" s="8">
        <v>112</v>
      </c>
      <c r="I348" s="8">
        <v>1948</v>
      </c>
      <c r="J348" s="7" t="s">
        <v>248</v>
      </c>
    </row>
    <row r="349" spans="1:10" x14ac:dyDescent="0.2">
      <c r="A349" s="6">
        <v>0.92023724100549653</v>
      </c>
      <c r="B349" s="6">
        <v>0.3212353052908794</v>
      </c>
      <c r="C349" s="6">
        <v>346</v>
      </c>
      <c r="D349" s="12">
        <v>0.42399999999999999</v>
      </c>
      <c r="E349" s="11">
        <v>46058</v>
      </c>
      <c r="F349" s="10">
        <f t="shared" si="5"/>
        <v>15.13076923076923</v>
      </c>
      <c r="G349" s="9">
        <v>1270</v>
      </c>
      <c r="H349" s="8">
        <v>130</v>
      </c>
      <c r="I349" s="8">
        <v>1967</v>
      </c>
      <c r="J349" s="7" t="s">
        <v>247</v>
      </c>
    </row>
    <row r="350" spans="1:10" x14ac:dyDescent="0.2">
      <c r="A350" s="6">
        <v>0.53332270637484658</v>
      </c>
      <c r="B350" s="6">
        <v>0.58555856608446732</v>
      </c>
      <c r="C350" s="6">
        <v>347</v>
      </c>
      <c r="D350" s="12">
        <v>0.38500000000000001</v>
      </c>
      <c r="E350" s="11">
        <v>45240</v>
      </c>
      <c r="F350" s="10">
        <f t="shared" si="5"/>
        <v>14.639225181598063</v>
      </c>
      <c r="G350" s="9">
        <v>1200</v>
      </c>
      <c r="H350" s="8">
        <v>413</v>
      </c>
      <c r="I350" s="8">
        <v>6046</v>
      </c>
      <c r="J350" s="7" t="s">
        <v>246</v>
      </c>
    </row>
    <row r="351" spans="1:10" x14ac:dyDescent="0.2">
      <c r="A351" s="6">
        <v>0.58051508564603693</v>
      </c>
      <c r="B351" s="6">
        <v>0.95204290541720227</v>
      </c>
      <c r="C351" s="6">
        <v>348</v>
      </c>
      <c r="D351" s="12">
        <v>0.121</v>
      </c>
      <c r="E351" s="11">
        <v>49529</v>
      </c>
      <c r="F351" s="10">
        <f t="shared" si="5"/>
        <v>16.898089171974522</v>
      </c>
      <c r="G351" s="9">
        <v>1370</v>
      </c>
      <c r="H351" s="8">
        <v>314</v>
      </c>
      <c r="I351" s="8">
        <v>5306</v>
      </c>
      <c r="J351" s="7" t="s">
        <v>245</v>
      </c>
    </row>
    <row r="352" spans="1:10" x14ac:dyDescent="0.2">
      <c r="A352" s="6">
        <v>0.88149019296749664</v>
      </c>
      <c r="B352" s="6">
        <v>0.64518236606128754</v>
      </c>
      <c r="C352" s="6">
        <v>349</v>
      </c>
      <c r="D352" s="12">
        <v>0.27300000000000002</v>
      </c>
      <c r="E352" s="11">
        <v>45015</v>
      </c>
      <c r="F352" s="10">
        <f t="shared" si="5"/>
        <v>15.8</v>
      </c>
      <c r="G352" s="9">
        <v>1400</v>
      </c>
      <c r="H352" s="8">
        <v>260</v>
      </c>
      <c r="I352" s="8">
        <v>4108</v>
      </c>
      <c r="J352" s="7" t="s">
        <v>244</v>
      </c>
    </row>
    <row r="353" spans="1:10" x14ac:dyDescent="0.2">
      <c r="A353" s="6">
        <v>0.42575411549989806</v>
      </c>
      <c r="B353" s="6">
        <v>0.36970023749839975</v>
      </c>
      <c r="C353" s="6">
        <v>350</v>
      </c>
      <c r="D353" s="12">
        <v>0.10100000000000001</v>
      </c>
      <c r="E353" s="11">
        <v>52426</v>
      </c>
      <c r="F353" s="10">
        <f t="shared" si="5"/>
        <v>16.134615384615383</v>
      </c>
      <c r="G353" s="9">
        <v>1330</v>
      </c>
      <c r="H353" s="8">
        <v>208</v>
      </c>
      <c r="I353" s="8">
        <v>3356</v>
      </c>
      <c r="J353" s="7" t="s">
        <v>243</v>
      </c>
    </row>
    <row r="354" spans="1:10" x14ac:dyDescent="0.2">
      <c r="A354" s="6">
        <v>0.93561770253605314</v>
      </c>
      <c r="B354" s="6">
        <v>0.34939984755520892</v>
      </c>
      <c r="C354" s="6">
        <v>351</v>
      </c>
      <c r="D354" s="12">
        <v>9.1999999999999998E-2</v>
      </c>
      <c r="E354" s="11">
        <v>61737</v>
      </c>
      <c r="F354" s="10">
        <f t="shared" si="5"/>
        <v>17.44080604534005</v>
      </c>
      <c r="G354" s="9">
        <v>1380</v>
      </c>
      <c r="H354" s="8">
        <v>397</v>
      </c>
      <c r="I354" s="8">
        <v>6924</v>
      </c>
      <c r="J354" s="7" t="s">
        <v>242</v>
      </c>
    </row>
    <row r="355" spans="1:10" x14ac:dyDescent="0.2">
      <c r="A355" s="6">
        <v>0.11108439878578646</v>
      </c>
      <c r="B355" s="6">
        <v>0.99970450007013012</v>
      </c>
      <c r="C355" s="6">
        <v>352</v>
      </c>
      <c r="D355" s="12">
        <v>0.41399999999999998</v>
      </c>
      <c r="E355" s="11">
        <v>48825</v>
      </c>
      <c r="F355" s="10">
        <f t="shared" si="5"/>
        <v>14.594594594594595</v>
      </c>
      <c r="G355" s="9">
        <v>1300</v>
      </c>
      <c r="H355" s="8">
        <v>74</v>
      </c>
      <c r="I355" s="8">
        <v>1080</v>
      </c>
      <c r="J355" s="7" t="s">
        <v>241</v>
      </c>
    </row>
    <row r="356" spans="1:10" x14ac:dyDescent="0.2">
      <c r="A356" s="6">
        <v>0.40217044141640212</v>
      </c>
      <c r="B356" s="6">
        <v>0.57280821518826053</v>
      </c>
      <c r="C356" s="6">
        <v>353</v>
      </c>
      <c r="D356" s="12">
        <v>0.19500000000000001</v>
      </c>
      <c r="E356" s="11">
        <v>45383</v>
      </c>
      <c r="F356" s="10">
        <f t="shared" si="5"/>
        <v>14.72072072072072</v>
      </c>
      <c r="G356" s="9">
        <v>1310</v>
      </c>
      <c r="H356" s="8">
        <v>111</v>
      </c>
      <c r="I356" s="8">
        <v>1634</v>
      </c>
      <c r="J356" s="7" t="s">
        <v>240</v>
      </c>
    </row>
    <row r="357" spans="1:10" x14ac:dyDescent="0.2">
      <c r="A357" s="6">
        <v>0.76027974981270785</v>
      </c>
      <c r="B357" s="6">
        <v>0.15822992453497109</v>
      </c>
      <c r="C357" s="6">
        <v>354</v>
      </c>
      <c r="D357" s="12">
        <v>8.5999999999999993E-2</v>
      </c>
      <c r="E357" s="11">
        <v>68628</v>
      </c>
      <c r="F357" s="10">
        <f t="shared" si="5"/>
        <v>16.098265895953759</v>
      </c>
      <c r="G357" s="9">
        <v>1400</v>
      </c>
      <c r="H357" s="8">
        <v>692</v>
      </c>
      <c r="I357" s="8">
        <v>11140</v>
      </c>
      <c r="J357" s="7" t="s">
        <v>239</v>
      </c>
    </row>
    <row r="358" spans="1:10" x14ac:dyDescent="0.2">
      <c r="A358" s="6">
        <v>0.45684020866037767</v>
      </c>
      <c r="B358" s="6">
        <v>8.2651537101838701E-2</v>
      </c>
      <c r="C358" s="6">
        <v>355</v>
      </c>
      <c r="D358" s="12">
        <v>7.6999999999999999E-2</v>
      </c>
      <c r="E358" s="11">
        <v>49299</v>
      </c>
      <c r="F358" s="10">
        <f t="shared" si="5"/>
        <v>19.254032258064516</v>
      </c>
      <c r="G358" s="9">
        <v>1370</v>
      </c>
      <c r="H358" s="8">
        <v>248</v>
      </c>
      <c r="I358" s="8">
        <v>4775</v>
      </c>
      <c r="J358" s="7" t="s">
        <v>238</v>
      </c>
    </row>
    <row r="359" spans="1:10" x14ac:dyDescent="0.2">
      <c r="A359" s="6">
        <v>0.95904761643540726</v>
      </c>
      <c r="B359" s="6">
        <v>0.28686215691642081</v>
      </c>
      <c r="C359" s="6">
        <v>356</v>
      </c>
      <c r="D359" s="12">
        <v>0.17199999999999999</v>
      </c>
      <c r="E359" s="11">
        <v>47819</v>
      </c>
      <c r="F359" s="10">
        <f t="shared" si="5"/>
        <v>14.937984496124031</v>
      </c>
      <c r="G359" s="9">
        <v>1340</v>
      </c>
      <c r="H359" s="8">
        <v>129</v>
      </c>
      <c r="I359" s="8">
        <v>1927</v>
      </c>
      <c r="J359" s="7" t="s">
        <v>237</v>
      </c>
    </row>
    <row r="360" spans="1:10" x14ac:dyDescent="0.2">
      <c r="A360" s="6">
        <v>0.88513349091190763</v>
      </c>
      <c r="B360" s="6">
        <v>0.4564556095904978</v>
      </c>
      <c r="C360" s="6">
        <v>357</v>
      </c>
      <c r="D360" s="12">
        <v>0.114</v>
      </c>
      <c r="E360" s="11">
        <v>53274</v>
      </c>
      <c r="F360" s="10">
        <f t="shared" si="5"/>
        <v>16.036101083032491</v>
      </c>
      <c r="G360" s="9">
        <v>1320</v>
      </c>
      <c r="H360" s="8">
        <v>277</v>
      </c>
      <c r="I360" s="8">
        <v>4442</v>
      </c>
      <c r="J360" s="7" t="s">
        <v>236</v>
      </c>
    </row>
    <row r="361" spans="1:10" x14ac:dyDescent="0.2">
      <c r="A361" s="6">
        <v>0.46828193068356561</v>
      </c>
      <c r="B361" s="6">
        <v>0.58338242862812828</v>
      </c>
      <c r="C361" s="6">
        <v>358</v>
      </c>
      <c r="D361" s="12">
        <v>0.03</v>
      </c>
      <c r="E361" s="11">
        <v>50671</v>
      </c>
      <c r="F361" s="10">
        <f t="shared" si="5"/>
        <v>17.183962264150942</v>
      </c>
      <c r="G361" s="9">
        <v>1440</v>
      </c>
      <c r="H361" s="8">
        <v>212</v>
      </c>
      <c r="I361" s="8">
        <v>3643</v>
      </c>
      <c r="J361" s="7" t="s">
        <v>235</v>
      </c>
    </row>
    <row r="362" spans="1:10" x14ac:dyDescent="0.2">
      <c r="A362" s="6">
        <v>0.69205073898642833</v>
      </c>
      <c r="B362" s="6">
        <v>0.81704243320110403</v>
      </c>
      <c r="C362" s="6">
        <v>359</v>
      </c>
      <c r="D362" s="12">
        <v>0.71599999999999997</v>
      </c>
      <c r="E362" s="11">
        <v>50966</v>
      </c>
      <c r="F362" s="10">
        <f t="shared" si="5"/>
        <v>18.403492389578858</v>
      </c>
      <c r="G362" s="9">
        <v>1180</v>
      </c>
      <c r="H362" s="8">
        <v>10709</v>
      </c>
      <c r="I362" s="8">
        <v>197083</v>
      </c>
      <c r="J362" s="7" t="s">
        <v>234</v>
      </c>
    </row>
    <row r="363" spans="1:10" x14ac:dyDescent="0.2">
      <c r="A363" s="6">
        <v>0.35844930110158657</v>
      </c>
      <c r="B363" s="6">
        <v>0.82920060378540783</v>
      </c>
      <c r="C363" s="6">
        <v>360</v>
      </c>
      <c r="D363" s="12">
        <v>0.313</v>
      </c>
      <c r="E363" s="11">
        <v>43007</v>
      </c>
      <c r="F363" s="10">
        <f t="shared" si="5"/>
        <v>14.23076923076923</v>
      </c>
      <c r="G363" s="9">
        <v>1290</v>
      </c>
      <c r="H363" s="8">
        <v>156</v>
      </c>
      <c r="I363" s="8">
        <v>2220</v>
      </c>
      <c r="J363" s="7" t="s">
        <v>233</v>
      </c>
    </row>
    <row r="364" spans="1:10" x14ac:dyDescent="0.2">
      <c r="A364" s="6">
        <v>0.54918863432011611</v>
      </c>
      <c r="B364" s="6">
        <v>0.66663778500874171</v>
      </c>
      <c r="C364" s="6">
        <v>361</v>
      </c>
      <c r="D364" s="12">
        <v>0.153</v>
      </c>
      <c r="E364" s="11">
        <v>54273</v>
      </c>
      <c r="F364" s="10">
        <f t="shared" si="5"/>
        <v>13.411016949152541</v>
      </c>
      <c r="G364" s="9">
        <v>1380</v>
      </c>
      <c r="H364" s="8">
        <v>236</v>
      </c>
      <c r="I364" s="8">
        <v>3165</v>
      </c>
      <c r="J364" s="7" t="s">
        <v>232</v>
      </c>
    </row>
    <row r="365" spans="1:10" x14ac:dyDescent="0.2">
      <c r="A365" s="6">
        <v>0.89420052640400771</v>
      </c>
      <c r="B365" s="6">
        <v>0.47845330848183476</v>
      </c>
      <c r="C365" s="6">
        <v>362</v>
      </c>
      <c r="D365" s="12">
        <v>0.21</v>
      </c>
      <c r="E365" s="11">
        <v>47714</v>
      </c>
      <c r="F365" s="10">
        <f t="shared" si="5"/>
        <v>17.095238095238095</v>
      </c>
      <c r="G365" s="9">
        <v>1270</v>
      </c>
      <c r="H365" s="8">
        <v>105</v>
      </c>
      <c r="I365" s="8">
        <v>1795</v>
      </c>
      <c r="J365" s="7" t="s">
        <v>231</v>
      </c>
    </row>
    <row r="366" spans="1:10" x14ac:dyDescent="0.2">
      <c r="A366" s="6">
        <v>0.93475264184594464</v>
      </c>
      <c r="B366" s="6">
        <v>0.58773599772822116</v>
      </c>
      <c r="C366" s="6">
        <v>363</v>
      </c>
      <c r="D366" s="12">
        <v>3.1E-2</v>
      </c>
      <c r="E366" s="11">
        <v>48933</v>
      </c>
      <c r="F366" s="10">
        <f t="shared" si="5"/>
        <v>14.268774703557312</v>
      </c>
      <c r="G366" s="9">
        <v>1420</v>
      </c>
      <c r="H366" s="8">
        <v>253</v>
      </c>
      <c r="I366" s="8">
        <v>3610</v>
      </c>
      <c r="J366" s="7" t="s">
        <v>230</v>
      </c>
    </row>
    <row r="367" spans="1:10" x14ac:dyDescent="0.2">
      <c r="A367" s="6">
        <v>0.16592275854727367</v>
      </c>
      <c r="B367" s="6">
        <v>0.92679738720362304</v>
      </c>
      <c r="C367" s="6">
        <v>364</v>
      </c>
      <c r="D367" s="12">
        <v>0.60299999999999998</v>
      </c>
      <c r="E367" s="11">
        <v>59093</v>
      </c>
      <c r="F367" s="10">
        <f t="shared" si="5"/>
        <v>13.505206463195691</v>
      </c>
      <c r="G367" s="9">
        <v>1260</v>
      </c>
      <c r="H367" s="8">
        <v>2785</v>
      </c>
      <c r="I367" s="8">
        <v>37612</v>
      </c>
      <c r="J367" s="7" t="s">
        <v>229</v>
      </c>
    </row>
    <row r="368" spans="1:10" x14ac:dyDescent="0.2">
      <c r="A368" s="6">
        <v>0.44426248210911978</v>
      </c>
      <c r="B368" s="6">
        <v>0.46086399534929379</v>
      </c>
      <c r="C368" s="6">
        <v>365</v>
      </c>
      <c r="D368" s="12">
        <v>0.375</v>
      </c>
      <c r="E368" s="11">
        <v>54580</v>
      </c>
      <c r="F368" s="10">
        <f t="shared" si="5"/>
        <v>16.791443850267381</v>
      </c>
      <c r="G368" s="9">
        <v>1330</v>
      </c>
      <c r="H368" s="8">
        <v>187</v>
      </c>
      <c r="I368" s="8">
        <v>3140</v>
      </c>
      <c r="J368" s="7" t="s">
        <v>228</v>
      </c>
    </row>
    <row r="369" spans="1:10" x14ac:dyDescent="0.2">
      <c r="A369" s="6">
        <v>0.87331480803579253</v>
      </c>
      <c r="B369" s="6">
        <v>0.47039876731970276</v>
      </c>
      <c r="C369" s="6">
        <v>366</v>
      </c>
      <c r="D369" s="12">
        <v>0.11700000000000001</v>
      </c>
      <c r="E369" s="11">
        <v>43152</v>
      </c>
      <c r="F369" s="10">
        <f t="shared" si="5"/>
        <v>17.652777777777779</v>
      </c>
      <c r="G369" s="9">
        <v>1330</v>
      </c>
      <c r="H369" s="8">
        <v>360</v>
      </c>
      <c r="I369" s="8">
        <v>6355</v>
      </c>
      <c r="J369" s="7" t="s">
        <v>227</v>
      </c>
    </row>
    <row r="370" spans="1:10" x14ac:dyDescent="0.2">
      <c r="A370" s="6">
        <v>0.21313568711751396</v>
      </c>
      <c r="B370" s="6">
        <v>0.69352582440557176</v>
      </c>
      <c r="C370" s="6">
        <v>367</v>
      </c>
      <c r="D370" s="12">
        <v>9.0999999999999998E-2</v>
      </c>
      <c r="E370" s="11">
        <v>54411</v>
      </c>
      <c r="F370" s="10">
        <f t="shared" si="5"/>
        <v>16.91015625</v>
      </c>
      <c r="G370" s="9">
        <v>1370</v>
      </c>
      <c r="H370" s="8">
        <v>256</v>
      </c>
      <c r="I370" s="8">
        <v>4329</v>
      </c>
      <c r="J370" s="7" t="s">
        <v>226</v>
      </c>
    </row>
    <row r="371" spans="1:10" x14ac:dyDescent="0.2">
      <c r="A371" s="6">
        <v>0.79181371790670796</v>
      </c>
      <c r="B371" s="6">
        <v>0.15441577021766761</v>
      </c>
      <c r="C371" s="6">
        <v>368</v>
      </c>
      <c r="D371" s="12">
        <v>0.26100000000000001</v>
      </c>
      <c r="E371" s="11">
        <v>41341</v>
      </c>
      <c r="F371" s="10">
        <f t="shared" si="5"/>
        <v>15.588744588744589</v>
      </c>
      <c r="G371" s="9">
        <v>1260</v>
      </c>
      <c r="H371" s="8">
        <v>693</v>
      </c>
      <c r="I371" s="8">
        <v>10803</v>
      </c>
      <c r="J371" s="7" t="s">
        <v>225</v>
      </c>
    </row>
    <row r="372" spans="1:10" x14ac:dyDescent="0.2">
      <c r="A372" s="6">
        <v>0.24330308941393919</v>
      </c>
      <c r="B372" s="6">
        <v>0.25732126498093155</v>
      </c>
      <c r="C372" s="6">
        <v>369</v>
      </c>
      <c r="D372" s="12">
        <v>0.36</v>
      </c>
      <c r="E372" s="11">
        <v>44710</v>
      </c>
      <c r="F372" s="10">
        <f t="shared" si="5"/>
        <v>16.791666666666668</v>
      </c>
      <c r="G372" s="9">
        <v>1250</v>
      </c>
      <c r="H372" s="8">
        <v>72</v>
      </c>
      <c r="I372" s="8">
        <v>1209</v>
      </c>
      <c r="J372" s="7" t="s">
        <v>224</v>
      </c>
    </row>
    <row r="373" spans="1:10" x14ac:dyDescent="0.2">
      <c r="A373" s="6">
        <v>0.24084854153269086</v>
      </c>
      <c r="B373" s="6">
        <v>0.63265098702415001</v>
      </c>
      <c r="C373" s="6">
        <v>370</v>
      </c>
      <c r="D373" s="12">
        <v>0.54400000000000004</v>
      </c>
      <c r="E373" s="11">
        <v>45707</v>
      </c>
      <c r="F373" s="10">
        <f t="shared" si="5"/>
        <v>14.211267605633802</v>
      </c>
      <c r="G373" s="9">
        <v>1360</v>
      </c>
      <c r="H373" s="8">
        <v>71</v>
      </c>
      <c r="I373" s="8">
        <v>1009</v>
      </c>
      <c r="J373" s="7" t="s">
        <v>223</v>
      </c>
    </row>
    <row r="374" spans="1:10" x14ac:dyDescent="0.2">
      <c r="A374" s="6">
        <v>1.7350172393651442E-2</v>
      </c>
      <c r="B374" s="6">
        <v>0.25239509910686964</v>
      </c>
      <c r="C374" s="6">
        <v>371</v>
      </c>
      <c r="D374" s="12">
        <v>0.151</v>
      </c>
      <c r="E374" s="11">
        <v>57925</v>
      </c>
      <c r="F374" s="10">
        <f t="shared" si="5"/>
        <v>16.009852216748769</v>
      </c>
      <c r="G374" s="9">
        <v>1370</v>
      </c>
      <c r="H374" s="8">
        <v>203</v>
      </c>
      <c r="I374" s="8">
        <v>3250</v>
      </c>
      <c r="J374" s="7" t="s">
        <v>222</v>
      </c>
    </row>
    <row r="375" spans="1:10" x14ac:dyDescent="0.2">
      <c r="A375" s="6">
        <v>0.9454699639594869</v>
      </c>
      <c r="B375" s="6">
        <v>0.54543996576307752</v>
      </c>
      <c r="C375" s="6">
        <v>372</v>
      </c>
      <c r="D375" s="12">
        <v>0.432</v>
      </c>
      <c r="E375" s="11">
        <v>50281</v>
      </c>
      <c r="F375" s="10">
        <f t="shared" si="5"/>
        <v>14.627272727272727</v>
      </c>
      <c r="G375" s="9">
        <v>1260</v>
      </c>
      <c r="H375" s="8">
        <v>220</v>
      </c>
      <c r="I375" s="8">
        <v>3218</v>
      </c>
      <c r="J375" s="7" t="s">
        <v>221</v>
      </c>
    </row>
    <row r="376" spans="1:10" x14ac:dyDescent="0.2">
      <c r="A376" s="6">
        <v>0.5558857553821005</v>
      </c>
      <c r="B376" s="6">
        <v>0.85269617987199331</v>
      </c>
      <c r="C376" s="6">
        <v>373</v>
      </c>
      <c r="D376" s="12">
        <v>0.39800000000000002</v>
      </c>
      <c r="E376" s="11">
        <v>50308</v>
      </c>
      <c r="F376" s="10">
        <f t="shared" si="5"/>
        <v>20.149350649350648</v>
      </c>
      <c r="G376" s="9">
        <v>1310</v>
      </c>
      <c r="H376" s="8">
        <v>154</v>
      </c>
      <c r="I376" s="8">
        <v>3103</v>
      </c>
      <c r="J376" s="7" t="s">
        <v>220</v>
      </c>
    </row>
    <row r="377" spans="1:10" x14ac:dyDescent="0.2">
      <c r="A377" s="6">
        <v>0.21316754240211722</v>
      </c>
      <c r="B377" s="6">
        <v>0.62025141457324151</v>
      </c>
      <c r="C377" s="6">
        <v>374</v>
      </c>
      <c r="D377" s="12">
        <v>0.65900000000000003</v>
      </c>
      <c r="E377" s="11">
        <v>37168</v>
      </c>
      <c r="F377" s="10">
        <f t="shared" si="5"/>
        <v>21.333333333333332</v>
      </c>
      <c r="G377" s="9">
        <v>1210</v>
      </c>
      <c r="H377" s="8">
        <v>21</v>
      </c>
      <c r="I377" s="8">
        <v>448</v>
      </c>
      <c r="J377" s="7" t="s">
        <v>219</v>
      </c>
    </row>
    <row r="378" spans="1:10" x14ac:dyDescent="0.2">
      <c r="A378" s="6">
        <v>0.20774170680720139</v>
      </c>
      <c r="B378" s="6">
        <v>4.0172852161515338E-2</v>
      </c>
      <c r="C378" s="6">
        <v>375</v>
      </c>
      <c r="D378" s="12">
        <v>0.375</v>
      </c>
      <c r="E378" s="11">
        <v>48591</v>
      </c>
      <c r="F378" s="10">
        <f t="shared" si="5"/>
        <v>13.8</v>
      </c>
      <c r="G378" s="9">
        <v>1330</v>
      </c>
      <c r="H378" s="8">
        <v>215</v>
      </c>
      <c r="I378" s="8">
        <v>2967</v>
      </c>
      <c r="J378" s="7" t="s">
        <v>218</v>
      </c>
    </row>
    <row r="379" spans="1:10" x14ac:dyDescent="0.2">
      <c r="A379" s="6">
        <v>0.62783818968226823</v>
      </c>
      <c r="B379" s="6">
        <v>0.71759580348588969</v>
      </c>
      <c r="C379" s="6">
        <v>376</v>
      </c>
      <c r="D379" s="12">
        <v>0.52300000000000002</v>
      </c>
      <c r="E379" s="11">
        <v>46939</v>
      </c>
      <c r="F379" s="10">
        <f t="shared" si="5"/>
        <v>12.858585858585858</v>
      </c>
      <c r="G379" s="9">
        <v>1270</v>
      </c>
      <c r="H379" s="8">
        <v>99</v>
      </c>
      <c r="I379" s="8">
        <v>1273</v>
      </c>
      <c r="J379" s="7" t="s">
        <v>217</v>
      </c>
    </row>
    <row r="380" spans="1:10" x14ac:dyDescent="0.2">
      <c r="A380" s="6">
        <v>0.46524470910593929</v>
      </c>
      <c r="B380" s="6">
        <v>0.96785150026613809</v>
      </c>
      <c r="C380" s="6">
        <v>377</v>
      </c>
      <c r="D380" s="12">
        <v>8.1000000000000003E-2</v>
      </c>
      <c r="E380" s="11">
        <v>58558</v>
      </c>
      <c r="F380" s="10">
        <f t="shared" si="5"/>
        <v>14.345864661654135</v>
      </c>
      <c r="G380" s="9">
        <v>1420</v>
      </c>
      <c r="H380" s="8">
        <v>133</v>
      </c>
      <c r="I380" s="8">
        <v>1908</v>
      </c>
      <c r="J380" s="7" t="s">
        <v>216</v>
      </c>
    </row>
    <row r="381" spans="1:10" x14ac:dyDescent="0.2">
      <c r="A381" s="6">
        <v>8.9232220904561843E-2</v>
      </c>
      <c r="B381" s="6">
        <v>0.56891413385895484</v>
      </c>
      <c r="C381" s="6">
        <v>378</v>
      </c>
      <c r="D381" s="12">
        <v>0.14899999999999999</v>
      </c>
      <c r="E381" s="11">
        <v>70462</v>
      </c>
      <c r="F381" s="10">
        <f t="shared" si="5"/>
        <v>18.591397849462364</v>
      </c>
      <c r="G381" s="9">
        <v>1310</v>
      </c>
      <c r="H381" s="8">
        <v>279</v>
      </c>
      <c r="I381" s="8">
        <v>5187</v>
      </c>
      <c r="J381" s="7" t="s">
        <v>215</v>
      </c>
    </row>
    <row r="382" spans="1:10" x14ac:dyDescent="0.2">
      <c r="A382" s="6">
        <v>0.85511117501010447</v>
      </c>
      <c r="B382" s="6">
        <v>0.69354685536036431</v>
      </c>
      <c r="C382" s="6">
        <v>379</v>
      </c>
      <c r="D382" s="12">
        <v>2.1000000000000001E-2</v>
      </c>
      <c r="E382" s="11">
        <v>65277</v>
      </c>
      <c r="F382" s="10">
        <f t="shared" si="5"/>
        <v>12.246153846153845</v>
      </c>
      <c r="G382" s="9">
        <v>1510</v>
      </c>
      <c r="H382" s="8">
        <v>260</v>
      </c>
      <c r="I382" s="8">
        <v>3184</v>
      </c>
      <c r="J382" s="7" t="s">
        <v>214</v>
      </c>
    </row>
    <row r="383" spans="1:10" x14ac:dyDescent="0.2">
      <c r="A383" s="6">
        <v>0.25063816075983625</v>
      </c>
      <c r="B383" s="6">
        <v>0.73787205775256803</v>
      </c>
      <c r="C383" s="6">
        <v>380</v>
      </c>
      <c r="D383" s="12">
        <v>0.69</v>
      </c>
      <c r="E383" s="11">
        <v>44737</v>
      </c>
      <c r="F383" s="10">
        <f t="shared" si="5"/>
        <v>17.848283499446289</v>
      </c>
      <c r="G383" s="9">
        <v>1160</v>
      </c>
      <c r="H383" s="8">
        <v>903</v>
      </c>
      <c r="I383" s="8">
        <v>16117</v>
      </c>
      <c r="J383" s="7" t="s">
        <v>213</v>
      </c>
    </row>
    <row r="384" spans="1:10" x14ac:dyDescent="0.2">
      <c r="A384" s="6">
        <v>6.979373981386694E-2</v>
      </c>
      <c r="B384" s="6">
        <v>0.43357736809248548</v>
      </c>
      <c r="C384" s="6">
        <v>381</v>
      </c>
      <c r="D384" s="12">
        <v>0.156</v>
      </c>
      <c r="E384" s="11">
        <v>44844</v>
      </c>
      <c r="F384" s="10">
        <f t="shared" si="5"/>
        <v>16.673913043478262</v>
      </c>
      <c r="G384" s="9">
        <v>1360</v>
      </c>
      <c r="H384" s="8">
        <v>322</v>
      </c>
      <c r="I384" s="8">
        <v>5369</v>
      </c>
      <c r="J384" s="7" t="s">
        <v>212</v>
      </c>
    </row>
    <row r="385" spans="1:10" x14ac:dyDescent="0.2">
      <c r="A385" s="6">
        <v>6.4858121126192048E-2</v>
      </c>
      <c r="B385" s="6">
        <v>0.83202378254771181</v>
      </c>
      <c r="C385" s="6">
        <v>382</v>
      </c>
      <c r="D385" s="12">
        <v>0.35699999999999998</v>
      </c>
      <c r="E385" s="11">
        <v>43803</v>
      </c>
      <c r="F385" s="10">
        <f t="shared" si="5"/>
        <v>16.118279569892472</v>
      </c>
      <c r="G385" s="9">
        <v>1280</v>
      </c>
      <c r="H385" s="8">
        <v>93</v>
      </c>
      <c r="I385" s="8">
        <v>1499</v>
      </c>
      <c r="J385" s="7" t="s">
        <v>211</v>
      </c>
    </row>
    <row r="386" spans="1:10" x14ac:dyDescent="0.2">
      <c r="A386" s="6">
        <v>0.74767593802145138</v>
      </c>
      <c r="B386" s="6">
        <v>0.21029625791593565</v>
      </c>
      <c r="C386" s="6">
        <v>383</v>
      </c>
      <c r="D386" s="12">
        <v>0.376</v>
      </c>
      <c r="E386" s="11">
        <v>45422</v>
      </c>
      <c r="F386" s="10">
        <f t="shared" si="5"/>
        <v>16.367346938775512</v>
      </c>
      <c r="G386" s="9">
        <v>1300</v>
      </c>
      <c r="H386" s="8">
        <v>98</v>
      </c>
      <c r="I386" s="8">
        <v>1604</v>
      </c>
      <c r="J386" s="7" t="s">
        <v>210</v>
      </c>
    </row>
    <row r="387" spans="1:10" x14ac:dyDescent="0.2">
      <c r="A387" s="6">
        <v>0.97112485169597607</v>
      </c>
      <c r="B387" s="6">
        <v>0.93650976089028848</v>
      </c>
      <c r="C387" s="6">
        <v>384</v>
      </c>
      <c r="D387" s="12">
        <v>0.113</v>
      </c>
      <c r="E387" s="11">
        <v>48468</v>
      </c>
      <c r="F387" s="10">
        <f t="shared" si="5"/>
        <v>16.447916666666668</v>
      </c>
      <c r="G387" s="9">
        <v>1380</v>
      </c>
      <c r="H387" s="8">
        <v>96</v>
      </c>
      <c r="I387" s="8">
        <v>1579</v>
      </c>
      <c r="J387" s="7" t="s">
        <v>209</v>
      </c>
    </row>
    <row r="388" spans="1:10" x14ac:dyDescent="0.2">
      <c r="A388" s="6">
        <v>0.4833658740760931</v>
      </c>
      <c r="B388" s="6">
        <v>0.58851260090183444</v>
      </c>
      <c r="C388" s="6">
        <v>385</v>
      </c>
      <c r="D388" s="12">
        <v>0.73</v>
      </c>
      <c r="E388" s="11">
        <v>24428</v>
      </c>
      <c r="F388" s="10">
        <f t="shared" ref="F388:F451" si="6">I388/H388</f>
        <v>2.5526315789473686</v>
      </c>
      <c r="G388" s="9">
        <v>1090</v>
      </c>
      <c r="H388" s="8">
        <v>76</v>
      </c>
      <c r="I388" s="8">
        <v>194</v>
      </c>
      <c r="J388" s="7" t="s">
        <v>208</v>
      </c>
    </row>
    <row r="389" spans="1:10" x14ac:dyDescent="0.2">
      <c r="A389" s="6">
        <v>0.37774851734578263</v>
      </c>
      <c r="B389" s="6">
        <v>0.90293908574826942</v>
      </c>
      <c r="C389" s="6">
        <v>386</v>
      </c>
      <c r="D389" s="12">
        <v>0.379</v>
      </c>
      <c r="E389" s="11">
        <v>46079</v>
      </c>
      <c r="F389" s="10">
        <f t="shared" si="6"/>
        <v>12.775280898876405</v>
      </c>
      <c r="G389" s="9">
        <v>1330</v>
      </c>
      <c r="H389" s="8">
        <v>89</v>
      </c>
      <c r="I389" s="8">
        <v>1137</v>
      </c>
      <c r="J389" s="7" t="s">
        <v>207</v>
      </c>
    </row>
    <row r="390" spans="1:10" x14ac:dyDescent="0.2">
      <c r="A390" s="6">
        <v>9.0621638294324569E-2</v>
      </c>
      <c r="B390" s="6">
        <v>0.5731358111539977</v>
      </c>
      <c r="C390" s="6">
        <v>387</v>
      </c>
      <c r="D390" s="12">
        <v>0.21199999999999999</v>
      </c>
      <c r="E390" s="11">
        <v>54184</v>
      </c>
      <c r="F390" s="10">
        <f t="shared" si="6"/>
        <v>13.961070559610706</v>
      </c>
      <c r="G390" s="9">
        <v>1300</v>
      </c>
      <c r="H390" s="8">
        <v>411</v>
      </c>
      <c r="I390" s="8">
        <v>5738</v>
      </c>
      <c r="J390" s="7" t="s">
        <v>206</v>
      </c>
    </row>
    <row r="391" spans="1:10" x14ac:dyDescent="0.2">
      <c r="A391" s="6">
        <v>0.20874764912825572</v>
      </c>
      <c r="B391" s="6">
        <v>0.56116855793019083</v>
      </c>
      <c r="C391" s="6">
        <v>388</v>
      </c>
      <c r="D391" s="12">
        <v>0.30299999999999999</v>
      </c>
      <c r="E391" s="11">
        <v>49879</v>
      </c>
      <c r="F391" s="10">
        <f t="shared" si="6"/>
        <v>16.158119658119659</v>
      </c>
      <c r="G391" s="9">
        <v>1240</v>
      </c>
      <c r="H391" s="8">
        <v>234</v>
      </c>
      <c r="I391" s="8">
        <v>3781</v>
      </c>
      <c r="J391" s="7" t="s">
        <v>205</v>
      </c>
    </row>
    <row r="392" spans="1:10" x14ac:dyDescent="0.2">
      <c r="A392" s="6">
        <v>0.2546167357743796</v>
      </c>
      <c r="B392" s="6">
        <v>0.61735253737988727</v>
      </c>
      <c r="C392" s="6">
        <v>389</v>
      </c>
      <c r="D392" s="12">
        <v>0.29899999999999999</v>
      </c>
      <c r="E392" s="11">
        <v>49633</v>
      </c>
      <c r="F392" s="10">
        <f t="shared" si="6"/>
        <v>16.933333333333334</v>
      </c>
      <c r="G392" s="9">
        <v>1340</v>
      </c>
      <c r="H392" s="8">
        <v>90</v>
      </c>
      <c r="I392" s="8">
        <v>1524</v>
      </c>
      <c r="J392" s="7" t="s">
        <v>204</v>
      </c>
    </row>
    <row r="393" spans="1:10" x14ac:dyDescent="0.2">
      <c r="A393" s="6">
        <v>5.8932285555796549E-2</v>
      </c>
      <c r="B393" s="6">
        <v>0.16049953378389437</v>
      </c>
      <c r="C393" s="6">
        <v>390</v>
      </c>
      <c r="D393" s="12">
        <v>0.28199999999999997</v>
      </c>
      <c r="E393" s="11">
        <v>47219</v>
      </c>
      <c r="F393" s="10">
        <f t="shared" si="6"/>
        <v>16.295999999999999</v>
      </c>
      <c r="G393" s="9">
        <v>1310</v>
      </c>
      <c r="H393" s="8">
        <v>125</v>
      </c>
      <c r="I393" s="8">
        <v>2037</v>
      </c>
      <c r="J393" s="7" t="s">
        <v>203</v>
      </c>
    </row>
    <row r="394" spans="1:10" x14ac:dyDescent="0.2">
      <c r="A394" s="6">
        <v>0.57935656574595962</v>
      </c>
      <c r="B394" s="6">
        <v>0.23569028176398932</v>
      </c>
      <c r="C394" s="6">
        <v>391</v>
      </c>
      <c r="D394" s="12">
        <v>0.25600000000000001</v>
      </c>
      <c r="E394" s="11">
        <v>49524</v>
      </c>
      <c r="F394" s="10">
        <f t="shared" si="6"/>
        <v>13.41</v>
      </c>
      <c r="G394" s="9">
        <v>1350</v>
      </c>
      <c r="H394" s="8">
        <v>100</v>
      </c>
      <c r="I394" s="8">
        <v>1341</v>
      </c>
      <c r="J394" s="7" t="s">
        <v>202</v>
      </c>
    </row>
    <row r="395" spans="1:10" x14ac:dyDescent="0.2">
      <c r="A395" s="6">
        <v>0.39290481205712813</v>
      </c>
      <c r="B395" s="6">
        <v>0.97001518356391525</v>
      </c>
      <c r="C395" s="6">
        <v>392</v>
      </c>
      <c r="D395" s="12">
        <v>0.93</v>
      </c>
      <c r="E395" s="11">
        <v>32410</v>
      </c>
      <c r="F395" s="10">
        <f t="shared" si="6"/>
        <v>12.3</v>
      </c>
      <c r="G395" s="9">
        <v>1230</v>
      </c>
      <c r="H395" s="8">
        <v>10</v>
      </c>
      <c r="I395" s="8">
        <v>123</v>
      </c>
      <c r="J395" s="7" t="s">
        <v>201</v>
      </c>
    </row>
    <row r="396" spans="1:10" x14ac:dyDescent="0.2">
      <c r="A396" s="6">
        <v>0.78444825957979503</v>
      </c>
      <c r="B396" s="6">
        <v>0.2402214697762568</v>
      </c>
      <c r="C396" s="6">
        <v>393</v>
      </c>
      <c r="D396" s="12">
        <v>0.379</v>
      </c>
      <c r="E396" s="11">
        <v>42866</v>
      </c>
      <c r="F396" s="10">
        <f t="shared" si="6"/>
        <v>14.2875</v>
      </c>
      <c r="G396" s="9">
        <v>1240</v>
      </c>
      <c r="H396" s="8">
        <v>80</v>
      </c>
      <c r="I396" s="8">
        <v>1143</v>
      </c>
      <c r="J396" s="7" t="s">
        <v>200</v>
      </c>
    </row>
    <row r="397" spans="1:10" x14ac:dyDescent="0.2">
      <c r="A397" s="6">
        <v>0.75005447768258116</v>
      </c>
      <c r="B397" s="6">
        <v>0.70055662009563835</v>
      </c>
      <c r="C397" s="6">
        <v>394</v>
      </c>
      <c r="D397" s="12">
        <v>0.379</v>
      </c>
      <c r="E397" s="11">
        <v>44537</v>
      </c>
      <c r="F397" s="10">
        <f t="shared" si="6"/>
        <v>13.764705882352942</v>
      </c>
      <c r="G397" s="9">
        <v>1280</v>
      </c>
      <c r="H397" s="8">
        <v>68</v>
      </c>
      <c r="I397" s="8">
        <v>936</v>
      </c>
      <c r="J397" s="7" t="s">
        <v>199</v>
      </c>
    </row>
    <row r="398" spans="1:10" x14ac:dyDescent="0.2">
      <c r="A398" s="6">
        <v>0.68422027249937445</v>
      </c>
      <c r="B398" s="6">
        <v>0.64414441538501921</v>
      </c>
      <c r="C398" s="6">
        <v>395</v>
      </c>
      <c r="D398" s="12">
        <v>4.3999999999999997E-2</v>
      </c>
      <c r="E398" s="11">
        <v>58092</v>
      </c>
      <c r="F398" s="10">
        <f t="shared" si="6"/>
        <v>13.883161512027492</v>
      </c>
      <c r="G398" s="9">
        <v>1420</v>
      </c>
      <c r="H398" s="8">
        <v>291</v>
      </c>
      <c r="I398" s="8">
        <v>4040</v>
      </c>
      <c r="J398" s="7" t="s">
        <v>198</v>
      </c>
    </row>
    <row r="399" spans="1:10" x14ac:dyDescent="0.2">
      <c r="A399" s="6">
        <v>0.48677021886509075</v>
      </c>
      <c r="B399" s="6">
        <v>0.27632156876491976</v>
      </c>
      <c r="C399" s="6">
        <v>396</v>
      </c>
      <c r="D399" s="12">
        <v>0.24</v>
      </c>
      <c r="E399" s="11">
        <v>49113</v>
      </c>
      <c r="F399" s="10">
        <f t="shared" si="6"/>
        <v>16.966666666666665</v>
      </c>
      <c r="G399" s="9">
        <v>1280</v>
      </c>
      <c r="H399" s="8">
        <v>150</v>
      </c>
      <c r="I399" s="8">
        <v>2545</v>
      </c>
      <c r="J399" s="7" t="s">
        <v>197</v>
      </c>
    </row>
    <row r="400" spans="1:10" x14ac:dyDescent="0.2">
      <c r="A400" s="6">
        <v>0.10803386477682264</v>
      </c>
      <c r="B400" s="6">
        <v>0.29868233772048947</v>
      </c>
      <c r="C400" s="6">
        <v>397</v>
      </c>
      <c r="D400" s="12">
        <v>0.104</v>
      </c>
      <c r="E400" s="11">
        <v>53516</v>
      </c>
      <c r="F400" s="10">
        <f t="shared" si="6"/>
        <v>15.288135593220339</v>
      </c>
      <c r="G400" s="9">
        <v>1310</v>
      </c>
      <c r="H400" s="8">
        <v>118</v>
      </c>
      <c r="I400" s="8">
        <v>1804</v>
      </c>
      <c r="J400" s="7" t="s">
        <v>196</v>
      </c>
    </row>
    <row r="401" spans="1:10" x14ac:dyDescent="0.2">
      <c r="A401" s="6">
        <v>0.1801488954663778</v>
      </c>
      <c r="B401" s="6">
        <v>0.89398050502626636</v>
      </c>
      <c r="C401" s="6">
        <v>398</v>
      </c>
      <c r="D401" s="12">
        <v>0.39800000000000002</v>
      </c>
      <c r="E401" s="11">
        <v>36602</v>
      </c>
      <c r="F401" s="10">
        <f t="shared" si="6"/>
        <v>11.558823529411764</v>
      </c>
      <c r="G401" s="9">
        <v>1270</v>
      </c>
      <c r="H401" s="8">
        <v>34</v>
      </c>
      <c r="I401" s="8">
        <v>393</v>
      </c>
      <c r="J401" s="7" t="s">
        <v>195</v>
      </c>
    </row>
    <row r="402" spans="1:10" x14ac:dyDescent="0.2">
      <c r="A402" s="6">
        <v>0.34328752786532191</v>
      </c>
      <c r="B402" s="6">
        <v>5.4729807289323196E-3</v>
      </c>
      <c r="C402" s="6">
        <v>399</v>
      </c>
      <c r="D402" s="12">
        <v>7.2999999999999995E-2</v>
      </c>
      <c r="E402" s="11">
        <v>50901</v>
      </c>
      <c r="F402" s="10">
        <f t="shared" si="6"/>
        <v>15.271523178807946</v>
      </c>
      <c r="G402" s="9">
        <v>1380</v>
      </c>
      <c r="H402" s="8">
        <v>151</v>
      </c>
      <c r="I402" s="8">
        <v>2306</v>
      </c>
      <c r="J402" s="7" t="s">
        <v>194</v>
      </c>
    </row>
    <row r="403" spans="1:10" x14ac:dyDescent="0.2">
      <c r="A403" s="6">
        <v>0.22283379708920792</v>
      </c>
      <c r="B403" s="6">
        <v>0.99110242980140251</v>
      </c>
      <c r="C403" s="6">
        <v>400</v>
      </c>
      <c r="D403" s="12">
        <v>0.33200000000000002</v>
      </c>
      <c r="E403" s="11">
        <v>47137</v>
      </c>
      <c r="F403" s="10">
        <f t="shared" si="6"/>
        <v>14.093023255813954</v>
      </c>
      <c r="G403" s="9">
        <v>1410</v>
      </c>
      <c r="H403" s="8">
        <v>86</v>
      </c>
      <c r="I403" s="8">
        <v>1212</v>
      </c>
      <c r="J403" s="7" t="s">
        <v>193</v>
      </c>
    </row>
    <row r="404" spans="1:10" x14ac:dyDescent="0.2">
      <c r="A404" s="6">
        <v>0.33928698413080871</v>
      </c>
      <c r="B404" s="6">
        <v>0.4788862380591502</v>
      </c>
      <c r="C404" s="6">
        <v>401</v>
      </c>
      <c r="D404" s="12">
        <v>0.27600000000000002</v>
      </c>
      <c r="E404" s="11">
        <v>46666</v>
      </c>
      <c r="F404" s="10">
        <f t="shared" si="6"/>
        <v>17.473684210526315</v>
      </c>
      <c r="G404" s="9">
        <v>1310</v>
      </c>
      <c r="H404" s="8">
        <v>76</v>
      </c>
      <c r="I404" s="8">
        <v>1328</v>
      </c>
      <c r="J404" s="7" t="s">
        <v>192</v>
      </c>
    </row>
    <row r="405" spans="1:10" x14ac:dyDescent="0.2">
      <c r="A405" s="6">
        <v>0.33103795751337117</v>
      </c>
      <c r="B405" s="6">
        <v>0.60850481714035642</v>
      </c>
      <c r="C405" s="6">
        <v>402</v>
      </c>
      <c r="D405" s="12">
        <v>0.11600000000000001</v>
      </c>
      <c r="E405" s="11">
        <v>57578</v>
      </c>
      <c r="F405" s="10">
        <f t="shared" si="6"/>
        <v>15.272</v>
      </c>
      <c r="G405" s="9">
        <v>1360</v>
      </c>
      <c r="H405" s="8">
        <v>125</v>
      </c>
      <c r="I405" s="8">
        <v>1909</v>
      </c>
      <c r="J405" s="7" t="s">
        <v>191</v>
      </c>
    </row>
    <row r="406" spans="1:10" x14ac:dyDescent="0.2">
      <c r="A406" s="6">
        <v>0.33334222521608603</v>
      </c>
      <c r="B406" s="6">
        <v>2.3108236137355465E-2</v>
      </c>
      <c r="C406" s="6">
        <v>403</v>
      </c>
      <c r="D406" s="12">
        <v>0.58899999999999997</v>
      </c>
      <c r="E406" s="11">
        <v>54315</v>
      </c>
      <c r="F406" s="10">
        <f t="shared" si="6"/>
        <v>14.308702791461412</v>
      </c>
      <c r="G406" s="9">
        <v>1240</v>
      </c>
      <c r="H406" s="8">
        <v>609</v>
      </c>
      <c r="I406" s="8">
        <v>8714</v>
      </c>
      <c r="J406" s="7" t="s">
        <v>190</v>
      </c>
    </row>
    <row r="407" spans="1:10" x14ac:dyDescent="0.2">
      <c r="A407" s="6">
        <v>0.14532533120668079</v>
      </c>
      <c r="B407" s="6">
        <v>0.41530667646128472</v>
      </c>
      <c r="C407" s="6">
        <v>404</v>
      </c>
      <c r="D407" s="12">
        <v>0.23799999999999999</v>
      </c>
      <c r="E407" s="11">
        <v>52901</v>
      </c>
      <c r="F407" s="10">
        <f t="shared" si="6"/>
        <v>16.081967213114755</v>
      </c>
      <c r="G407" s="9">
        <v>1320</v>
      </c>
      <c r="H407" s="8">
        <v>183</v>
      </c>
      <c r="I407" s="8">
        <v>2943</v>
      </c>
      <c r="J407" s="7" t="s">
        <v>189</v>
      </c>
    </row>
    <row r="408" spans="1:10" x14ac:dyDescent="0.2">
      <c r="A408" s="6">
        <v>0.36405080252663147</v>
      </c>
      <c r="B408" s="6">
        <v>0.18741923495703328</v>
      </c>
      <c r="C408" s="6">
        <v>405</v>
      </c>
      <c r="D408" s="12">
        <v>8.2000000000000003E-2</v>
      </c>
      <c r="E408" s="11">
        <v>46934</v>
      </c>
      <c r="F408" s="10">
        <f t="shared" si="6"/>
        <v>15.951578947368422</v>
      </c>
      <c r="G408" s="9">
        <v>1330</v>
      </c>
      <c r="H408" s="8">
        <v>475</v>
      </c>
      <c r="I408" s="8">
        <v>7577</v>
      </c>
      <c r="J408" s="7" t="s">
        <v>188</v>
      </c>
    </row>
    <row r="409" spans="1:10" x14ac:dyDescent="0.2">
      <c r="A409" s="6">
        <v>0.89068389070268739</v>
      </c>
      <c r="B409" s="6">
        <v>0.17454431098830447</v>
      </c>
      <c r="C409" s="6">
        <v>406</v>
      </c>
      <c r="D409" s="12">
        <v>0.48</v>
      </c>
      <c r="E409" s="11">
        <v>49449</v>
      </c>
      <c r="F409" s="10">
        <f t="shared" si="6"/>
        <v>15.547619047619047</v>
      </c>
      <c r="G409" s="9">
        <v>1360</v>
      </c>
      <c r="H409" s="8">
        <v>42</v>
      </c>
      <c r="I409" s="8">
        <v>653</v>
      </c>
      <c r="J409" s="7" t="s">
        <v>187</v>
      </c>
    </row>
    <row r="410" spans="1:10" x14ac:dyDescent="0.2">
      <c r="A410" s="6">
        <v>0.25722347087179076</v>
      </c>
      <c r="B410" s="6">
        <v>0.65825166896982379</v>
      </c>
      <c r="C410" s="6">
        <v>407</v>
      </c>
      <c r="D410" s="12">
        <v>0.13900000000000001</v>
      </c>
      <c r="E410" s="11">
        <v>55591</v>
      </c>
      <c r="F410" s="10">
        <f t="shared" si="6"/>
        <v>14.612565445026178</v>
      </c>
      <c r="G410" s="9">
        <v>1350</v>
      </c>
      <c r="H410" s="8">
        <v>382</v>
      </c>
      <c r="I410" s="8">
        <v>5582</v>
      </c>
      <c r="J410" s="7" t="s">
        <v>186</v>
      </c>
    </row>
    <row r="411" spans="1:10" x14ac:dyDescent="0.2">
      <c r="A411" s="6">
        <v>2.9838812140721149E-2</v>
      </c>
      <c r="B411" s="6">
        <v>0.41800144860315858</v>
      </c>
      <c r="C411" s="6">
        <v>408</v>
      </c>
      <c r="D411" s="12">
        <v>0.65</v>
      </c>
      <c r="E411" s="11">
        <v>41856</v>
      </c>
      <c r="F411" s="10">
        <f t="shared" si="6"/>
        <v>18.766423357664234</v>
      </c>
      <c r="G411" s="9">
        <v>1240</v>
      </c>
      <c r="H411" s="8">
        <v>137</v>
      </c>
      <c r="I411" s="8">
        <v>2571</v>
      </c>
      <c r="J411" s="7" t="s">
        <v>185</v>
      </c>
    </row>
    <row r="412" spans="1:10" x14ac:dyDescent="0.2">
      <c r="A412" s="6">
        <v>0.17533636628396809</v>
      </c>
      <c r="B412" s="6">
        <v>8.0769042111288103E-2</v>
      </c>
      <c r="C412" s="6">
        <v>409</v>
      </c>
      <c r="D412" s="12">
        <v>0.23499999999999999</v>
      </c>
      <c r="E412" s="11">
        <v>40159</v>
      </c>
      <c r="F412" s="10">
        <f t="shared" si="6"/>
        <v>14.636363636363637</v>
      </c>
      <c r="G412" s="9">
        <v>1280</v>
      </c>
      <c r="H412" s="8">
        <v>33</v>
      </c>
      <c r="I412" s="8">
        <v>483</v>
      </c>
      <c r="J412" s="7" t="s">
        <v>184</v>
      </c>
    </row>
    <row r="413" spans="1:10" x14ac:dyDescent="0.2">
      <c r="A413" s="6">
        <v>0.47273968606773498</v>
      </c>
      <c r="B413" s="6">
        <v>0.28172348981180939</v>
      </c>
      <c r="C413" s="6">
        <v>410</v>
      </c>
      <c r="D413" s="12">
        <v>0.56200000000000006</v>
      </c>
      <c r="E413" s="11">
        <v>45658</v>
      </c>
      <c r="F413" s="10">
        <f t="shared" si="6"/>
        <v>14.841463414634147</v>
      </c>
      <c r="G413" s="9">
        <v>1280</v>
      </c>
      <c r="H413" s="8">
        <v>164</v>
      </c>
      <c r="I413" s="8">
        <v>2434</v>
      </c>
      <c r="J413" s="7" t="s">
        <v>183</v>
      </c>
    </row>
    <row r="414" spans="1:10" x14ac:dyDescent="0.2">
      <c r="A414" s="6">
        <v>0.40704338857183175</v>
      </c>
      <c r="B414" s="6">
        <v>0.99874524159448275</v>
      </c>
      <c r="C414" s="6">
        <v>411</v>
      </c>
      <c r="D414" s="12">
        <v>0.109</v>
      </c>
      <c r="E414" s="11">
        <v>48118</v>
      </c>
      <c r="F414" s="10">
        <f t="shared" si="6"/>
        <v>17.144736842105264</v>
      </c>
      <c r="G414" s="9">
        <v>1290</v>
      </c>
      <c r="H414" s="8">
        <v>76</v>
      </c>
      <c r="I414" s="8">
        <v>1303</v>
      </c>
      <c r="J414" s="7" t="s">
        <v>182</v>
      </c>
    </row>
    <row r="415" spans="1:10" x14ac:dyDescent="0.2">
      <c r="A415" s="6">
        <v>0.33566640192962216</v>
      </c>
      <c r="B415" s="6">
        <v>0.14982504162134191</v>
      </c>
      <c r="C415" s="6">
        <v>412</v>
      </c>
      <c r="D415" s="12">
        <v>0.51700000000000002</v>
      </c>
      <c r="E415" s="11">
        <v>38569</v>
      </c>
      <c r="F415" s="10">
        <f t="shared" si="6"/>
        <v>14.953125</v>
      </c>
      <c r="G415" s="9">
        <v>1310</v>
      </c>
      <c r="H415" s="8">
        <v>64</v>
      </c>
      <c r="I415" s="8">
        <v>957</v>
      </c>
      <c r="J415" s="7" t="s">
        <v>181</v>
      </c>
    </row>
    <row r="416" spans="1:10" x14ac:dyDescent="0.2">
      <c r="A416" s="6">
        <v>0.21159069751505255</v>
      </c>
      <c r="B416" s="6">
        <v>0.74234182638961232</v>
      </c>
      <c r="C416" s="6">
        <v>413</v>
      </c>
      <c r="D416" s="12">
        <v>0.19400000000000001</v>
      </c>
      <c r="E416" s="11">
        <v>51787</v>
      </c>
      <c r="F416" s="10">
        <f t="shared" si="6"/>
        <v>16.964285714285715</v>
      </c>
      <c r="G416" s="9">
        <v>1300</v>
      </c>
      <c r="H416" s="8">
        <v>84</v>
      </c>
      <c r="I416" s="8">
        <v>1425</v>
      </c>
      <c r="J416" s="7" t="s">
        <v>180</v>
      </c>
    </row>
    <row r="417" spans="1:10" x14ac:dyDescent="0.2">
      <c r="A417" s="6">
        <v>0.56418084760649756</v>
      </c>
      <c r="B417" s="6">
        <v>0.4478592093586844</v>
      </c>
      <c r="C417" s="6">
        <v>414</v>
      </c>
      <c r="D417" s="12">
        <v>0.36899999999999999</v>
      </c>
      <c r="E417" s="11">
        <v>51302</v>
      </c>
      <c r="F417" s="10">
        <f t="shared" si="6"/>
        <v>15.985915492957746</v>
      </c>
      <c r="G417" s="9">
        <v>1290</v>
      </c>
      <c r="H417" s="8">
        <v>213</v>
      </c>
      <c r="I417" s="8">
        <v>3405</v>
      </c>
      <c r="J417" s="7" t="s">
        <v>179</v>
      </c>
    </row>
    <row r="418" spans="1:10" x14ac:dyDescent="0.2">
      <c r="A418" s="6">
        <v>0.3829435401311504</v>
      </c>
      <c r="B418" s="6">
        <v>0.68601383506488689</v>
      </c>
      <c r="C418" s="6">
        <v>415</v>
      </c>
      <c r="D418" s="12">
        <v>0.187</v>
      </c>
      <c r="E418" s="11">
        <v>47923</v>
      </c>
      <c r="F418" s="10">
        <f t="shared" si="6"/>
        <v>17.100000000000001</v>
      </c>
      <c r="G418" s="9">
        <v>1300</v>
      </c>
      <c r="H418" s="8">
        <v>190</v>
      </c>
      <c r="I418" s="8">
        <v>3249</v>
      </c>
      <c r="J418" s="7" t="s">
        <v>178</v>
      </c>
    </row>
    <row r="419" spans="1:10" x14ac:dyDescent="0.2">
      <c r="A419" s="6">
        <v>0.86017778195413808</v>
      </c>
      <c r="B419" s="6">
        <v>7.7297138766278639E-2</v>
      </c>
      <c r="C419" s="6">
        <v>416</v>
      </c>
      <c r="D419" s="12">
        <v>0.23</v>
      </c>
      <c r="E419" s="11">
        <v>47663</v>
      </c>
      <c r="F419" s="10">
        <f t="shared" si="6"/>
        <v>16.643312101910826</v>
      </c>
      <c r="G419" s="9">
        <v>1340</v>
      </c>
      <c r="H419" s="8">
        <v>157</v>
      </c>
      <c r="I419" s="8">
        <v>2613</v>
      </c>
      <c r="J419" s="7" t="s">
        <v>177</v>
      </c>
    </row>
    <row r="420" spans="1:10" x14ac:dyDescent="0.2">
      <c r="A420" s="6">
        <v>0.47852834381941989</v>
      </c>
      <c r="B420" s="6">
        <v>0.19284590626096498</v>
      </c>
      <c r="C420" s="6">
        <v>417</v>
      </c>
      <c r="D420" s="12">
        <v>0.307</v>
      </c>
      <c r="E420" s="11">
        <v>45818</v>
      </c>
      <c r="F420" s="10">
        <f t="shared" si="6"/>
        <v>15.840579710144928</v>
      </c>
      <c r="G420" s="9">
        <v>1300</v>
      </c>
      <c r="H420" s="8">
        <v>69</v>
      </c>
      <c r="I420" s="8">
        <v>1093</v>
      </c>
      <c r="J420" s="7" t="s">
        <v>176</v>
      </c>
    </row>
    <row r="421" spans="1:10" x14ac:dyDescent="0.2">
      <c r="A421" s="6">
        <v>0.5441740837514677</v>
      </c>
      <c r="B421" s="6">
        <v>0.89695848453784199</v>
      </c>
      <c r="C421" s="6">
        <v>418</v>
      </c>
      <c r="D421" s="12">
        <v>0.14099999999999999</v>
      </c>
      <c r="E421" s="11">
        <v>46270</v>
      </c>
      <c r="F421" s="10">
        <f t="shared" si="6"/>
        <v>20.258706467661693</v>
      </c>
      <c r="G421" s="9">
        <v>1330</v>
      </c>
      <c r="H421" s="8">
        <v>201</v>
      </c>
      <c r="I421" s="8">
        <v>4072</v>
      </c>
      <c r="J421" s="7" t="s">
        <v>175</v>
      </c>
    </row>
    <row r="422" spans="1:10" x14ac:dyDescent="0.2">
      <c r="A422" s="6">
        <v>0.75531285453107788</v>
      </c>
      <c r="B422" s="6">
        <v>0.48434298458179048</v>
      </c>
      <c r="C422" s="6">
        <v>419</v>
      </c>
      <c r="D422" s="12">
        <v>0.29799999999999999</v>
      </c>
      <c r="E422" s="11">
        <v>48834</v>
      </c>
      <c r="F422" s="10">
        <f t="shared" si="6"/>
        <v>16.415204678362574</v>
      </c>
      <c r="G422" s="9">
        <v>1310</v>
      </c>
      <c r="H422" s="8">
        <v>171</v>
      </c>
      <c r="I422" s="8">
        <v>2807</v>
      </c>
      <c r="J422" s="7" t="s">
        <v>174</v>
      </c>
    </row>
    <row r="423" spans="1:10" x14ac:dyDescent="0.2">
      <c r="A423" s="6">
        <v>7.5963410945836252E-3</v>
      </c>
      <c r="B423" s="6">
        <v>0.44851943406286021</v>
      </c>
      <c r="C423" s="6">
        <v>420</v>
      </c>
      <c r="D423" s="12">
        <v>6.7000000000000004E-2</v>
      </c>
      <c r="E423" s="11">
        <v>58118</v>
      </c>
      <c r="F423" s="10">
        <f t="shared" si="6"/>
        <v>16.119700748129677</v>
      </c>
      <c r="G423" s="9">
        <v>1390</v>
      </c>
      <c r="H423" s="8">
        <v>401</v>
      </c>
      <c r="I423" s="8">
        <v>6464</v>
      </c>
      <c r="J423" s="7" t="s">
        <v>173</v>
      </c>
    </row>
    <row r="424" spans="1:10" x14ac:dyDescent="0.2">
      <c r="A424" s="6">
        <v>0.97417540607787545</v>
      </c>
      <c r="B424" s="6">
        <v>0.13821478609059756</v>
      </c>
      <c r="C424" s="6">
        <v>421</v>
      </c>
      <c r="D424" s="12">
        <v>0.374</v>
      </c>
      <c r="E424" s="11">
        <v>44015</v>
      </c>
      <c r="F424" s="10">
        <f t="shared" si="6"/>
        <v>15.195121951219512</v>
      </c>
      <c r="G424" s="9">
        <v>1250</v>
      </c>
      <c r="H424" s="8">
        <v>123</v>
      </c>
      <c r="I424" s="8">
        <v>1869</v>
      </c>
      <c r="J424" s="7" t="s">
        <v>172</v>
      </c>
    </row>
    <row r="425" spans="1:10" x14ac:dyDescent="0.2">
      <c r="A425" s="6">
        <v>9.1944527503661777E-2</v>
      </c>
      <c r="B425" s="6">
        <v>0.61175371631949593</v>
      </c>
      <c r="C425" s="6">
        <v>422</v>
      </c>
      <c r="D425" s="12">
        <v>0.19600000000000001</v>
      </c>
      <c r="E425" s="11">
        <v>47973</v>
      </c>
      <c r="F425" s="10">
        <f t="shared" si="6"/>
        <v>17.370588235294118</v>
      </c>
      <c r="G425" s="9">
        <v>1320</v>
      </c>
      <c r="H425" s="8">
        <v>170</v>
      </c>
      <c r="I425" s="8">
        <v>2953</v>
      </c>
      <c r="J425" s="7" t="s">
        <v>171</v>
      </c>
    </row>
    <row r="426" spans="1:10" x14ac:dyDescent="0.2">
      <c r="A426" s="6">
        <v>0.71071606542827426</v>
      </c>
      <c r="B426" s="6">
        <v>0.61924381324663758</v>
      </c>
      <c r="C426" s="6">
        <v>423</v>
      </c>
      <c r="D426" s="12">
        <v>8.8999999999999996E-2</v>
      </c>
      <c r="E426" s="11">
        <v>45370</v>
      </c>
      <c r="F426" s="10">
        <f t="shared" si="6"/>
        <v>16.769633507853403</v>
      </c>
      <c r="G426" s="9">
        <v>1260</v>
      </c>
      <c r="H426" s="8">
        <v>191</v>
      </c>
      <c r="I426" s="8">
        <v>3203</v>
      </c>
      <c r="J426" s="7" t="s">
        <v>170</v>
      </c>
    </row>
    <row r="427" spans="1:10" x14ac:dyDescent="0.2">
      <c r="A427" s="6">
        <v>0.29606371308612389</v>
      </c>
      <c r="B427" s="6">
        <v>0.76783506283142056</v>
      </c>
      <c r="C427" s="6">
        <v>424</v>
      </c>
      <c r="D427" s="12">
        <v>7.5999999999999998E-2</v>
      </c>
      <c r="E427" s="11">
        <v>54606</v>
      </c>
      <c r="F427" s="10">
        <f t="shared" si="6"/>
        <v>15.017699115044248</v>
      </c>
      <c r="G427" s="9">
        <v>1330</v>
      </c>
      <c r="H427" s="8">
        <v>113</v>
      </c>
      <c r="I427" s="8">
        <v>1697</v>
      </c>
      <c r="J427" s="7" t="s">
        <v>169</v>
      </c>
    </row>
    <row r="428" spans="1:10" x14ac:dyDescent="0.2">
      <c r="A428" s="6">
        <v>0.60305961767687633</v>
      </c>
      <c r="B428" s="6">
        <v>0.28015127309858245</v>
      </c>
      <c r="C428" s="6">
        <v>425</v>
      </c>
      <c r="D428" s="12">
        <v>6.4000000000000001E-2</v>
      </c>
      <c r="E428" s="11">
        <v>44509</v>
      </c>
      <c r="F428" s="10">
        <f t="shared" si="6"/>
        <v>14.47972972972973</v>
      </c>
      <c r="G428" s="9">
        <v>1340</v>
      </c>
      <c r="H428" s="8">
        <v>148</v>
      </c>
      <c r="I428" s="8">
        <v>2143</v>
      </c>
      <c r="J428" s="7" t="s">
        <v>168</v>
      </c>
    </row>
    <row r="429" spans="1:10" x14ac:dyDescent="0.2">
      <c r="A429" s="6">
        <v>0.5602662287187159</v>
      </c>
      <c r="B429" s="6">
        <v>1.8411101245782158E-2</v>
      </c>
      <c r="C429" s="6">
        <v>426</v>
      </c>
      <c r="D429" s="12">
        <v>0.11600000000000001</v>
      </c>
      <c r="E429" s="11">
        <v>54827</v>
      </c>
      <c r="F429" s="10">
        <f t="shared" si="6"/>
        <v>19.067226890756302</v>
      </c>
      <c r="G429" s="9">
        <v>1320</v>
      </c>
      <c r="H429" s="8">
        <v>119</v>
      </c>
      <c r="I429" s="8">
        <v>2269</v>
      </c>
      <c r="J429" s="7" t="s">
        <v>167</v>
      </c>
    </row>
    <row r="430" spans="1:10" x14ac:dyDescent="0.2">
      <c r="A430" s="6">
        <v>0.6596868017748021</v>
      </c>
      <c r="B430" s="6">
        <v>0.73577234784109047</v>
      </c>
      <c r="C430" s="6">
        <v>427</v>
      </c>
      <c r="D430" s="12">
        <v>0.25900000000000001</v>
      </c>
      <c r="E430" s="11">
        <v>53614</v>
      </c>
      <c r="F430" s="10">
        <f t="shared" si="6"/>
        <v>14.48421052631579</v>
      </c>
      <c r="G430" s="9">
        <v>1320</v>
      </c>
      <c r="H430" s="8">
        <v>95</v>
      </c>
      <c r="I430" s="8">
        <v>1376</v>
      </c>
      <c r="J430" s="7" t="s">
        <v>166</v>
      </c>
    </row>
    <row r="431" spans="1:10" x14ac:dyDescent="0.2">
      <c r="A431" s="6">
        <v>0.12197552636104347</v>
      </c>
      <c r="B431" s="6">
        <v>1.3371646899540846E-2</v>
      </c>
      <c r="C431" s="6">
        <v>428</v>
      </c>
      <c r="D431" s="12">
        <v>0.114</v>
      </c>
      <c r="E431" s="11">
        <v>48961</v>
      </c>
      <c r="F431" s="10">
        <f t="shared" si="6"/>
        <v>16.603375527426159</v>
      </c>
      <c r="G431" s="9">
        <v>1330</v>
      </c>
      <c r="H431" s="8">
        <v>237</v>
      </c>
      <c r="I431" s="8">
        <v>3935</v>
      </c>
      <c r="J431" s="7" t="s">
        <v>165</v>
      </c>
    </row>
    <row r="432" spans="1:10" x14ac:dyDescent="0.2">
      <c r="A432" s="6">
        <v>0.26477667948942807</v>
      </c>
      <c r="B432" s="6">
        <v>0.1053354865319085</v>
      </c>
      <c r="C432" s="6">
        <v>429</v>
      </c>
      <c r="D432" s="12">
        <v>0.224</v>
      </c>
      <c r="E432" s="11">
        <v>44337</v>
      </c>
      <c r="F432" s="10">
        <f t="shared" si="6"/>
        <v>17.021978021978022</v>
      </c>
      <c r="G432" s="9">
        <v>1320</v>
      </c>
      <c r="H432" s="8">
        <v>91</v>
      </c>
      <c r="I432" s="8">
        <v>1549</v>
      </c>
      <c r="J432" s="7" t="s">
        <v>164</v>
      </c>
    </row>
    <row r="433" spans="1:10" x14ac:dyDescent="0.2">
      <c r="A433" s="6">
        <v>0.538226452277206</v>
      </c>
      <c r="B433" s="6">
        <v>0.39514267102919132</v>
      </c>
      <c r="C433" s="6">
        <v>430</v>
      </c>
      <c r="D433" s="12">
        <v>0.41099999999999998</v>
      </c>
      <c r="E433" s="11">
        <v>56943</v>
      </c>
      <c r="F433" s="10">
        <f t="shared" si="6"/>
        <v>15.703703703703704</v>
      </c>
      <c r="G433" s="9">
        <v>1150</v>
      </c>
      <c r="H433" s="8">
        <v>243</v>
      </c>
      <c r="I433" s="8">
        <v>3816</v>
      </c>
      <c r="J433" s="7" t="s">
        <v>163</v>
      </c>
    </row>
    <row r="434" spans="1:10" x14ac:dyDescent="0.2">
      <c r="A434" s="6">
        <v>0.21226984263306714</v>
      </c>
      <c r="B434" s="6">
        <v>0.32388215019177347</v>
      </c>
      <c r="C434" s="6">
        <v>431</v>
      </c>
      <c r="D434" s="12">
        <v>0.56399999999999995</v>
      </c>
      <c r="E434" s="11">
        <v>47031</v>
      </c>
      <c r="F434" s="10">
        <f t="shared" si="6"/>
        <v>15.23076923076923</v>
      </c>
      <c r="G434" s="9">
        <v>1180</v>
      </c>
      <c r="H434" s="8">
        <v>52</v>
      </c>
      <c r="I434" s="8">
        <v>792</v>
      </c>
      <c r="J434" s="7" t="s">
        <v>162</v>
      </c>
    </row>
    <row r="435" spans="1:10" x14ac:dyDescent="0.2">
      <c r="A435" s="6">
        <v>0.60199756846824215</v>
      </c>
      <c r="B435" s="6">
        <v>7.839056890589291E-2</v>
      </c>
      <c r="C435" s="6">
        <v>432</v>
      </c>
      <c r="D435" s="12">
        <v>0.15</v>
      </c>
      <c r="E435" s="11">
        <v>42341</v>
      </c>
      <c r="F435" s="10">
        <f t="shared" si="6"/>
        <v>15.239583333333334</v>
      </c>
      <c r="G435" s="9">
        <v>1340</v>
      </c>
      <c r="H435" s="8">
        <v>96</v>
      </c>
      <c r="I435" s="8">
        <v>1463</v>
      </c>
      <c r="J435" s="7" t="s">
        <v>161</v>
      </c>
    </row>
    <row r="436" spans="1:10" x14ac:dyDescent="0.2">
      <c r="A436" s="6">
        <v>6.3828129052382998E-2</v>
      </c>
      <c r="B436" s="6">
        <v>0.63596756320576464</v>
      </c>
      <c r="C436" s="6">
        <v>433</v>
      </c>
      <c r="D436" s="12">
        <v>0.35299999999999998</v>
      </c>
      <c r="E436" s="11">
        <v>41201</v>
      </c>
      <c r="F436" s="10">
        <f t="shared" si="6"/>
        <v>16.74074074074074</v>
      </c>
      <c r="G436" s="9">
        <v>1300</v>
      </c>
      <c r="H436" s="8">
        <v>54</v>
      </c>
      <c r="I436" s="8">
        <v>904</v>
      </c>
      <c r="J436" s="7" t="s">
        <v>160</v>
      </c>
    </row>
    <row r="437" spans="1:10" x14ac:dyDescent="0.2">
      <c r="A437" s="6">
        <v>0.32859242055420956</v>
      </c>
      <c r="B437" s="6">
        <v>0.45779817027102288</v>
      </c>
      <c r="C437" s="6">
        <v>434</v>
      </c>
      <c r="D437" s="12">
        <v>0.312</v>
      </c>
      <c r="E437" s="11">
        <v>35800</v>
      </c>
      <c r="F437" s="10">
        <f t="shared" si="6"/>
        <v>15.943181818181818</v>
      </c>
      <c r="G437" s="9">
        <v>1250</v>
      </c>
      <c r="H437" s="8">
        <v>88</v>
      </c>
      <c r="I437" s="8">
        <v>1403</v>
      </c>
      <c r="J437" s="7" t="s">
        <v>159</v>
      </c>
    </row>
    <row r="438" spans="1:10" x14ac:dyDescent="0.2">
      <c r="A438" s="6">
        <v>0.1261046044149936</v>
      </c>
      <c r="B438" s="6">
        <v>0.33798776732830826</v>
      </c>
      <c r="C438" s="6">
        <v>435</v>
      </c>
      <c r="D438" s="12">
        <v>7.4999999999999997E-2</v>
      </c>
      <c r="E438" s="11">
        <v>48238</v>
      </c>
      <c r="F438" s="10">
        <f t="shared" si="6"/>
        <v>16.561403508771932</v>
      </c>
      <c r="G438" s="9">
        <v>1390</v>
      </c>
      <c r="H438" s="8">
        <v>171</v>
      </c>
      <c r="I438" s="8">
        <v>2832</v>
      </c>
      <c r="J438" s="7" t="s">
        <v>158</v>
      </c>
    </row>
    <row r="439" spans="1:10" x14ac:dyDescent="0.2">
      <c r="A439" s="6">
        <v>0.78745949328452758</v>
      </c>
      <c r="B439" s="6">
        <v>0.9438845480608673</v>
      </c>
      <c r="C439" s="6">
        <v>436</v>
      </c>
      <c r="D439" s="12">
        <v>0.38600000000000001</v>
      </c>
      <c r="E439" s="11">
        <v>43228</v>
      </c>
      <c r="F439" s="10">
        <f t="shared" si="6"/>
        <v>15.012820512820513</v>
      </c>
      <c r="G439" s="9">
        <v>1230</v>
      </c>
      <c r="H439" s="8">
        <v>156</v>
      </c>
      <c r="I439" s="8">
        <v>2342</v>
      </c>
      <c r="J439" s="7" t="s">
        <v>157</v>
      </c>
    </row>
    <row r="440" spans="1:10" x14ac:dyDescent="0.2">
      <c r="A440" s="6">
        <v>0.52025271418287411</v>
      </c>
      <c r="B440" s="6">
        <v>0.10609830469187864</v>
      </c>
      <c r="C440" s="6">
        <v>437</v>
      </c>
      <c r="D440" s="12">
        <v>8.2000000000000003E-2</v>
      </c>
      <c r="E440" s="11">
        <v>49257</v>
      </c>
      <c r="F440" s="10">
        <f t="shared" si="6"/>
        <v>15.676190476190476</v>
      </c>
      <c r="G440" s="9">
        <v>1310</v>
      </c>
      <c r="H440" s="8">
        <v>210</v>
      </c>
      <c r="I440" s="8">
        <v>3292</v>
      </c>
      <c r="J440" s="7" t="s">
        <v>156</v>
      </c>
    </row>
    <row r="441" spans="1:10" x14ac:dyDescent="0.2">
      <c r="A441" s="6">
        <v>0.77169168054266823</v>
      </c>
      <c r="B441" s="6">
        <v>0.52716471508752527</v>
      </c>
      <c r="C441" s="6">
        <v>438</v>
      </c>
      <c r="D441" s="12">
        <v>0.35199999999999998</v>
      </c>
      <c r="E441" s="11">
        <v>49749</v>
      </c>
      <c r="F441" s="10">
        <f t="shared" si="6"/>
        <v>17.12676056338028</v>
      </c>
      <c r="G441" s="9">
        <v>1370</v>
      </c>
      <c r="H441" s="8">
        <v>142</v>
      </c>
      <c r="I441" s="8">
        <v>2432</v>
      </c>
      <c r="J441" s="7" t="s">
        <v>155</v>
      </c>
    </row>
    <row r="442" spans="1:10" x14ac:dyDescent="0.2">
      <c r="A442" s="6">
        <v>2.2872669131283052E-3</v>
      </c>
      <c r="B442" s="6">
        <v>7.3087869097232194E-2</v>
      </c>
      <c r="C442" s="6">
        <v>439</v>
      </c>
      <c r="D442" s="12">
        <v>0.999</v>
      </c>
      <c r="E442" s="11">
        <v>30900</v>
      </c>
      <c r="F442" s="10">
        <f t="shared" si="6"/>
        <v>4.2</v>
      </c>
      <c r="G442" s="9">
        <v>1430</v>
      </c>
      <c r="H442" s="8">
        <v>5</v>
      </c>
      <c r="I442" s="8">
        <v>21</v>
      </c>
      <c r="J442" s="7" t="s">
        <v>154</v>
      </c>
    </row>
    <row r="443" spans="1:10" x14ac:dyDescent="0.2">
      <c r="A443" s="6">
        <v>0.10277624894621062</v>
      </c>
      <c r="B443" s="6">
        <v>0.71937090000578574</v>
      </c>
      <c r="C443" s="6">
        <v>440</v>
      </c>
      <c r="D443" s="12">
        <v>0.33600000000000002</v>
      </c>
      <c r="E443" s="11">
        <v>43022</v>
      </c>
      <c r="F443" s="10">
        <f t="shared" si="6"/>
        <v>16.677685950413224</v>
      </c>
      <c r="G443" s="9">
        <v>1300</v>
      </c>
      <c r="H443" s="8">
        <v>121</v>
      </c>
      <c r="I443" s="8">
        <v>2018</v>
      </c>
      <c r="J443" s="7" t="s">
        <v>153</v>
      </c>
    </row>
    <row r="444" spans="1:10" x14ac:dyDescent="0.2">
      <c r="A444" s="6">
        <v>0.89009922042258383</v>
      </c>
      <c r="B444" s="6">
        <v>0.68090462289790499</v>
      </c>
      <c r="C444" s="6">
        <v>441</v>
      </c>
      <c r="D444" s="12">
        <v>0.112</v>
      </c>
      <c r="E444" s="11">
        <v>46322</v>
      </c>
      <c r="F444" s="10">
        <f t="shared" si="6"/>
        <v>16.722222222222221</v>
      </c>
      <c r="G444" s="9">
        <v>1350</v>
      </c>
      <c r="H444" s="8">
        <v>234</v>
      </c>
      <c r="I444" s="8">
        <v>3913</v>
      </c>
      <c r="J444" s="7" t="s">
        <v>152</v>
      </c>
    </row>
    <row r="445" spans="1:10" x14ac:dyDescent="0.2">
      <c r="A445" s="6">
        <v>0.45227216144577653</v>
      </c>
      <c r="B445" s="6">
        <v>0.27486736603754647</v>
      </c>
      <c r="C445" s="6">
        <v>442</v>
      </c>
      <c r="D445" s="12">
        <v>4.2999999999999997E-2</v>
      </c>
      <c r="E445" s="11">
        <v>49720</v>
      </c>
      <c r="F445" s="10">
        <f t="shared" si="6"/>
        <v>15.100917431192661</v>
      </c>
      <c r="G445" s="9">
        <v>1390</v>
      </c>
      <c r="H445" s="8">
        <v>218</v>
      </c>
      <c r="I445" s="8">
        <v>3292</v>
      </c>
      <c r="J445" s="7" t="s">
        <v>151</v>
      </c>
    </row>
    <row r="446" spans="1:10" x14ac:dyDescent="0.2">
      <c r="A446" s="6">
        <v>0.12823158505432175</v>
      </c>
      <c r="B446" s="6">
        <v>0.47318340187275487</v>
      </c>
      <c r="C446" s="6">
        <v>443</v>
      </c>
      <c r="D446" s="12">
        <v>4.8000000000000001E-2</v>
      </c>
      <c r="E446" s="11">
        <v>56039</v>
      </c>
      <c r="F446" s="10">
        <f t="shared" si="6"/>
        <v>13.574193548387097</v>
      </c>
      <c r="G446" s="9">
        <v>1390</v>
      </c>
      <c r="H446" s="8">
        <v>155</v>
      </c>
      <c r="I446" s="8">
        <v>2104</v>
      </c>
      <c r="J446" s="7" t="s">
        <v>150</v>
      </c>
    </row>
    <row r="447" spans="1:10" x14ac:dyDescent="0.2">
      <c r="A447" s="6">
        <v>0.39335427955259072</v>
      </c>
      <c r="B447" s="6">
        <v>0.67977607766328008</v>
      </c>
      <c r="C447" s="6">
        <v>444</v>
      </c>
      <c r="D447" s="12">
        <v>7.0000000000000007E-2</v>
      </c>
      <c r="E447" s="11">
        <v>47435</v>
      </c>
      <c r="F447" s="10">
        <f t="shared" si="6"/>
        <v>16.27027027027027</v>
      </c>
      <c r="G447" s="9">
        <v>1410</v>
      </c>
      <c r="H447" s="8">
        <v>370</v>
      </c>
      <c r="I447" s="8">
        <v>6020</v>
      </c>
      <c r="J447" s="7" t="s">
        <v>149</v>
      </c>
    </row>
    <row r="448" spans="1:10" x14ac:dyDescent="0.2">
      <c r="A448" s="6">
        <v>0.81832842737688083</v>
      </c>
      <c r="B448" s="6">
        <v>0.30912834090670438</v>
      </c>
      <c r="C448" s="6">
        <v>445</v>
      </c>
      <c r="D448" s="12">
        <v>0.14699999999999999</v>
      </c>
      <c r="E448" s="11">
        <v>47090</v>
      </c>
      <c r="F448" s="10">
        <f t="shared" si="6"/>
        <v>13.99812030075188</v>
      </c>
      <c r="G448" s="9">
        <v>1470</v>
      </c>
      <c r="H448" s="8">
        <v>532</v>
      </c>
      <c r="I448" s="8">
        <v>7447</v>
      </c>
      <c r="J448" s="7" t="s">
        <v>148</v>
      </c>
    </row>
    <row r="449" spans="1:10" x14ac:dyDescent="0.2">
      <c r="A449" s="6">
        <v>0.48453844568967841</v>
      </c>
      <c r="B449" s="6">
        <v>0.1884438731009187</v>
      </c>
      <c r="C449" s="6">
        <v>446</v>
      </c>
      <c r="D449" s="12">
        <v>0.41199999999999998</v>
      </c>
      <c r="E449" s="11">
        <v>51323</v>
      </c>
      <c r="F449" s="10">
        <f t="shared" si="6"/>
        <v>16.717391304347824</v>
      </c>
      <c r="G449" s="9">
        <v>1280</v>
      </c>
      <c r="H449" s="8">
        <v>138</v>
      </c>
      <c r="I449" s="8">
        <v>2307</v>
      </c>
      <c r="J449" s="7" t="s">
        <v>147</v>
      </c>
    </row>
    <row r="450" spans="1:10" x14ac:dyDescent="0.2">
      <c r="A450" s="6">
        <v>0.93413632239499078</v>
      </c>
      <c r="B450" s="6">
        <v>3.3573912330851052E-2</v>
      </c>
      <c r="C450" s="6">
        <v>447</v>
      </c>
      <c r="D450" s="12">
        <v>0.45800000000000002</v>
      </c>
      <c r="E450" s="11">
        <v>42224</v>
      </c>
      <c r="F450" s="10">
        <f t="shared" si="6"/>
        <v>13.927835051546392</v>
      </c>
      <c r="G450" s="9">
        <v>1190</v>
      </c>
      <c r="H450" s="8">
        <v>97</v>
      </c>
      <c r="I450" s="8">
        <v>1351</v>
      </c>
      <c r="J450" s="7" t="s">
        <v>146</v>
      </c>
    </row>
    <row r="451" spans="1:10" x14ac:dyDescent="0.2">
      <c r="A451" s="6">
        <v>0.36327221410549515</v>
      </c>
      <c r="B451" s="6">
        <v>0.27786653088630053</v>
      </c>
      <c r="C451" s="6">
        <v>448</v>
      </c>
      <c r="D451" s="12">
        <v>0.71799999999999997</v>
      </c>
      <c r="E451" s="11">
        <v>52660</v>
      </c>
      <c r="F451" s="10">
        <f t="shared" si="6"/>
        <v>13.482758620689655</v>
      </c>
      <c r="G451" s="9">
        <v>1150</v>
      </c>
      <c r="H451" s="8">
        <v>116</v>
      </c>
      <c r="I451" s="8">
        <v>1564</v>
      </c>
      <c r="J451" s="7" t="s">
        <v>145</v>
      </c>
    </row>
    <row r="452" spans="1:10" x14ac:dyDescent="0.2">
      <c r="A452" s="6">
        <v>0.53983549225490224</v>
      </c>
      <c r="B452" s="6">
        <v>8.1235785241849934E-2</v>
      </c>
      <c r="C452" s="6">
        <v>449</v>
      </c>
      <c r="D452" s="12">
        <v>0.13200000000000001</v>
      </c>
      <c r="E452" s="11">
        <v>45978</v>
      </c>
      <c r="F452" s="10">
        <f t="shared" ref="F452:F515" si="7">I452/H452</f>
        <v>15.524691358024691</v>
      </c>
      <c r="G452" s="9">
        <v>1290</v>
      </c>
      <c r="H452" s="8">
        <v>324</v>
      </c>
      <c r="I452" s="8">
        <v>5030</v>
      </c>
      <c r="J452" s="7" t="s">
        <v>144</v>
      </c>
    </row>
    <row r="453" spans="1:10" x14ac:dyDescent="0.2">
      <c r="A453" s="6">
        <v>0.82182464188826976</v>
      </c>
      <c r="B453" s="6">
        <v>0.74272132631893761</v>
      </c>
      <c r="C453" s="6">
        <v>450</v>
      </c>
      <c r="D453" s="12">
        <v>0.38</v>
      </c>
      <c r="E453" s="11">
        <v>26398</v>
      </c>
      <c r="F453" s="10">
        <f t="shared" si="7"/>
        <v>12.411764705882353</v>
      </c>
      <c r="G453" s="9">
        <v>1130</v>
      </c>
      <c r="H453" s="8">
        <v>17</v>
      </c>
      <c r="I453" s="8">
        <v>211</v>
      </c>
      <c r="J453" s="7" t="s">
        <v>143</v>
      </c>
    </row>
    <row r="454" spans="1:10" x14ac:dyDescent="0.2">
      <c r="A454" s="6">
        <v>2.8333829647079534E-2</v>
      </c>
      <c r="B454" s="6">
        <v>0.22488796214551154</v>
      </c>
      <c r="C454" s="6">
        <v>451</v>
      </c>
      <c r="D454" s="12">
        <v>0.33500000000000002</v>
      </c>
      <c r="E454" s="11">
        <v>50009</v>
      </c>
      <c r="F454" s="10">
        <f t="shared" si="7"/>
        <v>13.538461538461538</v>
      </c>
      <c r="G454" s="9">
        <v>1320</v>
      </c>
      <c r="H454" s="8">
        <v>65</v>
      </c>
      <c r="I454" s="8">
        <v>880</v>
      </c>
      <c r="J454" s="7" t="s">
        <v>142</v>
      </c>
    </row>
    <row r="455" spans="1:10" x14ac:dyDescent="0.2">
      <c r="A455" s="6">
        <v>0.90769389027229364</v>
      </c>
      <c r="B455" s="6">
        <v>0.8972148603283745</v>
      </c>
      <c r="C455" s="6">
        <v>452</v>
      </c>
      <c r="D455" s="12">
        <v>0.42099999999999999</v>
      </c>
      <c r="E455" s="11">
        <v>45805</v>
      </c>
      <c r="F455" s="10">
        <f t="shared" si="7"/>
        <v>13.444444444444445</v>
      </c>
      <c r="G455" s="9">
        <v>1250</v>
      </c>
      <c r="H455" s="8">
        <v>81</v>
      </c>
      <c r="I455" s="8">
        <v>1089</v>
      </c>
      <c r="J455" s="7" t="s">
        <v>141</v>
      </c>
    </row>
    <row r="456" spans="1:10" x14ac:dyDescent="0.2">
      <c r="A456" s="6">
        <v>0.96486037229225308</v>
      </c>
      <c r="B456" s="6">
        <v>0.41681208785867185</v>
      </c>
      <c r="C456" s="6">
        <v>453</v>
      </c>
      <c r="D456" s="12">
        <v>0.158</v>
      </c>
      <c r="E456" s="11">
        <v>47071</v>
      </c>
      <c r="F456" s="10">
        <f t="shared" si="7"/>
        <v>16.146596858638745</v>
      </c>
      <c r="G456" s="9">
        <v>1410</v>
      </c>
      <c r="H456" s="8">
        <v>191</v>
      </c>
      <c r="I456" s="8">
        <v>3084</v>
      </c>
      <c r="J456" s="7" t="s">
        <v>140</v>
      </c>
    </row>
    <row r="457" spans="1:10" x14ac:dyDescent="0.2">
      <c r="A457" s="6">
        <v>5.3084647663107609E-2</v>
      </c>
      <c r="B457" s="6">
        <v>0.33877438617848188</v>
      </c>
      <c r="C457" s="6">
        <v>454</v>
      </c>
      <c r="D457" s="12">
        <v>0.2</v>
      </c>
      <c r="E457" s="11">
        <v>43622</v>
      </c>
      <c r="F457" s="10">
        <f t="shared" si="7"/>
        <v>15.967320261437909</v>
      </c>
      <c r="G457" s="9">
        <v>1280</v>
      </c>
      <c r="H457" s="8">
        <v>153</v>
      </c>
      <c r="I457" s="8">
        <v>2443</v>
      </c>
      <c r="J457" s="7" t="s">
        <v>139</v>
      </c>
    </row>
    <row r="458" spans="1:10" x14ac:dyDescent="0.2">
      <c r="A458" s="6">
        <v>0.84696544271390883</v>
      </c>
      <c r="B458" s="6">
        <v>0.47502989687413333</v>
      </c>
      <c r="C458" s="6">
        <v>455</v>
      </c>
      <c r="D458" s="12">
        <v>0.17799999999999999</v>
      </c>
      <c r="E458" s="11">
        <v>47168</v>
      </c>
      <c r="F458" s="10">
        <f t="shared" si="7"/>
        <v>16.829457364341085</v>
      </c>
      <c r="G458" s="9">
        <v>1340</v>
      </c>
      <c r="H458" s="8">
        <v>129</v>
      </c>
      <c r="I458" s="8">
        <v>2171</v>
      </c>
      <c r="J458" s="7" t="s">
        <v>138</v>
      </c>
    </row>
    <row r="459" spans="1:10" x14ac:dyDescent="0.2">
      <c r="A459" s="6">
        <v>0.87825383342373442</v>
      </c>
      <c r="B459" s="6">
        <v>0.47886633508504417</v>
      </c>
      <c r="C459" s="6">
        <v>456</v>
      </c>
      <c r="D459" s="12">
        <v>0.373</v>
      </c>
      <c r="E459" s="11">
        <v>43795</v>
      </c>
      <c r="F459" s="10">
        <f t="shared" si="7"/>
        <v>15.666666666666666</v>
      </c>
      <c r="G459" s="9">
        <v>1330</v>
      </c>
      <c r="H459" s="8">
        <v>156</v>
      </c>
      <c r="I459" s="8">
        <v>2444</v>
      </c>
      <c r="J459" s="7" t="s">
        <v>137</v>
      </c>
    </row>
    <row r="460" spans="1:10" x14ac:dyDescent="0.2">
      <c r="A460" s="6">
        <v>0.12438909330912973</v>
      </c>
      <c r="B460" s="6">
        <v>0.21247518447549063</v>
      </c>
      <c r="C460" s="6">
        <v>457</v>
      </c>
      <c r="D460" s="12">
        <v>0.39200000000000002</v>
      </c>
      <c r="E460" s="11">
        <v>49204</v>
      </c>
      <c r="F460" s="10">
        <f t="shared" si="7"/>
        <v>15.881355932203389</v>
      </c>
      <c r="G460" s="9">
        <v>1250</v>
      </c>
      <c r="H460" s="8">
        <v>118</v>
      </c>
      <c r="I460" s="8">
        <v>1874</v>
      </c>
      <c r="J460" s="7" t="s">
        <v>136</v>
      </c>
    </row>
    <row r="461" spans="1:10" x14ac:dyDescent="0.2">
      <c r="A461" s="6">
        <v>0.60262902934590912</v>
      </c>
      <c r="B461" s="6">
        <v>0.363681579164567</v>
      </c>
      <c r="C461" s="6">
        <v>458</v>
      </c>
      <c r="D461" s="12">
        <v>2.5999999999999999E-2</v>
      </c>
      <c r="E461" s="11">
        <v>60215</v>
      </c>
      <c r="F461" s="10">
        <f t="shared" si="7"/>
        <v>14.424479166666666</v>
      </c>
      <c r="G461" s="9">
        <v>1520</v>
      </c>
      <c r="H461" s="8">
        <v>384</v>
      </c>
      <c r="I461" s="8">
        <v>5539</v>
      </c>
      <c r="J461" s="7" t="s">
        <v>135</v>
      </c>
    </row>
    <row r="462" spans="1:10" x14ac:dyDescent="0.2">
      <c r="A462" s="6">
        <v>0.75125569737216724</v>
      </c>
      <c r="B462" s="6">
        <v>0.54743158653557344</v>
      </c>
      <c r="C462" s="6">
        <v>459</v>
      </c>
      <c r="D462" s="12">
        <v>0.186</v>
      </c>
      <c r="E462" s="11">
        <v>50620</v>
      </c>
      <c r="F462" s="10">
        <f t="shared" si="7"/>
        <v>15.748971193415638</v>
      </c>
      <c r="G462" s="9">
        <v>1290</v>
      </c>
      <c r="H462" s="8">
        <v>243</v>
      </c>
      <c r="I462" s="8">
        <v>3827</v>
      </c>
      <c r="J462" s="7" t="s">
        <v>134</v>
      </c>
    </row>
    <row r="463" spans="1:10" x14ac:dyDescent="0.2">
      <c r="A463" s="6">
        <v>0.81757841535002918</v>
      </c>
      <c r="B463" s="6">
        <v>0.12405107129693294</v>
      </c>
      <c r="C463" s="6">
        <v>460</v>
      </c>
      <c r="D463" s="12">
        <v>0.14799999999999999</v>
      </c>
      <c r="E463" s="11">
        <v>44230</v>
      </c>
      <c r="F463" s="10">
        <f t="shared" si="7"/>
        <v>15.149253731343284</v>
      </c>
      <c r="G463" s="9">
        <v>1270</v>
      </c>
      <c r="H463" s="8">
        <v>67</v>
      </c>
      <c r="I463" s="8">
        <v>1015</v>
      </c>
      <c r="J463" s="7" t="s">
        <v>133</v>
      </c>
    </row>
    <row r="464" spans="1:10" x14ac:dyDescent="0.2">
      <c r="A464" s="6">
        <v>0.88818155874259697</v>
      </c>
      <c r="B464" s="6">
        <v>0.8029165744678991</v>
      </c>
      <c r="C464" s="6">
        <v>461</v>
      </c>
      <c r="D464" s="12">
        <v>0.32300000000000001</v>
      </c>
      <c r="E464" s="11">
        <v>50341</v>
      </c>
      <c r="F464" s="10">
        <f t="shared" si="7"/>
        <v>16.399999999999999</v>
      </c>
      <c r="G464" s="9">
        <v>1270</v>
      </c>
      <c r="H464" s="8">
        <v>120</v>
      </c>
      <c r="I464" s="8">
        <v>1968</v>
      </c>
      <c r="J464" s="7" t="s">
        <v>132</v>
      </c>
    </row>
    <row r="465" spans="1:10" x14ac:dyDescent="0.2">
      <c r="A465" s="6">
        <v>0.44250857810537658</v>
      </c>
      <c r="B465" s="6">
        <v>0.81013389585744011</v>
      </c>
      <c r="C465" s="6">
        <v>462</v>
      </c>
      <c r="D465" s="12">
        <v>0.14299999999999999</v>
      </c>
      <c r="E465" s="11">
        <v>50887</v>
      </c>
      <c r="F465" s="10">
        <f t="shared" si="7"/>
        <v>14.94017094017094</v>
      </c>
      <c r="G465" s="9">
        <v>1320</v>
      </c>
      <c r="H465" s="8">
        <v>117</v>
      </c>
      <c r="I465" s="8">
        <v>1748</v>
      </c>
      <c r="J465" s="7" t="s">
        <v>131</v>
      </c>
    </row>
    <row r="466" spans="1:10" x14ac:dyDescent="0.2">
      <c r="A466" s="6">
        <v>0.60488084571276202</v>
      </c>
      <c r="B466" s="6">
        <v>0.85011125399758269</v>
      </c>
      <c r="C466" s="6">
        <v>463</v>
      </c>
      <c r="D466" s="12">
        <v>0.28699999999999998</v>
      </c>
      <c r="E466" s="11">
        <v>49077</v>
      </c>
      <c r="F466" s="10">
        <f t="shared" si="7"/>
        <v>14.625550660792952</v>
      </c>
      <c r="G466" s="9">
        <v>1270</v>
      </c>
      <c r="H466" s="8">
        <v>227</v>
      </c>
      <c r="I466" s="8">
        <v>3320</v>
      </c>
      <c r="J466" s="7" t="s">
        <v>130</v>
      </c>
    </row>
    <row r="467" spans="1:10" x14ac:dyDescent="0.2">
      <c r="A467" s="6">
        <v>0.2499525492910013</v>
      </c>
      <c r="B467" s="6">
        <v>0.31852238058644133</v>
      </c>
      <c r="C467" s="6">
        <v>464</v>
      </c>
      <c r="D467" s="12">
        <v>0.435</v>
      </c>
      <c r="E467" s="11">
        <v>31447</v>
      </c>
      <c r="F467" s="10">
        <f t="shared" si="7"/>
        <v>11.028571428571428</v>
      </c>
      <c r="G467" s="9">
        <v>1160</v>
      </c>
      <c r="H467" s="8">
        <v>35</v>
      </c>
      <c r="I467" s="8">
        <v>386</v>
      </c>
      <c r="J467" s="7" t="s">
        <v>129</v>
      </c>
    </row>
    <row r="468" spans="1:10" x14ac:dyDescent="0.2">
      <c r="A468" s="6">
        <v>0.46666211806455316</v>
      </c>
      <c r="B468" s="6">
        <v>0.80330725426155003</v>
      </c>
      <c r="C468" s="6">
        <v>465</v>
      </c>
      <c r="D468" s="12">
        <v>0.33600000000000002</v>
      </c>
      <c r="E468" s="11">
        <v>46983</v>
      </c>
      <c r="F468" s="10">
        <f t="shared" si="7"/>
        <v>15.44378698224852</v>
      </c>
      <c r="G468" s="9">
        <v>1300</v>
      </c>
      <c r="H468" s="8">
        <v>169</v>
      </c>
      <c r="I468" s="8">
        <v>2610</v>
      </c>
      <c r="J468" s="7" t="s">
        <v>128</v>
      </c>
    </row>
    <row r="469" spans="1:10" x14ac:dyDescent="0.2">
      <c r="A469" s="6">
        <v>0.89861886529108659</v>
      </c>
      <c r="B469" s="6">
        <v>0.15942068080056371</v>
      </c>
      <c r="C469" s="6">
        <v>466</v>
      </c>
      <c r="D469" s="12">
        <v>0.39300000000000002</v>
      </c>
      <c r="E469" s="11">
        <v>45165</v>
      </c>
      <c r="F469" s="10">
        <f t="shared" si="7"/>
        <v>13.586956521739131</v>
      </c>
      <c r="G469" s="9">
        <v>1330</v>
      </c>
      <c r="H469" s="8">
        <v>92</v>
      </c>
      <c r="I469" s="8">
        <v>1250</v>
      </c>
      <c r="J469" s="7" t="s">
        <v>127</v>
      </c>
    </row>
    <row r="470" spans="1:10" x14ac:dyDescent="0.2">
      <c r="A470" s="6">
        <v>0.38371244818298456</v>
      </c>
      <c r="B470" s="6">
        <v>0.7136080721499074</v>
      </c>
      <c r="C470" s="6">
        <v>467</v>
      </c>
      <c r="D470" s="12">
        <v>0.108</v>
      </c>
      <c r="E470" s="11">
        <v>52427</v>
      </c>
      <c r="F470" s="10">
        <f t="shared" si="7"/>
        <v>14.830097087378642</v>
      </c>
      <c r="G470" s="9">
        <v>1320</v>
      </c>
      <c r="H470" s="8">
        <v>206</v>
      </c>
      <c r="I470" s="8">
        <v>3055</v>
      </c>
      <c r="J470" s="7" t="s">
        <v>126</v>
      </c>
    </row>
    <row r="471" spans="1:10" x14ac:dyDescent="0.2">
      <c r="A471" s="6">
        <v>0.20191785969107745</v>
      </c>
      <c r="B471" s="6">
        <v>0.71164330218224925</v>
      </c>
      <c r="C471" s="6">
        <v>468</v>
      </c>
      <c r="D471" s="12">
        <v>0.35599999999999998</v>
      </c>
      <c r="E471" s="11">
        <v>38737</v>
      </c>
      <c r="F471" s="10">
        <f t="shared" si="7"/>
        <v>15.068181818181818</v>
      </c>
      <c r="G471" s="9">
        <v>1400</v>
      </c>
      <c r="H471" s="8">
        <v>132</v>
      </c>
      <c r="I471" s="8">
        <v>1989</v>
      </c>
      <c r="J471" s="7" t="s">
        <v>125</v>
      </c>
    </row>
    <row r="472" spans="1:10" x14ac:dyDescent="0.2">
      <c r="A472" s="6">
        <v>0.36596578001649582</v>
      </c>
      <c r="B472" s="6">
        <v>0.890631010887321</v>
      </c>
      <c r="C472" s="6">
        <v>469</v>
      </c>
      <c r="D472" s="12">
        <v>0.503</v>
      </c>
      <c r="E472" s="11">
        <v>43253</v>
      </c>
      <c r="F472" s="10">
        <f t="shared" si="7"/>
        <v>14.45</v>
      </c>
      <c r="G472" s="9">
        <v>1250</v>
      </c>
      <c r="H472" s="8">
        <v>60</v>
      </c>
      <c r="I472" s="8">
        <v>867</v>
      </c>
      <c r="J472" s="7" t="s">
        <v>124</v>
      </c>
    </row>
    <row r="473" spans="1:10" x14ac:dyDescent="0.2">
      <c r="A473" s="6">
        <v>0.397377108115606</v>
      </c>
      <c r="B473" s="6">
        <v>0.93797651441314878</v>
      </c>
      <c r="C473" s="6">
        <v>470</v>
      </c>
      <c r="D473" s="12">
        <v>0.39100000000000001</v>
      </c>
      <c r="E473" s="11">
        <v>46767</v>
      </c>
      <c r="F473" s="10">
        <f t="shared" si="7"/>
        <v>15.481481481481481</v>
      </c>
      <c r="G473" s="9">
        <v>1290</v>
      </c>
      <c r="H473" s="8">
        <v>54</v>
      </c>
      <c r="I473" s="8">
        <v>836</v>
      </c>
      <c r="J473" s="7" t="s">
        <v>123</v>
      </c>
    </row>
    <row r="474" spans="1:10" x14ac:dyDescent="0.2">
      <c r="A474" s="6">
        <v>0.22164014124410325</v>
      </c>
      <c r="B474" s="6">
        <v>0.85099321702481545</v>
      </c>
      <c r="C474" s="6">
        <v>471</v>
      </c>
      <c r="D474" s="12">
        <v>0.46899999999999997</v>
      </c>
      <c r="E474" s="11">
        <v>41656</v>
      </c>
      <c r="F474" s="10">
        <f t="shared" si="7"/>
        <v>14.89247311827957</v>
      </c>
      <c r="G474" s="9">
        <v>1270</v>
      </c>
      <c r="H474" s="8">
        <v>93</v>
      </c>
      <c r="I474" s="8">
        <v>1385</v>
      </c>
      <c r="J474" s="7" t="s">
        <v>122</v>
      </c>
    </row>
    <row r="475" spans="1:10" x14ac:dyDescent="0.2">
      <c r="A475" s="6">
        <v>0.21378206168613867</v>
      </c>
      <c r="B475" s="6">
        <v>0.11279971405646005</v>
      </c>
      <c r="C475" s="6">
        <v>472</v>
      </c>
      <c r="D475" s="12">
        <v>0.56599999999999995</v>
      </c>
      <c r="E475" s="11">
        <v>45569</v>
      </c>
      <c r="F475" s="10">
        <f t="shared" si="7"/>
        <v>15.233183856502242</v>
      </c>
      <c r="G475" s="9">
        <v>1260</v>
      </c>
      <c r="H475" s="8">
        <v>223</v>
      </c>
      <c r="I475" s="8">
        <v>3397</v>
      </c>
      <c r="J475" s="7" t="s">
        <v>121</v>
      </c>
    </row>
    <row r="476" spans="1:10" x14ac:dyDescent="0.2">
      <c r="A476" s="6">
        <v>0.1091009259951522</v>
      </c>
      <c r="B476" s="6">
        <v>0.69201496881083235</v>
      </c>
      <c r="C476" s="6">
        <v>473</v>
      </c>
      <c r="D476" s="12">
        <v>1.6E-2</v>
      </c>
      <c r="E476" s="11">
        <v>58466</v>
      </c>
      <c r="F476" s="10">
        <f t="shared" si="7"/>
        <v>15.230158730158729</v>
      </c>
      <c r="G476" s="9">
        <v>1470</v>
      </c>
      <c r="H476" s="8">
        <v>252</v>
      </c>
      <c r="I476" s="8">
        <v>3838</v>
      </c>
      <c r="J476" s="7" t="s">
        <v>120</v>
      </c>
    </row>
    <row r="477" spans="1:10" x14ac:dyDescent="0.2">
      <c r="A477" s="6">
        <v>0.57043118780254243</v>
      </c>
      <c r="B477" s="6">
        <v>0.35915094275405335</v>
      </c>
      <c r="C477" s="6">
        <v>474</v>
      </c>
      <c r="D477" s="12">
        <v>0.40500000000000003</v>
      </c>
      <c r="E477" s="11">
        <v>50166</v>
      </c>
      <c r="F477" s="10">
        <f t="shared" si="7"/>
        <v>13.947916666666666</v>
      </c>
      <c r="G477" s="9">
        <v>1290</v>
      </c>
      <c r="H477" s="8">
        <v>96</v>
      </c>
      <c r="I477" s="8">
        <v>1339</v>
      </c>
      <c r="J477" s="7" t="s">
        <v>119</v>
      </c>
    </row>
    <row r="478" spans="1:10" x14ac:dyDescent="0.2">
      <c r="A478" s="6">
        <v>3.8534263103809585E-2</v>
      </c>
      <c r="B478" s="6">
        <v>0.66527129665100404</v>
      </c>
      <c r="C478" s="6">
        <v>475</v>
      </c>
      <c r="D478" s="12">
        <v>0.245</v>
      </c>
      <c r="E478" s="11">
        <v>44680</v>
      </c>
      <c r="F478" s="10">
        <f t="shared" si="7"/>
        <v>16.839622641509433</v>
      </c>
      <c r="G478" s="9">
        <v>1320</v>
      </c>
      <c r="H478" s="8">
        <v>106</v>
      </c>
      <c r="I478" s="8">
        <v>1785</v>
      </c>
      <c r="J478" s="7" t="s">
        <v>118</v>
      </c>
    </row>
    <row r="479" spans="1:10" x14ac:dyDescent="0.2">
      <c r="A479" s="6">
        <v>0.58876468057124609</v>
      </c>
      <c r="B479" s="6">
        <v>0.28519473915235682</v>
      </c>
      <c r="C479" s="6">
        <v>476</v>
      </c>
      <c r="D479" s="12">
        <v>0.251</v>
      </c>
      <c r="E479" s="11">
        <v>52447</v>
      </c>
      <c r="F479" s="10">
        <f t="shared" si="7"/>
        <v>16.865248226950353</v>
      </c>
      <c r="G479" s="9">
        <v>1300</v>
      </c>
      <c r="H479" s="8">
        <v>705</v>
      </c>
      <c r="I479" s="8">
        <v>11890</v>
      </c>
      <c r="J479" s="7" t="s">
        <v>117</v>
      </c>
    </row>
    <row r="480" spans="1:10" x14ac:dyDescent="0.2">
      <c r="A480" s="6">
        <v>0.87567032013704693</v>
      </c>
      <c r="B480" s="6">
        <v>0.3867775828721105</v>
      </c>
      <c r="C480" s="6">
        <v>477</v>
      </c>
      <c r="D480" s="12">
        <v>0.14399999999999999</v>
      </c>
      <c r="E480" s="11">
        <v>44321</v>
      </c>
      <c r="F480" s="10">
        <f t="shared" si="7"/>
        <v>13.177570093457945</v>
      </c>
      <c r="G480" s="9">
        <v>1250</v>
      </c>
      <c r="H480" s="8">
        <v>107</v>
      </c>
      <c r="I480" s="8">
        <v>1410</v>
      </c>
      <c r="J480" s="7" t="s">
        <v>116</v>
      </c>
    </row>
    <row r="481" spans="1:10" x14ac:dyDescent="0.2">
      <c r="A481" s="6">
        <v>0.59948451997121543</v>
      </c>
      <c r="B481" s="6">
        <v>0.54427950947195136</v>
      </c>
      <c r="C481" s="6">
        <v>478</v>
      </c>
      <c r="D481" s="12">
        <v>5.3999999999999999E-2</v>
      </c>
      <c r="E481" s="11">
        <v>57638</v>
      </c>
      <c r="F481" s="10">
        <f t="shared" si="7"/>
        <v>16.08664259927798</v>
      </c>
      <c r="G481" s="9">
        <v>1490</v>
      </c>
      <c r="H481" s="8">
        <v>277</v>
      </c>
      <c r="I481" s="8">
        <v>4456</v>
      </c>
      <c r="J481" s="7" t="s">
        <v>115</v>
      </c>
    </row>
    <row r="482" spans="1:10" x14ac:dyDescent="0.2">
      <c r="A482" s="6">
        <v>0.9858441567352757</v>
      </c>
      <c r="B482" s="6">
        <v>0.77414159447949848</v>
      </c>
      <c r="C482" s="6">
        <v>479</v>
      </c>
      <c r="D482" s="12">
        <v>0.111</v>
      </c>
      <c r="E482" s="11">
        <v>68481</v>
      </c>
      <c r="F482" s="10">
        <f t="shared" si="7"/>
        <v>13.161943319838057</v>
      </c>
      <c r="G482" s="9">
        <v>1360</v>
      </c>
      <c r="H482" s="8">
        <v>247</v>
      </c>
      <c r="I482" s="8">
        <v>3251</v>
      </c>
      <c r="J482" s="7" t="s">
        <v>114</v>
      </c>
    </row>
    <row r="483" spans="1:10" x14ac:dyDescent="0.2">
      <c r="A483" s="6">
        <v>0.78148286060986283</v>
      </c>
      <c r="B483" s="6">
        <v>0.50701696258221984</v>
      </c>
      <c r="C483" s="6">
        <v>480</v>
      </c>
      <c r="D483" s="12">
        <v>0.09</v>
      </c>
      <c r="E483" s="11">
        <v>59638</v>
      </c>
      <c r="F483" s="10">
        <f t="shared" si="7"/>
        <v>16.378238341968913</v>
      </c>
      <c r="G483" s="9">
        <v>1400</v>
      </c>
      <c r="H483" s="8">
        <v>193</v>
      </c>
      <c r="I483" s="8">
        <v>3161</v>
      </c>
      <c r="J483" s="7" t="s">
        <v>113</v>
      </c>
    </row>
    <row r="484" spans="1:10" x14ac:dyDescent="0.2">
      <c r="A484" s="6">
        <v>0.91314751001085737</v>
      </c>
      <c r="B484" s="6">
        <v>0.90133905954239091</v>
      </c>
      <c r="C484" s="6">
        <v>481</v>
      </c>
      <c r="D484" s="12">
        <v>0.115</v>
      </c>
      <c r="E484" s="11">
        <v>61256</v>
      </c>
      <c r="F484" s="10">
        <f t="shared" si="7"/>
        <v>16.525510204081634</v>
      </c>
      <c r="G484" s="9">
        <v>1440</v>
      </c>
      <c r="H484" s="8">
        <v>196</v>
      </c>
      <c r="I484" s="8">
        <v>3239</v>
      </c>
      <c r="J484" s="7" t="s">
        <v>112</v>
      </c>
    </row>
    <row r="485" spans="1:10" x14ac:dyDescent="0.2">
      <c r="A485" s="6">
        <v>0.72610990628166971</v>
      </c>
      <c r="B485" s="6">
        <v>0.66965243384988105</v>
      </c>
      <c r="C485" s="6">
        <v>482</v>
      </c>
      <c r="D485" s="12">
        <v>1.6E-2</v>
      </c>
      <c r="E485" s="11">
        <v>62241</v>
      </c>
      <c r="F485" s="10">
        <f t="shared" si="7"/>
        <v>16.136186770428015</v>
      </c>
      <c r="G485" s="9">
        <v>1550</v>
      </c>
      <c r="H485" s="8">
        <v>257</v>
      </c>
      <c r="I485" s="8">
        <v>4147</v>
      </c>
      <c r="J485" s="7" t="s">
        <v>111</v>
      </c>
    </row>
    <row r="486" spans="1:10" x14ac:dyDescent="0.2">
      <c r="A486" s="6">
        <v>0.33212217819844692</v>
      </c>
      <c r="B486" s="6">
        <v>0.15073514361605456</v>
      </c>
      <c r="C486" s="6">
        <v>483</v>
      </c>
      <c r="D486" s="12">
        <v>0.315</v>
      </c>
      <c r="E486" s="11">
        <v>43518</v>
      </c>
      <c r="F486" s="10">
        <f t="shared" si="7"/>
        <v>15.735294117647058</v>
      </c>
      <c r="G486" s="9">
        <v>1310</v>
      </c>
      <c r="H486" s="8">
        <v>68</v>
      </c>
      <c r="I486" s="8">
        <v>1070</v>
      </c>
      <c r="J486" s="7" t="s">
        <v>110</v>
      </c>
    </row>
    <row r="487" spans="1:10" x14ac:dyDescent="0.2">
      <c r="A487" s="6">
        <v>0.34541280865527491</v>
      </c>
      <c r="B487" s="6">
        <v>0.22144932885921598</v>
      </c>
      <c r="C487" s="6">
        <v>484</v>
      </c>
      <c r="D487" s="12">
        <v>0.17199999999999999</v>
      </c>
      <c r="E487" s="11">
        <v>46211</v>
      </c>
      <c r="F487" s="10">
        <f t="shared" si="7"/>
        <v>17.463087248322147</v>
      </c>
      <c r="G487" s="9">
        <v>1270</v>
      </c>
      <c r="H487" s="8">
        <v>149</v>
      </c>
      <c r="I487" s="8">
        <v>2602</v>
      </c>
      <c r="J487" s="7" t="s">
        <v>109</v>
      </c>
    </row>
    <row r="488" spans="1:10" x14ac:dyDescent="0.2">
      <c r="A488" s="6">
        <v>0.14237640741124169</v>
      </c>
      <c r="B488" s="6">
        <v>0.65780631821863245</v>
      </c>
      <c r="C488" s="6">
        <v>485</v>
      </c>
      <c r="D488" s="12">
        <v>0.87</v>
      </c>
      <c r="E488" s="11">
        <v>34981</v>
      </c>
      <c r="F488" s="10">
        <f t="shared" si="7"/>
        <v>15.214285714285714</v>
      </c>
      <c r="G488" s="9">
        <v>1010</v>
      </c>
      <c r="H488" s="8">
        <v>42</v>
      </c>
      <c r="I488" s="8">
        <v>639</v>
      </c>
      <c r="J488" s="7" t="s">
        <v>108</v>
      </c>
    </row>
    <row r="489" spans="1:10" x14ac:dyDescent="0.2">
      <c r="A489" s="6">
        <v>1.8558604059837558E-2</v>
      </c>
      <c r="B489" s="6">
        <v>0.14501408327361931</v>
      </c>
      <c r="C489" s="6">
        <v>486</v>
      </c>
      <c r="D489" s="12">
        <v>0.35</v>
      </c>
      <c r="E489" s="11">
        <v>48987</v>
      </c>
      <c r="F489" s="10">
        <f t="shared" si="7"/>
        <v>14.154135338345865</v>
      </c>
      <c r="G489" s="9">
        <v>1320</v>
      </c>
      <c r="H489" s="8">
        <v>266</v>
      </c>
      <c r="I489" s="8">
        <v>3765</v>
      </c>
      <c r="J489" s="7" t="s">
        <v>107</v>
      </c>
    </row>
    <row r="490" spans="1:10" x14ac:dyDescent="0.2">
      <c r="A490" s="6">
        <v>0.34574716349957768</v>
      </c>
      <c r="B490" s="6">
        <v>0.28961275371565021</v>
      </c>
      <c r="C490" s="6">
        <v>487</v>
      </c>
      <c r="D490" s="12">
        <v>5.0999999999999997E-2</v>
      </c>
      <c r="E490" s="11">
        <v>58353</v>
      </c>
      <c r="F490" s="10">
        <f t="shared" si="7"/>
        <v>13.891999999999999</v>
      </c>
      <c r="G490" s="9">
        <v>1460</v>
      </c>
      <c r="H490" s="8">
        <v>250</v>
      </c>
      <c r="I490" s="8">
        <v>3473</v>
      </c>
      <c r="J490" s="7" t="s">
        <v>106</v>
      </c>
    </row>
    <row r="491" spans="1:10" x14ac:dyDescent="0.2">
      <c r="A491" s="6">
        <v>2.0567452036439393E-2</v>
      </c>
      <c r="B491" s="6">
        <v>0.3358647427489766</v>
      </c>
      <c r="C491" s="6">
        <v>488</v>
      </c>
      <c r="D491" s="12">
        <v>0.247</v>
      </c>
      <c r="E491" s="11">
        <v>41236</v>
      </c>
      <c r="F491" s="10">
        <f t="shared" si="7"/>
        <v>15.596618357487923</v>
      </c>
      <c r="G491" s="9">
        <v>1320</v>
      </c>
      <c r="H491" s="8">
        <v>414</v>
      </c>
      <c r="I491" s="8">
        <v>6457</v>
      </c>
      <c r="J491" s="7" t="s">
        <v>105</v>
      </c>
    </row>
    <row r="492" spans="1:10" x14ac:dyDescent="0.2">
      <c r="A492" s="6">
        <v>0.44385662140784454</v>
      </c>
      <c r="B492" s="6">
        <v>0.24170018905118185</v>
      </c>
      <c r="C492" s="6">
        <v>489</v>
      </c>
      <c r="D492" s="12">
        <v>0.19700000000000001</v>
      </c>
      <c r="E492" s="11">
        <v>42202</v>
      </c>
      <c r="F492" s="10">
        <f t="shared" si="7"/>
        <v>14.299270072992702</v>
      </c>
      <c r="G492" s="9">
        <v>1320</v>
      </c>
      <c r="H492" s="8">
        <v>137</v>
      </c>
      <c r="I492" s="8">
        <v>1959</v>
      </c>
      <c r="J492" s="7" t="s">
        <v>104</v>
      </c>
    </row>
    <row r="493" spans="1:10" x14ac:dyDescent="0.2">
      <c r="A493" s="6">
        <v>0.29189500753124153</v>
      </c>
      <c r="B493" s="6">
        <v>0.92881640164357748</v>
      </c>
      <c r="C493" s="6">
        <v>490</v>
      </c>
      <c r="D493" s="12">
        <v>9.4E-2</v>
      </c>
      <c r="E493" s="11">
        <v>51301</v>
      </c>
      <c r="F493" s="10">
        <f t="shared" si="7"/>
        <v>15.817869415807561</v>
      </c>
      <c r="G493" s="9">
        <v>1360</v>
      </c>
      <c r="H493" s="8">
        <v>291</v>
      </c>
      <c r="I493" s="8">
        <v>4603</v>
      </c>
      <c r="J493" s="7" t="s">
        <v>103</v>
      </c>
    </row>
    <row r="494" spans="1:10" x14ac:dyDescent="0.2">
      <c r="A494" s="6">
        <v>0.21896051938326699</v>
      </c>
      <c r="B494" s="6">
        <v>0.17921722708629051</v>
      </c>
      <c r="C494" s="6">
        <v>491</v>
      </c>
      <c r="D494" s="12">
        <v>0.51</v>
      </c>
      <c r="E494" s="11">
        <v>47154</v>
      </c>
      <c r="F494" s="10">
        <f t="shared" si="7"/>
        <v>14.844155844155845</v>
      </c>
      <c r="G494" s="9">
        <v>1260</v>
      </c>
      <c r="H494" s="8">
        <v>154</v>
      </c>
      <c r="I494" s="8">
        <v>2286</v>
      </c>
      <c r="J494" s="7" t="s">
        <v>102</v>
      </c>
    </row>
    <row r="495" spans="1:10" x14ac:dyDescent="0.2">
      <c r="A495" s="6">
        <v>0.93676699311411227</v>
      </c>
      <c r="B495" s="6">
        <v>0.79064212714641569</v>
      </c>
      <c r="C495" s="6">
        <v>492</v>
      </c>
      <c r="D495" s="12">
        <v>0.23400000000000001</v>
      </c>
      <c r="E495" s="11">
        <v>43895</v>
      </c>
      <c r="F495" s="10">
        <f t="shared" si="7"/>
        <v>19.100000000000001</v>
      </c>
      <c r="G495" s="9">
        <v>1390</v>
      </c>
      <c r="H495" s="8">
        <v>90</v>
      </c>
      <c r="I495" s="8">
        <v>1719</v>
      </c>
      <c r="J495" s="7" t="s">
        <v>101</v>
      </c>
    </row>
    <row r="496" spans="1:10" x14ac:dyDescent="0.2">
      <c r="A496" s="6">
        <v>0.37598748578494379</v>
      </c>
      <c r="B496" s="6">
        <v>0.40514059472717312</v>
      </c>
      <c r="C496" s="6">
        <v>493</v>
      </c>
      <c r="D496" s="12">
        <v>0.33</v>
      </c>
      <c r="E496" s="11">
        <v>52981</v>
      </c>
      <c r="F496" s="10">
        <f t="shared" si="7"/>
        <v>15.481132075471699</v>
      </c>
      <c r="G496" s="9">
        <v>1400</v>
      </c>
      <c r="H496" s="8">
        <v>212</v>
      </c>
      <c r="I496" s="8">
        <v>3282</v>
      </c>
      <c r="J496" s="7" t="s">
        <v>100</v>
      </c>
    </row>
    <row r="497" spans="1:10" x14ac:dyDescent="0.2">
      <c r="A497" s="6">
        <v>0.30604457847842548</v>
      </c>
      <c r="B497" s="6">
        <v>0.85189018608915956</v>
      </c>
      <c r="C497" s="6">
        <v>494</v>
      </c>
      <c r="D497" s="12">
        <v>0.251</v>
      </c>
      <c r="E497" s="11">
        <v>43906</v>
      </c>
      <c r="F497" s="10">
        <f t="shared" si="7"/>
        <v>16.261904761904763</v>
      </c>
      <c r="G497" s="9">
        <v>1270</v>
      </c>
      <c r="H497" s="8">
        <v>252</v>
      </c>
      <c r="I497" s="8">
        <v>4098</v>
      </c>
      <c r="J497" s="7" t="s">
        <v>99</v>
      </c>
    </row>
    <row r="498" spans="1:10" x14ac:dyDescent="0.2">
      <c r="A498" s="6">
        <v>0.6855799325071914</v>
      </c>
      <c r="B498" s="6">
        <v>0.68491069421323292</v>
      </c>
      <c r="C498" s="6">
        <v>495</v>
      </c>
      <c r="D498" s="12">
        <v>0.27700000000000002</v>
      </c>
      <c r="E498" s="11">
        <v>44390</v>
      </c>
      <c r="F498" s="10">
        <f t="shared" si="7"/>
        <v>15.717391304347826</v>
      </c>
      <c r="G498" s="9">
        <v>1290</v>
      </c>
      <c r="H498" s="8">
        <v>46</v>
      </c>
      <c r="I498" s="8">
        <v>723</v>
      </c>
      <c r="J498" s="7" t="s">
        <v>98</v>
      </c>
    </row>
    <row r="499" spans="1:10" x14ac:dyDescent="0.2">
      <c r="A499" s="6">
        <v>0.30516038482872909</v>
      </c>
      <c r="B499" s="6">
        <v>0.5598040280096187</v>
      </c>
      <c r="C499" s="6">
        <v>496</v>
      </c>
      <c r="D499" s="12">
        <v>0.31</v>
      </c>
      <c r="E499" s="11">
        <v>44578</v>
      </c>
      <c r="F499" s="10">
        <f t="shared" si="7"/>
        <v>13.984251968503937</v>
      </c>
      <c r="G499" s="9">
        <v>1340</v>
      </c>
      <c r="H499" s="8">
        <v>127</v>
      </c>
      <c r="I499" s="8">
        <v>1776</v>
      </c>
      <c r="J499" s="7" t="s">
        <v>97</v>
      </c>
    </row>
    <row r="500" spans="1:10" x14ac:dyDescent="0.2">
      <c r="A500" s="6">
        <v>0.48387179232984567</v>
      </c>
      <c r="B500" s="6">
        <v>0.59308507276343347</v>
      </c>
      <c r="C500" s="6">
        <v>497</v>
      </c>
      <c r="D500" s="12">
        <v>0.161</v>
      </c>
      <c r="E500" s="11">
        <v>52286</v>
      </c>
      <c r="F500" s="10">
        <f t="shared" si="7"/>
        <v>15.224880382775119</v>
      </c>
      <c r="G500" s="9">
        <v>1360</v>
      </c>
      <c r="H500" s="8">
        <v>209</v>
      </c>
      <c r="I500" s="8">
        <v>3182</v>
      </c>
      <c r="J500" s="7" t="s">
        <v>96</v>
      </c>
    </row>
    <row r="501" spans="1:10" x14ac:dyDescent="0.2">
      <c r="A501" s="6">
        <v>0.99435647783107806</v>
      </c>
      <c r="B501" s="6">
        <v>0.15734581882648147</v>
      </c>
      <c r="C501" s="6">
        <v>498</v>
      </c>
      <c r="D501" s="12">
        <v>0.39</v>
      </c>
      <c r="E501" s="11">
        <v>40592</v>
      </c>
      <c r="F501" s="10">
        <f t="shared" si="7"/>
        <v>16.047619047619047</v>
      </c>
      <c r="G501" s="9">
        <v>1310</v>
      </c>
      <c r="H501" s="8">
        <v>84</v>
      </c>
      <c r="I501" s="8">
        <v>1348</v>
      </c>
      <c r="J501" s="7" t="s">
        <v>95</v>
      </c>
    </row>
    <row r="502" spans="1:10" x14ac:dyDescent="0.2">
      <c r="A502" s="6">
        <v>0.74941433263630797</v>
      </c>
      <c r="B502" s="6">
        <v>0.91851007799205187</v>
      </c>
      <c r="C502" s="6">
        <v>499</v>
      </c>
      <c r="D502" s="12">
        <v>7.0000000000000007E-2</v>
      </c>
      <c r="E502" s="11">
        <v>59555</v>
      </c>
      <c r="F502" s="10">
        <f t="shared" si="7"/>
        <v>15.890277777777778</v>
      </c>
      <c r="G502" s="9">
        <v>1420</v>
      </c>
      <c r="H502" s="8">
        <v>720</v>
      </c>
      <c r="I502" s="8">
        <v>11441</v>
      </c>
      <c r="J502" s="7" t="s">
        <v>94</v>
      </c>
    </row>
    <row r="503" spans="1:10" x14ac:dyDescent="0.2">
      <c r="A503" s="6">
        <v>0.65286713520367123</v>
      </c>
      <c r="B503" s="6">
        <v>0.43871597342725299</v>
      </c>
      <c r="C503" s="6">
        <v>500</v>
      </c>
      <c r="D503" s="12">
        <v>0.42499999999999999</v>
      </c>
      <c r="E503" s="11">
        <v>48360</v>
      </c>
      <c r="F503" s="10">
        <f t="shared" si="7"/>
        <v>12.146067415730338</v>
      </c>
      <c r="G503" s="9">
        <v>1240</v>
      </c>
      <c r="H503" s="8">
        <v>89</v>
      </c>
      <c r="I503" s="8">
        <v>1081</v>
      </c>
      <c r="J503" s="7" t="s">
        <v>93</v>
      </c>
    </row>
    <row r="504" spans="1:10" x14ac:dyDescent="0.2">
      <c r="A504" s="6">
        <v>0.87193308877837283</v>
      </c>
      <c r="B504" s="6">
        <v>0.38246880296842489</v>
      </c>
      <c r="C504" s="6">
        <v>501</v>
      </c>
      <c r="D504" s="12">
        <v>7.5999999999999998E-2</v>
      </c>
      <c r="E504" s="11">
        <v>59455</v>
      </c>
      <c r="F504" s="10">
        <f t="shared" si="7"/>
        <v>17.842424242424244</v>
      </c>
      <c r="G504" s="9">
        <v>1390</v>
      </c>
      <c r="H504" s="8">
        <v>165</v>
      </c>
      <c r="I504" s="8">
        <v>2944</v>
      </c>
      <c r="J504" s="7" t="s">
        <v>92</v>
      </c>
    </row>
    <row r="505" spans="1:10" x14ac:dyDescent="0.2">
      <c r="A505" s="6">
        <v>0.85451057032163091</v>
      </c>
      <c r="B505" s="6">
        <v>0.6600387685770861</v>
      </c>
      <c r="C505" s="6">
        <v>502</v>
      </c>
      <c r="D505" s="12">
        <v>0.19600000000000001</v>
      </c>
      <c r="E505" s="11">
        <v>50353</v>
      </c>
      <c r="F505" s="10">
        <f t="shared" si="7"/>
        <v>17.542857142857144</v>
      </c>
      <c r="G505" s="9">
        <v>1360</v>
      </c>
      <c r="H505" s="8">
        <v>70</v>
      </c>
      <c r="I505" s="8">
        <v>1228</v>
      </c>
      <c r="J505" s="7" t="s">
        <v>91</v>
      </c>
    </row>
    <row r="506" spans="1:10" x14ac:dyDescent="0.2">
      <c r="A506" s="6">
        <v>0.45863886787200703</v>
      </c>
      <c r="B506" s="6">
        <v>0.18194024578059731</v>
      </c>
      <c r="C506" s="6">
        <v>503</v>
      </c>
      <c r="D506" s="12">
        <v>0.25900000000000001</v>
      </c>
      <c r="E506" s="11">
        <v>54216</v>
      </c>
      <c r="F506" s="10">
        <f t="shared" si="7"/>
        <v>19.040229885057471</v>
      </c>
      <c r="G506" s="9">
        <v>1270</v>
      </c>
      <c r="H506" s="8">
        <v>174</v>
      </c>
      <c r="I506" s="8">
        <v>3313</v>
      </c>
      <c r="J506" s="7" t="s">
        <v>90</v>
      </c>
    </row>
    <row r="507" spans="1:10" x14ac:dyDescent="0.2">
      <c r="A507" s="6">
        <v>1.912552941023149E-2</v>
      </c>
      <c r="B507" s="6">
        <v>0.31605682303527405</v>
      </c>
      <c r="C507" s="6">
        <v>504</v>
      </c>
      <c r="D507" s="12">
        <v>0.20599999999999999</v>
      </c>
      <c r="E507" s="11">
        <v>40920</v>
      </c>
      <c r="F507" s="10">
        <f t="shared" si="7"/>
        <v>13.450236966824644</v>
      </c>
      <c r="G507" s="9">
        <v>1310</v>
      </c>
      <c r="H507" s="8">
        <v>211</v>
      </c>
      <c r="I507" s="8">
        <v>2838</v>
      </c>
      <c r="J507" s="7" t="s">
        <v>89</v>
      </c>
    </row>
    <row r="508" spans="1:10" x14ac:dyDescent="0.2">
      <c r="A508" s="6">
        <v>0.36572501994412987</v>
      </c>
      <c r="B508" s="6">
        <v>0.56490502497678019</v>
      </c>
      <c r="C508" s="6">
        <v>505</v>
      </c>
      <c r="D508" s="12">
        <v>0.12</v>
      </c>
      <c r="E508" s="11">
        <v>47546</v>
      </c>
      <c r="F508" s="10">
        <f t="shared" si="7"/>
        <v>16.217821782178216</v>
      </c>
      <c r="G508" s="9">
        <v>1300</v>
      </c>
      <c r="H508" s="8">
        <v>505</v>
      </c>
      <c r="I508" s="8">
        <v>8190</v>
      </c>
      <c r="J508" s="7" t="s">
        <v>88</v>
      </c>
    </row>
    <row r="509" spans="1:10" x14ac:dyDescent="0.2">
      <c r="A509" s="6">
        <v>0.50728018764472693</v>
      </c>
      <c r="B509" s="6">
        <v>0.18299042473402194</v>
      </c>
      <c r="C509" s="6">
        <v>506</v>
      </c>
      <c r="D509" s="12">
        <v>0.32700000000000001</v>
      </c>
      <c r="E509" s="11">
        <v>49765</v>
      </c>
      <c r="F509" s="10">
        <f t="shared" si="7"/>
        <v>14.722222222222221</v>
      </c>
      <c r="G509" s="9">
        <v>1110</v>
      </c>
      <c r="H509" s="8">
        <v>36</v>
      </c>
      <c r="I509" s="8">
        <v>530</v>
      </c>
      <c r="J509" s="7" t="s">
        <v>87</v>
      </c>
    </row>
    <row r="510" spans="1:10" x14ac:dyDescent="0.2">
      <c r="A510" s="6">
        <v>0.86759485958337501</v>
      </c>
      <c r="B510" s="6">
        <v>0.83782383992731657</v>
      </c>
      <c r="C510" s="6">
        <v>507</v>
      </c>
      <c r="D510" s="12">
        <v>0.191</v>
      </c>
      <c r="E510" s="11">
        <v>40196</v>
      </c>
      <c r="F510" s="10">
        <f t="shared" si="7"/>
        <v>16.237837837837837</v>
      </c>
      <c r="G510" s="9">
        <v>1310</v>
      </c>
      <c r="H510" s="8">
        <v>185</v>
      </c>
      <c r="I510" s="8">
        <v>3004</v>
      </c>
      <c r="J510" s="7" t="s">
        <v>86</v>
      </c>
    </row>
    <row r="511" spans="1:10" x14ac:dyDescent="0.2">
      <c r="A511" s="6">
        <v>0.23494562432620758</v>
      </c>
      <c r="B511" s="6">
        <v>0.72041256570511591</v>
      </c>
      <c r="C511" s="6">
        <v>508</v>
      </c>
      <c r="D511" s="12">
        <v>0.21199999999999999</v>
      </c>
      <c r="E511" s="11">
        <v>42898</v>
      </c>
      <c r="F511" s="10">
        <f t="shared" si="7"/>
        <v>14.384615384615385</v>
      </c>
      <c r="G511" s="9">
        <v>1290</v>
      </c>
      <c r="H511" s="8">
        <v>65</v>
      </c>
      <c r="I511" s="8">
        <v>935</v>
      </c>
      <c r="J511" s="7" t="s">
        <v>85</v>
      </c>
    </row>
    <row r="512" spans="1:10" x14ac:dyDescent="0.2">
      <c r="A512" s="6">
        <v>0.25280024971733739</v>
      </c>
      <c r="B512" s="6">
        <v>0.57282078887565524</v>
      </c>
      <c r="C512" s="6">
        <v>509</v>
      </c>
      <c r="D512" s="12">
        <v>0.14599999999999999</v>
      </c>
      <c r="E512" s="11">
        <v>49450</v>
      </c>
      <c r="F512" s="10">
        <f t="shared" si="7"/>
        <v>12.1</v>
      </c>
      <c r="G512" s="9">
        <v>1160</v>
      </c>
      <c r="H512" s="8">
        <v>30</v>
      </c>
      <c r="I512" s="8">
        <v>363</v>
      </c>
      <c r="J512" s="7" t="s">
        <v>84</v>
      </c>
    </row>
    <row r="513" spans="1:10" x14ac:dyDescent="0.2">
      <c r="A513" s="6">
        <v>0.59613853853623122</v>
      </c>
      <c r="B513" s="6">
        <v>0.52014057699294625</v>
      </c>
      <c r="C513" s="6">
        <v>510</v>
      </c>
      <c r="D513" s="12">
        <v>0.377</v>
      </c>
      <c r="E513" s="11">
        <v>51367</v>
      </c>
      <c r="F513" s="10">
        <f t="shared" si="7"/>
        <v>14.695652173913043</v>
      </c>
      <c r="G513" s="9">
        <v>1290</v>
      </c>
      <c r="H513" s="8">
        <v>161</v>
      </c>
      <c r="I513" s="8">
        <v>2366</v>
      </c>
      <c r="J513" s="7" t="s">
        <v>83</v>
      </c>
    </row>
    <row r="514" spans="1:10" x14ac:dyDescent="0.2">
      <c r="A514" s="6">
        <v>0.36607481657609142</v>
      </c>
      <c r="B514" s="6">
        <v>0.27498416319001573</v>
      </c>
      <c r="C514" s="6">
        <v>511</v>
      </c>
      <c r="D514" s="12">
        <v>0.13600000000000001</v>
      </c>
      <c r="E514" s="11">
        <v>51497</v>
      </c>
      <c r="F514" s="10">
        <f t="shared" si="7"/>
        <v>16.637254901960784</v>
      </c>
      <c r="G514" s="9">
        <v>1380</v>
      </c>
      <c r="H514" s="8">
        <v>102</v>
      </c>
      <c r="I514" s="8">
        <v>1697</v>
      </c>
      <c r="J514" s="7" t="s">
        <v>82</v>
      </c>
    </row>
    <row r="515" spans="1:10" x14ac:dyDescent="0.2">
      <c r="A515" s="6">
        <v>0.7295167858031828</v>
      </c>
      <c r="B515" s="6">
        <v>0.84309996969808265</v>
      </c>
      <c r="C515" s="6">
        <v>512</v>
      </c>
      <c r="D515" s="12">
        <v>0.18099999999999999</v>
      </c>
      <c r="E515" s="11">
        <v>49495</v>
      </c>
      <c r="F515" s="10">
        <f t="shared" si="7"/>
        <v>17.934883720930234</v>
      </c>
      <c r="G515" s="9">
        <v>1340</v>
      </c>
      <c r="H515" s="8">
        <v>215</v>
      </c>
      <c r="I515" s="8">
        <v>3856</v>
      </c>
      <c r="J515" s="7" t="s">
        <v>81</v>
      </c>
    </row>
    <row r="516" spans="1:10" x14ac:dyDescent="0.2">
      <c r="A516" s="6">
        <v>0.21982649142475774</v>
      </c>
      <c r="B516" s="6">
        <v>2.4390076935516536E-3</v>
      </c>
      <c r="C516" s="6">
        <v>513</v>
      </c>
      <c r="D516" s="12">
        <v>0.31</v>
      </c>
      <c r="E516" s="11">
        <v>56803</v>
      </c>
      <c r="F516" s="10">
        <f t="shared" ref="F516:F536" si="8">I516/H516</f>
        <v>15.25108225108225</v>
      </c>
      <c r="G516" s="9">
        <v>1370</v>
      </c>
      <c r="H516" s="8">
        <v>462</v>
      </c>
      <c r="I516" s="8">
        <v>7046</v>
      </c>
      <c r="J516" s="7" t="s">
        <v>80</v>
      </c>
    </row>
    <row r="517" spans="1:10" x14ac:dyDescent="0.2">
      <c r="A517" s="6">
        <v>0.85928318169262818</v>
      </c>
      <c r="B517" s="6">
        <v>0.37020048544669448</v>
      </c>
      <c r="C517" s="6">
        <v>514</v>
      </c>
      <c r="D517" s="12">
        <v>0.81899999999999995</v>
      </c>
      <c r="E517" s="11">
        <v>45256</v>
      </c>
      <c r="F517" s="10">
        <f t="shared" si="8"/>
        <v>13.534883720930232</v>
      </c>
      <c r="G517" s="9">
        <v>1120</v>
      </c>
      <c r="H517" s="8">
        <v>129</v>
      </c>
      <c r="I517" s="8">
        <v>1746</v>
      </c>
      <c r="J517" s="7" t="s">
        <v>79</v>
      </c>
    </row>
    <row r="518" spans="1:10" x14ac:dyDescent="0.2">
      <c r="A518" s="6">
        <v>0.35029937077956264</v>
      </c>
      <c r="B518" s="6">
        <v>0.10918370625737328</v>
      </c>
      <c r="C518" s="6">
        <v>515</v>
      </c>
      <c r="D518" s="12">
        <v>0.45900000000000002</v>
      </c>
      <c r="E518" s="11">
        <v>53122</v>
      </c>
      <c r="F518" s="10">
        <f t="shared" si="8"/>
        <v>15.704545454545455</v>
      </c>
      <c r="G518" s="9">
        <v>1150</v>
      </c>
      <c r="H518" s="8">
        <v>352</v>
      </c>
      <c r="I518" s="8">
        <v>5528</v>
      </c>
      <c r="J518" s="7" t="s">
        <v>78</v>
      </c>
    </row>
    <row r="519" spans="1:10" x14ac:dyDescent="0.2">
      <c r="A519" s="6">
        <v>0.87362908347844404</v>
      </c>
      <c r="B519" s="6">
        <v>0.43842643346854804</v>
      </c>
      <c r="C519" s="6">
        <v>516</v>
      </c>
      <c r="D519" s="12">
        <v>0.313</v>
      </c>
      <c r="E519" s="11">
        <v>40878</v>
      </c>
      <c r="F519" s="10">
        <f t="shared" si="8"/>
        <v>16.307692307692307</v>
      </c>
      <c r="G519" s="9">
        <v>1250</v>
      </c>
      <c r="H519" s="8">
        <v>78</v>
      </c>
      <c r="I519" s="8">
        <v>1272</v>
      </c>
      <c r="J519" s="7" t="s">
        <v>77</v>
      </c>
    </row>
    <row r="520" spans="1:10" x14ac:dyDescent="0.2">
      <c r="A520" s="6">
        <v>0.39550022547838204</v>
      </c>
      <c r="B520" s="6">
        <v>0.14766122406829707</v>
      </c>
      <c r="C520" s="6">
        <v>517</v>
      </c>
      <c r="D520" s="12">
        <v>0.432</v>
      </c>
      <c r="E520" s="11">
        <v>38103</v>
      </c>
      <c r="F520" s="10">
        <f t="shared" si="8"/>
        <v>13.818181818181818</v>
      </c>
      <c r="G520" s="9">
        <v>1180</v>
      </c>
      <c r="H520" s="8">
        <v>44</v>
      </c>
      <c r="I520" s="8">
        <v>608</v>
      </c>
      <c r="J520" s="7" t="s">
        <v>76</v>
      </c>
    </row>
    <row r="521" spans="1:10" x14ac:dyDescent="0.2">
      <c r="A521" s="6">
        <v>0.64258093148305784</v>
      </c>
      <c r="B521" s="6">
        <v>0.50395789353520493</v>
      </c>
      <c r="C521" s="6">
        <v>518</v>
      </c>
      <c r="D521" s="12">
        <v>0.45400000000000001</v>
      </c>
      <c r="E521" s="11">
        <v>52800</v>
      </c>
      <c r="F521" s="10">
        <f t="shared" si="8"/>
        <v>14.898104265402843</v>
      </c>
      <c r="G521" s="9">
        <v>1310</v>
      </c>
      <c r="H521" s="8">
        <v>422</v>
      </c>
      <c r="I521" s="8">
        <v>6287</v>
      </c>
      <c r="J521" s="7" t="s">
        <v>75</v>
      </c>
    </row>
    <row r="522" spans="1:10" x14ac:dyDescent="0.2">
      <c r="A522" s="6">
        <v>0.44073161187886178</v>
      </c>
      <c r="B522" s="6">
        <v>0.5802855862404428</v>
      </c>
      <c r="C522" s="6">
        <v>519</v>
      </c>
      <c r="D522" s="12">
        <v>0.221</v>
      </c>
      <c r="E522" s="11">
        <v>45657</v>
      </c>
      <c r="F522" s="10">
        <f t="shared" si="8"/>
        <v>16.434343434343436</v>
      </c>
      <c r="G522" s="9">
        <v>1400</v>
      </c>
      <c r="H522" s="8">
        <v>99</v>
      </c>
      <c r="I522" s="8">
        <v>1627</v>
      </c>
      <c r="J522" s="7" t="s">
        <v>74</v>
      </c>
    </row>
    <row r="523" spans="1:10" x14ac:dyDescent="0.2">
      <c r="A523" s="6">
        <v>0.83717394935359035</v>
      </c>
      <c r="B523" s="6">
        <v>0.36937088195765055</v>
      </c>
      <c r="C523" s="6">
        <v>520</v>
      </c>
      <c r="D523" s="12">
        <v>0.105</v>
      </c>
      <c r="E523" s="11">
        <v>53673</v>
      </c>
      <c r="F523" s="10">
        <f t="shared" si="8"/>
        <v>16.885135135135137</v>
      </c>
      <c r="G523" s="9">
        <v>1400</v>
      </c>
      <c r="H523" s="8">
        <v>296</v>
      </c>
      <c r="I523" s="8">
        <v>4998</v>
      </c>
      <c r="J523" s="7" t="s">
        <v>73</v>
      </c>
    </row>
    <row r="524" spans="1:10" x14ac:dyDescent="0.2">
      <c r="A524" s="6">
        <v>0.4235544758941453</v>
      </c>
      <c r="B524" s="6">
        <v>4.2493749864393693E-2</v>
      </c>
      <c r="C524" s="6">
        <v>521</v>
      </c>
      <c r="D524" s="12">
        <v>0.14199999999999999</v>
      </c>
      <c r="E524" s="11">
        <v>43546</v>
      </c>
      <c r="F524" s="10">
        <f t="shared" si="8"/>
        <v>16.446808510638299</v>
      </c>
      <c r="G524" s="9">
        <v>1270</v>
      </c>
      <c r="H524" s="8">
        <v>141</v>
      </c>
      <c r="I524" s="8">
        <v>2319</v>
      </c>
      <c r="J524" s="7" t="s">
        <v>72</v>
      </c>
    </row>
    <row r="525" spans="1:10" x14ac:dyDescent="0.2">
      <c r="A525" s="6">
        <v>0.38422574289786571</v>
      </c>
      <c r="B525" s="6">
        <v>0.61562258979546935</v>
      </c>
      <c r="C525" s="6">
        <v>522</v>
      </c>
      <c r="D525" s="12">
        <v>0.11799999999999999</v>
      </c>
      <c r="E525" s="11">
        <v>47261</v>
      </c>
      <c r="F525" s="10">
        <f t="shared" si="8"/>
        <v>17.430232558139537</v>
      </c>
      <c r="G525" s="9">
        <v>1440</v>
      </c>
      <c r="H525" s="8">
        <v>86</v>
      </c>
      <c r="I525" s="8">
        <v>1499</v>
      </c>
      <c r="J525" s="7" t="s">
        <v>71</v>
      </c>
    </row>
    <row r="526" spans="1:10" x14ac:dyDescent="0.2">
      <c r="A526" s="6">
        <v>0.42711613023044681</v>
      </c>
      <c r="B526" s="6">
        <v>0.44594340260611398</v>
      </c>
      <c r="C526" s="6">
        <v>523</v>
      </c>
      <c r="D526" s="12">
        <v>8.8999999999999996E-2</v>
      </c>
      <c r="E526" s="11">
        <v>60494</v>
      </c>
      <c r="F526" s="10">
        <f t="shared" si="8"/>
        <v>14.258675078864353</v>
      </c>
      <c r="G526" s="9">
        <v>1420</v>
      </c>
      <c r="H526" s="8">
        <v>317</v>
      </c>
      <c r="I526" s="8">
        <v>4520</v>
      </c>
      <c r="J526" s="7" t="s">
        <v>70</v>
      </c>
    </row>
    <row r="527" spans="1:10" x14ac:dyDescent="0.2">
      <c r="A527" s="6">
        <v>0.40382378536612518</v>
      </c>
      <c r="B527" s="6">
        <v>0.83563908991975289</v>
      </c>
      <c r="C527" s="6">
        <v>524</v>
      </c>
      <c r="D527" s="12">
        <v>0.54400000000000004</v>
      </c>
      <c r="E527" s="11">
        <v>52974</v>
      </c>
      <c r="F527" s="10">
        <f t="shared" si="8"/>
        <v>16.963788300835656</v>
      </c>
      <c r="G527" s="9">
        <v>1260</v>
      </c>
      <c r="H527" s="8">
        <v>359</v>
      </c>
      <c r="I527" s="8">
        <v>6090</v>
      </c>
      <c r="J527" s="7" t="s">
        <v>69</v>
      </c>
    </row>
    <row r="528" spans="1:10" x14ac:dyDescent="0.2">
      <c r="A528" s="6">
        <v>0.32287266879008769</v>
      </c>
      <c r="B528" s="6">
        <v>0.68682472598966648</v>
      </c>
      <c r="C528" s="6">
        <v>525</v>
      </c>
      <c r="D528" s="12">
        <v>0.75</v>
      </c>
      <c r="E528" s="11">
        <v>35400</v>
      </c>
      <c r="F528" s="10">
        <f t="shared" si="8"/>
        <v>18.428571428571427</v>
      </c>
      <c r="G528" s="9">
        <v>1470</v>
      </c>
      <c r="H528" s="8">
        <v>21</v>
      </c>
      <c r="I528" s="8">
        <v>387</v>
      </c>
      <c r="J528" s="7" t="s">
        <v>68</v>
      </c>
    </row>
    <row r="529" spans="1:10" x14ac:dyDescent="0.2">
      <c r="A529" s="6">
        <v>0.4780403033496281</v>
      </c>
      <c r="B529" s="6">
        <v>0.5275326429502456</v>
      </c>
      <c r="C529" s="6">
        <v>526</v>
      </c>
      <c r="D529" s="12">
        <v>0.30099999999999999</v>
      </c>
      <c r="E529" s="11">
        <v>49671</v>
      </c>
      <c r="F529" s="10">
        <f t="shared" si="8"/>
        <v>15.959183673469388</v>
      </c>
      <c r="G529" s="9">
        <v>1310</v>
      </c>
      <c r="H529" s="8">
        <v>98</v>
      </c>
      <c r="I529" s="8">
        <v>1564</v>
      </c>
      <c r="J529" s="7" t="s">
        <v>67</v>
      </c>
    </row>
    <row r="530" spans="1:10" x14ac:dyDescent="0.2">
      <c r="A530" s="6">
        <v>0.50825050148752293</v>
      </c>
      <c r="B530" s="6">
        <v>0.5782857464709551</v>
      </c>
      <c r="C530" s="6">
        <v>527</v>
      </c>
      <c r="D530" s="12">
        <v>0.25900000000000001</v>
      </c>
      <c r="E530" s="11">
        <v>53564</v>
      </c>
      <c r="F530" s="10">
        <f t="shared" si="8"/>
        <v>18.685314685314687</v>
      </c>
      <c r="G530" s="9">
        <v>1350</v>
      </c>
      <c r="H530" s="8">
        <v>143</v>
      </c>
      <c r="I530" s="8">
        <v>2672</v>
      </c>
      <c r="J530" s="7" t="s">
        <v>66</v>
      </c>
    </row>
    <row r="531" spans="1:10" x14ac:dyDescent="0.2">
      <c r="A531" s="6">
        <v>0.22352968162939657</v>
      </c>
      <c r="B531" s="6">
        <v>0.43822541847581964</v>
      </c>
      <c r="C531" s="6">
        <v>528</v>
      </c>
      <c r="D531" s="12">
        <v>0.34799999999999998</v>
      </c>
      <c r="E531" s="11">
        <v>56113</v>
      </c>
      <c r="F531" s="10">
        <f t="shared" si="8"/>
        <v>16.757377049180327</v>
      </c>
      <c r="G531" s="9">
        <v>1300</v>
      </c>
      <c r="H531" s="8">
        <v>305</v>
      </c>
      <c r="I531" s="8">
        <v>5111</v>
      </c>
      <c r="J531" s="7" t="s">
        <v>65</v>
      </c>
    </row>
    <row r="532" spans="1:10" x14ac:dyDescent="0.2">
      <c r="A532" s="6">
        <v>0.45767567999311987</v>
      </c>
      <c r="B532" s="6">
        <v>1.5513179797396415E-2</v>
      </c>
      <c r="C532" s="6">
        <v>529</v>
      </c>
      <c r="D532" s="12">
        <v>0.10100000000000001</v>
      </c>
      <c r="E532" s="11">
        <v>53569</v>
      </c>
      <c r="F532" s="10">
        <f t="shared" si="8"/>
        <v>14.739837398373984</v>
      </c>
      <c r="G532" s="9">
        <v>1450</v>
      </c>
      <c r="H532" s="8">
        <v>123</v>
      </c>
      <c r="I532" s="8">
        <v>1813</v>
      </c>
      <c r="J532" s="7" t="s">
        <v>64</v>
      </c>
    </row>
    <row r="533" spans="1:10" x14ac:dyDescent="0.2">
      <c r="A533" s="6">
        <v>0.70492038130150059</v>
      </c>
      <c r="B533" s="6">
        <v>0.30411205124265361</v>
      </c>
      <c r="C533" s="6">
        <v>530</v>
      </c>
      <c r="D533" s="12">
        <v>0.73</v>
      </c>
      <c r="E533" s="11">
        <v>50282</v>
      </c>
      <c r="F533" s="10">
        <f t="shared" si="8"/>
        <v>14.486547085201794</v>
      </c>
      <c r="G533" s="9">
        <v>1180</v>
      </c>
      <c r="H533" s="8">
        <v>446</v>
      </c>
      <c r="I533" s="8">
        <v>6461</v>
      </c>
      <c r="J533" s="7" t="s">
        <v>63</v>
      </c>
    </row>
    <row r="534" spans="1:10" x14ac:dyDescent="0.2">
      <c r="A534" s="6">
        <v>0.30324296404696605</v>
      </c>
      <c r="B534" s="6">
        <v>0.47231019907695304</v>
      </c>
      <c r="C534" s="6">
        <v>531</v>
      </c>
      <c r="D534" s="12">
        <v>0.188</v>
      </c>
      <c r="E534" s="11">
        <v>43193</v>
      </c>
      <c r="F534" s="10">
        <f t="shared" si="8"/>
        <v>13.577319587628866</v>
      </c>
      <c r="G534" s="9">
        <v>1170</v>
      </c>
      <c r="H534" s="8">
        <v>97</v>
      </c>
      <c r="I534" s="8">
        <v>1317</v>
      </c>
      <c r="J534" s="7" t="s">
        <v>62</v>
      </c>
    </row>
    <row r="535" spans="1:10" x14ac:dyDescent="0.2">
      <c r="A535" s="6">
        <v>0.15325318869572491</v>
      </c>
      <c r="B535" s="6">
        <v>0.47461801490265343</v>
      </c>
      <c r="C535" s="6">
        <v>532</v>
      </c>
      <c r="D535" s="12">
        <v>7.9000000000000001E-2</v>
      </c>
      <c r="E535" s="11">
        <v>54322</v>
      </c>
      <c r="F535" s="10">
        <f t="shared" si="8"/>
        <v>14.274725274725276</v>
      </c>
      <c r="G535" s="9">
        <v>1470</v>
      </c>
      <c r="H535" s="8">
        <v>182</v>
      </c>
      <c r="I535" s="8">
        <v>2598</v>
      </c>
      <c r="J535" s="7" t="s">
        <v>61</v>
      </c>
    </row>
    <row r="536" spans="1:10" x14ac:dyDescent="0.2">
      <c r="A536" s="6">
        <v>0.19480306310213003</v>
      </c>
      <c r="B536" s="6">
        <v>0.56725616030475789</v>
      </c>
      <c r="C536" s="6">
        <v>533</v>
      </c>
      <c r="D536" s="12">
        <v>0.27100000000000002</v>
      </c>
      <c r="E536" s="11">
        <v>49424</v>
      </c>
      <c r="F536" s="10">
        <f t="shared" si="8"/>
        <v>16.794871794871796</v>
      </c>
      <c r="G536" s="9">
        <v>1280</v>
      </c>
      <c r="H536" s="8">
        <v>156</v>
      </c>
      <c r="I536" s="8">
        <v>2620</v>
      </c>
      <c r="J536" s="7" t="s">
        <v>60</v>
      </c>
    </row>
  </sheetData>
  <sheetProtection selectLockedCells="1" selectUnlockedCells="1"/>
  <conditionalFormatting sqref="F4:F536">
    <cfRule type="cellIs" dxfId="0" priority="1" stopIfTrue="1" operator="greaterThan">
      <formula>30</formula>
    </cfRule>
  </conditionalFormatting>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9"/>
  <sheetViews>
    <sheetView workbookViewId="0">
      <selection activeCell="F24" sqref="F24"/>
    </sheetView>
  </sheetViews>
  <sheetFormatPr defaultRowHeight="15" x14ac:dyDescent="0.25"/>
  <cols>
    <col min="1" max="1" width="12.7109375" customWidth="1"/>
  </cols>
  <sheetData>
    <row r="1" spans="1:9" x14ac:dyDescent="0.25">
      <c r="A1" t="s">
        <v>707</v>
      </c>
    </row>
    <row r="2" spans="1:9" ht="15.75" thickBot="1" x14ac:dyDescent="0.3"/>
    <row r="3" spans="1:9" x14ac:dyDescent="0.25">
      <c r="A3" s="27" t="s">
        <v>708</v>
      </c>
      <c r="B3" s="27"/>
    </row>
    <row r="4" spans="1:9" x14ac:dyDescent="0.25">
      <c r="A4" s="24" t="s">
        <v>709</v>
      </c>
      <c r="B4" s="24">
        <v>0.69133384958116162</v>
      </c>
    </row>
    <row r="5" spans="1:9" x14ac:dyDescent="0.25">
      <c r="A5" s="24" t="s">
        <v>710</v>
      </c>
      <c r="B5" s="28">
        <v>0.47794249157670815</v>
      </c>
    </row>
    <row r="6" spans="1:9" x14ac:dyDescent="0.25">
      <c r="A6" s="24" t="s">
        <v>711</v>
      </c>
      <c r="B6" s="29">
        <v>0.47498186298451556</v>
      </c>
    </row>
    <row r="7" spans="1:9" x14ac:dyDescent="0.25">
      <c r="A7" s="24" t="s">
        <v>712</v>
      </c>
      <c r="B7" s="24">
        <v>61.841835586827983</v>
      </c>
      <c r="C7" t="s">
        <v>734</v>
      </c>
    </row>
    <row r="8" spans="1:9" ht="15.75" thickBot="1" x14ac:dyDescent="0.3">
      <c r="A8" s="25" t="s">
        <v>713</v>
      </c>
      <c r="B8" s="25">
        <v>533</v>
      </c>
    </row>
    <row r="10" spans="1:9" ht="15.75" thickBot="1" x14ac:dyDescent="0.3">
      <c r="A10" t="s">
        <v>714</v>
      </c>
    </row>
    <row r="11" spans="1:9" x14ac:dyDescent="0.25">
      <c r="A11" s="26"/>
      <c r="B11" s="26" t="s">
        <v>717</v>
      </c>
      <c r="C11" s="26" t="s">
        <v>718</v>
      </c>
      <c r="D11" s="26" t="s">
        <v>719</v>
      </c>
      <c r="E11" s="26" t="s">
        <v>720</v>
      </c>
      <c r="F11" s="26" t="s">
        <v>721</v>
      </c>
    </row>
    <row r="12" spans="1:9" x14ac:dyDescent="0.25">
      <c r="A12" s="24" t="s">
        <v>715</v>
      </c>
      <c r="B12" s="24">
        <v>3</v>
      </c>
      <c r="C12" s="24">
        <v>1852156.6387167517</v>
      </c>
      <c r="D12" s="24">
        <v>617385.54623891728</v>
      </c>
      <c r="E12" s="24">
        <v>161.43277574130082</v>
      </c>
      <c r="F12" s="24">
        <v>2.7628920435993147E-74</v>
      </c>
    </row>
    <row r="13" spans="1:9" x14ac:dyDescent="0.25">
      <c r="A13" s="24" t="s">
        <v>27</v>
      </c>
      <c r="B13" s="24">
        <v>529</v>
      </c>
      <c r="C13" s="24">
        <v>2023114.2806078317</v>
      </c>
      <c r="D13" s="24">
        <v>3824.4126287482641</v>
      </c>
      <c r="E13" s="24"/>
      <c r="F13" s="24"/>
    </row>
    <row r="14" spans="1:9" ht="15.75" thickBot="1" x14ac:dyDescent="0.3">
      <c r="A14" s="25" t="s">
        <v>716</v>
      </c>
      <c r="B14" s="25">
        <v>532</v>
      </c>
      <c r="C14" s="25">
        <v>3875270.9193245834</v>
      </c>
      <c r="D14" s="25"/>
      <c r="E14" s="25"/>
      <c r="F14" s="25"/>
    </row>
    <row r="15" spans="1:9" ht="15.75" thickBot="1" x14ac:dyDescent="0.3"/>
    <row r="16" spans="1:9" x14ac:dyDescent="0.25">
      <c r="A16" s="26"/>
      <c r="B16" s="26" t="s">
        <v>722</v>
      </c>
      <c r="C16" s="26" t="s">
        <v>712</v>
      </c>
      <c r="D16" s="26" t="s">
        <v>723</v>
      </c>
      <c r="E16" s="26" t="s">
        <v>724</v>
      </c>
      <c r="F16" s="26" t="s">
        <v>725</v>
      </c>
      <c r="G16" s="26" t="s">
        <v>726</v>
      </c>
      <c r="H16" s="26" t="s">
        <v>727</v>
      </c>
      <c r="I16" s="26" t="s">
        <v>728</v>
      </c>
    </row>
    <row r="17" spans="1:9" x14ac:dyDescent="0.25">
      <c r="A17" s="24" t="s">
        <v>25</v>
      </c>
      <c r="B17" s="24">
        <v>1302.0133886676342</v>
      </c>
      <c r="C17" s="24">
        <v>30.487425780128973</v>
      </c>
      <c r="D17" s="24">
        <v>42.70657017937728</v>
      </c>
      <c r="E17" s="30">
        <v>1.4533349310084601E-173</v>
      </c>
      <c r="F17" s="24">
        <v>1242.1221049576177</v>
      </c>
      <c r="G17" s="24">
        <v>1361.9046723776507</v>
      </c>
      <c r="H17" s="24">
        <v>1242.1221049576177</v>
      </c>
      <c r="I17" s="24">
        <v>1361.9046723776507</v>
      </c>
    </row>
    <row r="18" spans="1:9" x14ac:dyDescent="0.25">
      <c r="A18" s="24" t="s">
        <v>599</v>
      </c>
      <c r="B18" s="24">
        <v>-268.09580273320461</v>
      </c>
      <c r="C18" s="24">
        <v>16.296253937656751</v>
      </c>
      <c r="D18" s="24">
        <v>-16.451376111272985</v>
      </c>
      <c r="E18" s="30">
        <v>2.046350840258439E-49</v>
      </c>
      <c r="F18" s="24">
        <v>-300.1091178300407</v>
      </c>
      <c r="G18" s="24">
        <v>-236.08248763636848</v>
      </c>
      <c r="H18" s="24">
        <v>-300.1091178300407</v>
      </c>
      <c r="I18" s="24">
        <v>-236.08248763636848</v>
      </c>
    </row>
    <row r="19" spans="1:9" x14ac:dyDescent="0.25">
      <c r="A19" s="24" t="s">
        <v>598</v>
      </c>
      <c r="B19" s="24">
        <v>2.3112040997527363E-3</v>
      </c>
      <c r="C19" s="24">
        <v>4.6311902463942603E-4</v>
      </c>
      <c r="D19" s="24">
        <v>4.9905185854806708</v>
      </c>
      <c r="E19" s="30">
        <v>8.1847250894618481E-7</v>
      </c>
      <c r="F19" s="24">
        <v>1.401425980202079E-3</v>
      </c>
      <c r="G19" s="24">
        <v>3.2209822193033939E-3</v>
      </c>
      <c r="H19" s="24">
        <v>1.401425980202079E-3</v>
      </c>
      <c r="I19" s="24">
        <v>3.2209822193033939E-3</v>
      </c>
    </row>
    <row r="20" spans="1:9" ht="15.75" thickBot="1" x14ac:dyDescent="0.3">
      <c r="A20" s="25" t="s">
        <v>597</v>
      </c>
      <c r="B20" s="25">
        <v>-1.8931602400402401</v>
      </c>
      <c r="C20" s="25">
        <v>1.2526456855082788</v>
      </c>
      <c r="D20" s="25">
        <v>-1.5113293902194405</v>
      </c>
      <c r="E20" s="31">
        <v>0.13130165888907111</v>
      </c>
      <c r="F20" s="25">
        <v>-4.353930745230036</v>
      </c>
      <c r="G20" s="25">
        <v>0.56761026514955581</v>
      </c>
      <c r="H20" s="25">
        <v>-4.353930745230036</v>
      </c>
      <c r="I20" s="25">
        <v>0.56761026514955581</v>
      </c>
    </row>
    <row r="21" spans="1:9" x14ac:dyDescent="0.25">
      <c r="E21" s="32"/>
    </row>
    <row r="22" spans="1:9" x14ac:dyDescent="0.25">
      <c r="E22" s="32"/>
    </row>
    <row r="23" spans="1:9" x14ac:dyDescent="0.25">
      <c r="E23" s="32"/>
    </row>
    <row r="24" spans="1:9" x14ac:dyDescent="0.25">
      <c r="A24" t="s">
        <v>729</v>
      </c>
    </row>
    <row r="25" spans="1:9" ht="15.75" thickBot="1" x14ac:dyDescent="0.3"/>
    <row r="26" spans="1:9" x14ac:dyDescent="0.25">
      <c r="A26" s="26" t="s">
        <v>730</v>
      </c>
      <c r="B26" s="26" t="s">
        <v>731</v>
      </c>
      <c r="C26" s="26" t="s">
        <v>732</v>
      </c>
      <c r="D26" s="26" t="s">
        <v>733</v>
      </c>
    </row>
    <row r="27" spans="1:9" x14ac:dyDescent="0.25">
      <c r="A27" s="24">
        <v>1</v>
      </c>
      <c r="B27" s="24">
        <v>1387.1935128300233</v>
      </c>
      <c r="C27" s="24">
        <v>22.806487169976663</v>
      </c>
      <c r="D27" s="24">
        <v>0.36983159062005011</v>
      </c>
    </row>
    <row r="28" spans="1:9" x14ac:dyDescent="0.25">
      <c r="A28" s="24">
        <v>2</v>
      </c>
      <c r="B28" s="24">
        <v>1358.1696460223081</v>
      </c>
      <c r="C28" s="24">
        <v>1.8303539776918569</v>
      </c>
      <c r="D28" s="24">
        <v>2.9681148083982103E-2</v>
      </c>
    </row>
    <row r="29" spans="1:9" x14ac:dyDescent="0.25">
      <c r="A29" s="24">
        <v>3</v>
      </c>
      <c r="B29" s="24">
        <v>1228.2504690197441</v>
      </c>
      <c r="C29" s="24">
        <v>-8.2504690197440596</v>
      </c>
      <c r="D29" s="24">
        <v>-0.1337901825122029</v>
      </c>
    </row>
    <row r="30" spans="1:9" x14ac:dyDescent="0.25">
      <c r="A30" s="24">
        <v>4</v>
      </c>
      <c r="B30" s="24">
        <v>1182.0832903524847</v>
      </c>
      <c r="C30" s="24">
        <v>-42.08329035248471</v>
      </c>
      <c r="D30" s="24">
        <v>-0.68242557889728517</v>
      </c>
    </row>
    <row r="31" spans="1:9" x14ac:dyDescent="0.25">
      <c r="A31" s="24">
        <v>5</v>
      </c>
      <c r="B31" s="24">
        <v>1330.5948130383224</v>
      </c>
      <c r="C31" s="24">
        <v>-0.59481303832239973</v>
      </c>
      <c r="D31" s="24">
        <v>-9.6455298198623463E-3</v>
      </c>
    </row>
    <row r="32" spans="1:9" x14ac:dyDescent="0.25">
      <c r="A32" s="24">
        <v>6</v>
      </c>
      <c r="B32" s="24">
        <v>1249.4358431143692</v>
      </c>
      <c r="C32" s="24">
        <v>-19.435843114369163</v>
      </c>
      <c r="D32" s="24">
        <v>-0.31517299093266066</v>
      </c>
    </row>
    <row r="33" spans="1:4" x14ac:dyDescent="0.25">
      <c r="A33" s="24">
        <v>7</v>
      </c>
      <c r="B33" s="24">
        <v>1224.1224314691515</v>
      </c>
      <c r="C33" s="24">
        <v>-4.1224314691514792</v>
      </c>
      <c r="D33" s="24">
        <v>-6.6849636951783212E-2</v>
      </c>
    </row>
    <row r="34" spans="1:4" x14ac:dyDescent="0.25">
      <c r="A34" s="24">
        <v>8</v>
      </c>
      <c r="B34" s="24">
        <v>1253.6939712743979</v>
      </c>
      <c r="C34" s="24">
        <v>56.306028725602118</v>
      </c>
      <c r="D34" s="24">
        <v>0.91306249883589474</v>
      </c>
    </row>
    <row r="35" spans="1:4" x14ac:dyDescent="0.25">
      <c r="A35" s="24">
        <v>9</v>
      </c>
      <c r="B35" s="24">
        <v>1317.4156931703208</v>
      </c>
      <c r="C35" s="24">
        <v>-47.415693170320765</v>
      </c>
      <c r="D35" s="24">
        <v>-0.76889619584276903</v>
      </c>
    </row>
    <row r="36" spans="1:4" x14ac:dyDescent="0.25">
      <c r="A36" s="24">
        <v>10</v>
      </c>
      <c r="B36" s="24">
        <v>1346.5711882761075</v>
      </c>
      <c r="C36" s="24">
        <v>83.428811723892522</v>
      </c>
      <c r="D36" s="24">
        <v>1.3528874444112575</v>
      </c>
    </row>
    <row r="37" spans="1:4" x14ac:dyDescent="0.25">
      <c r="A37" s="24">
        <v>11</v>
      </c>
      <c r="B37" s="24">
        <v>1342.4615668098434</v>
      </c>
      <c r="C37" s="24">
        <v>17.538433190156638</v>
      </c>
      <c r="D37" s="24">
        <v>0.28440445893122379</v>
      </c>
    </row>
    <row r="38" spans="1:4" x14ac:dyDescent="0.25">
      <c r="A38" s="24">
        <v>12</v>
      </c>
      <c r="B38" s="24">
        <v>1274.2282134036586</v>
      </c>
      <c r="C38" s="24">
        <v>35.771786596341371</v>
      </c>
      <c r="D38" s="24">
        <v>0.58007779267566417</v>
      </c>
    </row>
    <row r="39" spans="1:4" x14ac:dyDescent="0.25">
      <c r="A39" s="24">
        <v>13</v>
      </c>
      <c r="B39" s="24">
        <v>1309.4938852769562</v>
      </c>
      <c r="C39" s="24">
        <v>-19.493885276956235</v>
      </c>
      <c r="D39" s="24">
        <v>-0.31611420669958784</v>
      </c>
    </row>
    <row r="40" spans="1:4" x14ac:dyDescent="0.25">
      <c r="A40" s="24">
        <v>14</v>
      </c>
      <c r="B40" s="24">
        <v>1302.8276916161954</v>
      </c>
      <c r="C40" s="24">
        <v>-22.827691616195352</v>
      </c>
      <c r="D40" s="24">
        <v>-0.37017544340258646</v>
      </c>
    </row>
    <row r="41" spans="1:4" x14ac:dyDescent="0.25">
      <c r="A41" s="24">
        <v>15</v>
      </c>
      <c r="B41" s="24">
        <v>1279.0660457433369</v>
      </c>
      <c r="C41" s="24">
        <v>-129.06604574333687</v>
      </c>
      <c r="D41" s="24">
        <v>-2.0929440223102658</v>
      </c>
    </row>
    <row r="42" spans="1:4" x14ac:dyDescent="0.25">
      <c r="A42" s="24">
        <v>16</v>
      </c>
      <c r="B42" s="24">
        <v>1301.9700954591274</v>
      </c>
      <c r="C42" s="24">
        <v>28.029904540872622</v>
      </c>
      <c r="D42" s="24">
        <v>0.45453489193748969</v>
      </c>
    </row>
    <row r="43" spans="1:4" x14ac:dyDescent="0.25">
      <c r="A43" s="24">
        <v>17</v>
      </c>
      <c r="B43" s="24">
        <v>1352.8167529086049</v>
      </c>
      <c r="C43" s="24">
        <v>17.18324709139506</v>
      </c>
      <c r="D43" s="24">
        <v>0.27864473631843795</v>
      </c>
    </row>
    <row r="44" spans="1:4" x14ac:dyDescent="0.25">
      <c r="A44" s="24">
        <v>18</v>
      </c>
      <c r="B44" s="24">
        <v>1356.8662586023281</v>
      </c>
      <c r="C44" s="24">
        <v>-26.866258602328116</v>
      </c>
      <c r="D44" s="24">
        <v>-0.4356651280337786</v>
      </c>
    </row>
    <row r="45" spans="1:4" x14ac:dyDescent="0.25">
      <c r="A45" s="24">
        <v>19</v>
      </c>
      <c r="B45" s="24">
        <v>1270.9561380738742</v>
      </c>
      <c r="C45" s="24">
        <v>-20.956138073874172</v>
      </c>
      <c r="D45" s="24">
        <v>-0.33982620029782556</v>
      </c>
    </row>
    <row r="46" spans="1:4" x14ac:dyDescent="0.25">
      <c r="A46" s="24">
        <v>20</v>
      </c>
      <c r="B46" s="24">
        <v>1360.2439415546837</v>
      </c>
      <c r="C46" s="24">
        <v>29.756058445316285</v>
      </c>
      <c r="D46" s="24">
        <v>0.4825263243478175</v>
      </c>
    </row>
    <row r="47" spans="1:4" x14ac:dyDescent="0.25">
      <c r="A47" s="24">
        <v>21</v>
      </c>
      <c r="B47" s="24">
        <v>1310.1963043289627</v>
      </c>
      <c r="C47" s="24">
        <v>-40.196304328962697</v>
      </c>
      <c r="D47" s="24">
        <v>-0.65182608159830402</v>
      </c>
    </row>
    <row r="48" spans="1:4" x14ac:dyDescent="0.25">
      <c r="A48" s="24">
        <v>22</v>
      </c>
      <c r="B48" s="24">
        <v>1363.1842048362339</v>
      </c>
      <c r="C48" s="24">
        <v>46.815795163766097</v>
      </c>
      <c r="D48" s="24">
        <v>0.75916820782250194</v>
      </c>
    </row>
    <row r="49" spans="1:4" x14ac:dyDescent="0.25">
      <c r="A49" s="24">
        <v>23</v>
      </c>
      <c r="B49" s="24">
        <v>1300.9045794907761</v>
      </c>
      <c r="C49" s="24">
        <v>39.095420509223914</v>
      </c>
      <c r="D49" s="24">
        <v>0.63397407260158978</v>
      </c>
    </row>
    <row r="50" spans="1:4" x14ac:dyDescent="0.25">
      <c r="A50" s="24">
        <v>24</v>
      </c>
      <c r="B50" s="24">
        <v>1309.2702711198203</v>
      </c>
      <c r="C50" s="24">
        <v>10.729728880179664</v>
      </c>
      <c r="D50" s="24">
        <v>0.17399403376345551</v>
      </c>
    </row>
    <row r="51" spans="1:4" x14ac:dyDescent="0.25">
      <c r="A51" s="24">
        <v>25</v>
      </c>
      <c r="B51" s="24">
        <v>1311.7887964669858</v>
      </c>
      <c r="C51" s="24">
        <v>8.2112035330142135</v>
      </c>
      <c r="D51" s="24">
        <v>0.13315345063387635</v>
      </c>
    </row>
    <row r="52" spans="1:4" x14ac:dyDescent="0.25">
      <c r="A52" s="24">
        <v>26</v>
      </c>
      <c r="B52" s="24">
        <v>1323.0221627070657</v>
      </c>
      <c r="C52" s="24">
        <v>26.977837292934282</v>
      </c>
      <c r="D52" s="24">
        <v>0.43747449588243636</v>
      </c>
    </row>
    <row r="53" spans="1:4" x14ac:dyDescent="0.25">
      <c r="A53" s="24">
        <v>27</v>
      </c>
      <c r="B53" s="24">
        <v>1363.7972177672034</v>
      </c>
      <c r="C53" s="24">
        <v>-113.79721776720339</v>
      </c>
      <c r="D53" s="24">
        <v>-1.8453436402246302</v>
      </c>
    </row>
    <row r="54" spans="1:4" x14ac:dyDescent="0.25">
      <c r="A54" s="24">
        <v>28</v>
      </c>
      <c r="B54" s="24">
        <v>1283.4379604187775</v>
      </c>
      <c r="C54" s="24">
        <v>-3.437960418777493</v>
      </c>
      <c r="D54" s="24">
        <v>-5.5750206539438532E-2</v>
      </c>
    </row>
    <row r="55" spans="1:4" x14ac:dyDescent="0.25">
      <c r="A55" s="24">
        <v>29</v>
      </c>
      <c r="B55" s="24">
        <v>1330.8822874052014</v>
      </c>
      <c r="C55" s="24">
        <v>-0.88228740520139581</v>
      </c>
      <c r="D55" s="24">
        <v>-1.4307234253910872E-2</v>
      </c>
    </row>
    <row r="56" spans="1:4" x14ac:dyDescent="0.25">
      <c r="A56" s="24">
        <v>30</v>
      </c>
      <c r="B56" s="24">
        <v>1284.1585908475877</v>
      </c>
      <c r="C56" s="24">
        <v>25.841409152412325</v>
      </c>
      <c r="D56" s="24">
        <v>0.41904609769457762</v>
      </c>
    </row>
    <row r="57" spans="1:4" x14ac:dyDescent="0.25">
      <c r="A57" s="24">
        <v>31</v>
      </c>
      <c r="B57" s="24">
        <v>1327.1339351082004</v>
      </c>
      <c r="C57" s="24">
        <v>52.866064891799624</v>
      </c>
      <c r="D57" s="24">
        <v>0.85727980477832832</v>
      </c>
    </row>
    <row r="58" spans="1:4" x14ac:dyDescent="0.25">
      <c r="A58" s="24">
        <v>32</v>
      </c>
      <c r="B58" s="24">
        <v>1284.6717349159908</v>
      </c>
      <c r="C58" s="24">
        <v>5.3282650840092174</v>
      </c>
      <c r="D58" s="24">
        <v>8.6403519164429926E-2</v>
      </c>
    </row>
    <row r="59" spans="1:4" x14ac:dyDescent="0.25">
      <c r="A59" s="24">
        <v>33</v>
      </c>
      <c r="B59" s="24">
        <v>1379.9711819134702</v>
      </c>
      <c r="C59" s="24">
        <v>40.028818086529782</v>
      </c>
      <c r="D59" s="24">
        <v>0.64911011298006438</v>
      </c>
    </row>
    <row r="60" spans="1:4" x14ac:dyDescent="0.25">
      <c r="A60" s="24">
        <v>34</v>
      </c>
      <c r="B60" s="24">
        <v>1298.3668883403543</v>
      </c>
      <c r="C60" s="24">
        <v>1.6331116596456923</v>
      </c>
      <c r="D60" s="24">
        <v>2.6482652862998293E-2</v>
      </c>
    </row>
    <row r="61" spans="1:4" x14ac:dyDescent="0.25">
      <c r="A61" s="24">
        <v>35</v>
      </c>
      <c r="B61" s="24">
        <v>1256.5961201952464</v>
      </c>
      <c r="C61" s="24">
        <v>33.403879804753615</v>
      </c>
      <c r="D61" s="24">
        <v>0.54167965057486056</v>
      </c>
    </row>
    <row r="62" spans="1:4" x14ac:dyDescent="0.25">
      <c r="A62" s="24">
        <v>36</v>
      </c>
      <c r="B62" s="24">
        <v>1253.3363381766308</v>
      </c>
      <c r="C62" s="24">
        <v>-53.336338176630761</v>
      </c>
      <c r="D62" s="24">
        <v>-0.86490578924752681</v>
      </c>
    </row>
    <row r="63" spans="1:4" x14ac:dyDescent="0.25">
      <c r="A63" s="24">
        <v>37</v>
      </c>
      <c r="B63" s="24">
        <v>1324.3642714742123</v>
      </c>
      <c r="C63" s="24">
        <v>-24.364271474212273</v>
      </c>
      <c r="D63" s="24">
        <v>-0.39509272982069071</v>
      </c>
    </row>
    <row r="64" spans="1:4" x14ac:dyDescent="0.25">
      <c r="A64" s="24">
        <v>38</v>
      </c>
      <c r="B64" s="24">
        <v>1358.4892137146019</v>
      </c>
      <c r="C64" s="24">
        <v>-18.489213714601874</v>
      </c>
      <c r="D64" s="24">
        <v>-0.29982238239595815</v>
      </c>
    </row>
    <row r="65" spans="1:4" x14ac:dyDescent="0.25">
      <c r="A65" s="24">
        <v>39</v>
      </c>
      <c r="B65" s="24">
        <v>1245.9205894559891</v>
      </c>
      <c r="C65" s="24">
        <v>124.0794105440109</v>
      </c>
      <c r="D65" s="24">
        <v>2.0120803972432517</v>
      </c>
    </row>
    <row r="66" spans="1:4" x14ac:dyDescent="0.25">
      <c r="A66" s="24">
        <v>40</v>
      </c>
      <c r="B66" s="24">
        <v>1276.5981958245602</v>
      </c>
      <c r="C66" s="24">
        <v>83.401804175439793</v>
      </c>
      <c r="D66" s="24">
        <v>1.3524494881171303</v>
      </c>
    </row>
    <row r="67" spans="1:4" x14ac:dyDescent="0.25">
      <c r="A67" s="24">
        <v>41</v>
      </c>
      <c r="B67" s="24">
        <v>1279.140199600826</v>
      </c>
      <c r="C67" s="24">
        <v>90.859800399173992</v>
      </c>
      <c r="D67" s="24">
        <v>1.4733888763580756</v>
      </c>
    </row>
    <row r="68" spans="1:4" x14ac:dyDescent="0.25">
      <c r="A68" s="24">
        <v>42</v>
      </c>
      <c r="B68" s="24">
        <v>1346.6965989802015</v>
      </c>
      <c r="C68" s="24">
        <v>43.303401019798457</v>
      </c>
      <c r="D68" s="24">
        <v>0.70221097879083638</v>
      </c>
    </row>
    <row r="69" spans="1:4" x14ac:dyDescent="0.25">
      <c r="A69" s="24">
        <v>43</v>
      </c>
      <c r="B69" s="24">
        <v>1298.9271248589966</v>
      </c>
      <c r="C69" s="24">
        <v>11.072875141003351</v>
      </c>
      <c r="D69" s="24">
        <v>0.1795585175223928</v>
      </c>
    </row>
    <row r="70" spans="1:4" x14ac:dyDescent="0.25">
      <c r="A70" s="24">
        <v>44</v>
      </c>
      <c r="B70" s="24">
        <v>1366.8767402622827</v>
      </c>
      <c r="C70" s="24">
        <v>-26.876740262282738</v>
      </c>
      <c r="D70" s="24">
        <v>-0.43583509936449977</v>
      </c>
    </row>
    <row r="71" spans="1:4" x14ac:dyDescent="0.25">
      <c r="A71" s="24">
        <v>45</v>
      </c>
      <c r="B71" s="24">
        <v>1289.0453286498619</v>
      </c>
      <c r="C71" s="24">
        <v>-19.045328649861858</v>
      </c>
      <c r="D71" s="24">
        <v>-0.30884038107071754</v>
      </c>
    </row>
    <row r="72" spans="1:4" x14ac:dyDescent="0.25">
      <c r="A72" s="24">
        <v>46</v>
      </c>
      <c r="B72" s="24">
        <v>1372.8597752994542</v>
      </c>
      <c r="C72" s="24">
        <v>-32.859775299454213</v>
      </c>
      <c r="D72" s="24">
        <v>-0.53285641387213345</v>
      </c>
    </row>
    <row r="73" spans="1:4" x14ac:dyDescent="0.25">
      <c r="A73" s="24">
        <v>47</v>
      </c>
      <c r="B73" s="24">
        <v>1335.8388566333217</v>
      </c>
      <c r="C73" s="24">
        <v>-45.838856633321711</v>
      </c>
      <c r="D73" s="24">
        <v>-0.74332610430346924</v>
      </c>
    </row>
    <row r="74" spans="1:4" x14ac:dyDescent="0.25">
      <c r="A74" s="24">
        <v>48</v>
      </c>
      <c r="B74" s="24">
        <v>1264.1863483325944</v>
      </c>
      <c r="C74" s="24">
        <v>-54.186348332594434</v>
      </c>
      <c r="D74" s="24">
        <v>-0.87868961337091389</v>
      </c>
    </row>
    <row r="75" spans="1:4" x14ac:dyDescent="0.25">
      <c r="A75" s="24">
        <v>49</v>
      </c>
      <c r="B75" s="24">
        <v>1335.3891051875237</v>
      </c>
      <c r="C75" s="24">
        <v>-105.38910518752368</v>
      </c>
      <c r="D75" s="24">
        <v>-1.708997098721782</v>
      </c>
    </row>
    <row r="76" spans="1:4" x14ac:dyDescent="0.25">
      <c r="A76" s="24">
        <v>50</v>
      </c>
      <c r="B76" s="24">
        <v>1276.2300750232821</v>
      </c>
      <c r="C76" s="24">
        <v>3.7699249767179026</v>
      </c>
      <c r="D76" s="24">
        <v>6.1133367022575276E-2</v>
      </c>
    </row>
    <row r="77" spans="1:4" x14ac:dyDescent="0.25">
      <c r="A77" s="24">
        <v>51</v>
      </c>
      <c r="B77" s="24">
        <v>1268.6059599017847</v>
      </c>
      <c r="C77" s="24">
        <v>11.394040098215328</v>
      </c>
      <c r="D77" s="24">
        <v>0.18476655092498925</v>
      </c>
    </row>
    <row r="78" spans="1:4" x14ac:dyDescent="0.25">
      <c r="A78" s="24">
        <v>52</v>
      </c>
      <c r="B78" s="24">
        <v>1215.7268929392674</v>
      </c>
      <c r="C78" s="24">
        <v>44.273107060732627</v>
      </c>
      <c r="D78" s="24">
        <v>0.71793579975426236</v>
      </c>
    </row>
    <row r="79" spans="1:4" x14ac:dyDescent="0.25">
      <c r="A79" s="24">
        <v>53</v>
      </c>
      <c r="B79" s="24">
        <v>1355.6070892415155</v>
      </c>
      <c r="C79" s="24">
        <v>-195.6070892415155</v>
      </c>
      <c r="D79" s="24">
        <v>-3.1719782363493989</v>
      </c>
    </row>
    <row r="80" spans="1:4" x14ac:dyDescent="0.25">
      <c r="A80" s="24">
        <v>54</v>
      </c>
      <c r="B80" s="24">
        <v>1306.3291383717731</v>
      </c>
      <c r="C80" s="24">
        <v>-16.32913837177307</v>
      </c>
      <c r="D80" s="24">
        <v>-0.26479444960018844</v>
      </c>
    </row>
    <row r="81" spans="1:4" x14ac:dyDescent="0.25">
      <c r="A81" s="24">
        <v>55</v>
      </c>
      <c r="B81" s="24">
        <v>1332.5941483652573</v>
      </c>
      <c r="C81" s="24">
        <v>-2.594148365257297</v>
      </c>
      <c r="D81" s="24">
        <v>-4.2066891278657655E-2</v>
      </c>
    </row>
    <row r="82" spans="1:4" x14ac:dyDescent="0.25">
      <c r="A82" s="24">
        <v>56</v>
      </c>
      <c r="B82" s="24">
        <v>1324.3800406518478</v>
      </c>
      <c r="C82" s="24">
        <v>35.619959348152179</v>
      </c>
      <c r="D82" s="24">
        <v>0.5776157514029866</v>
      </c>
    </row>
    <row r="83" spans="1:4" x14ac:dyDescent="0.25">
      <c r="A83" s="24">
        <v>57</v>
      </c>
      <c r="B83" s="24">
        <v>1292.283659119636</v>
      </c>
      <c r="C83" s="24">
        <v>-12.283659119636013</v>
      </c>
      <c r="D83" s="24">
        <v>-0.19919267518015227</v>
      </c>
    </row>
    <row r="84" spans="1:4" x14ac:dyDescent="0.25">
      <c r="A84" s="24">
        <v>58</v>
      </c>
      <c r="B84" s="24">
        <v>1301.5942893563238</v>
      </c>
      <c r="C84" s="24">
        <v>-41.59428935632377</v>
      </c>
      <c r="D84" s="24">
        <v>-0.67449590455168651</v>
      </c>
    </row>
    <row r="85" spans="1:4" x14ac:dyDescent="0.25">
      <c r="A85" s="24">
        <v>59</v>
      </c>
      <c r="B85" s="24">
        <v>1270.6565916628599</v>
      </c>
      <c r="C85" s="24">
        <v>-40.65659166285991</v>
      </c>
      <c r="D85" s="24">
        <v>-0.65929013318892182</v>
      </c>
    </row>
    <row r="86" spans="1:4" x14ac:dyDescent="0.25">
      <c r="A86" s="24">
        <v>60</v>
      </c>
      <c r="B86" s="24">
        <v>1382.0561163678044</v>
      </c>
      <c r="C86" s="24">
        <v>47.943883632195593</v>
      </c>
      <c r="D86" s="24">
        <v>0.77746136930458398</v>
      </c>
    </row>
    <row r="87" spans="1:4" x14ac:dyDescent="0.25">
      <c r="A87" s="24">
        <v>61</v>
      </c>
      <c r="B87" s="24">
        <v>1339.3351004733656</v>
      </c>
      <c r="C87" s="24">
        <v>0.6648995266343718</v>
      </c>
      <c r="D87" s="24">
        <v>1.0782057214906006E-2</v>
      </c>
    </row>
    <row r="88" spans="1:4" x14ac:dyDescent="0.25">
      <c r="A88" s="24">
        <v>62</v>
      </c>
      <c r="B88" s="24">
        <v>1267.5005604731264</v>
      </c>
      <c r="C88" s="24">
        <v>-67.50056047312637</v>
      </c>
      <c r="D88" s="24">
        <v>-1.0945938083960851</v>
      </c>
    </row>
    <row r="89" spans="1:4" x14ac:dyDescent="0.25">
      <c r="A89" s="24">
        <v>63</v>
      </c>
      <c r="B89" s="24">
        <v>1296.1580286353333</v>
      </c>
      <c r="C89" s="24">
        <v>-156.15802863533327</v>
      </c>
      <c r="D89" s="24">
        <v>-2.5322695112083644</v>
      </c>
    </row>
    <row r="90" spans="1:4" x14ac:dyDescent="0.25">
      <c r="A90" s="24">
        <v>64</v>
      </c>
      <c r="B90" s="24">
        <v>1251.9129965649847</v>
      </c>
      <c r="C90" s="24">
        <v>-11.912996564984724</v>
      </c>
      <c r="D90" s="24">
        <v>-0.19318198527651648</v>
      </c>
    </row>
    <row r="91" spans="1:4" x14ac:dyDescent="0.25">
      <c r="A91" s="24">
        <v>65</v>
      </c>
      <c r="B91" s="24">
        <v>1143.950600444783</v>
      </c>
      <c r="C91" s="24">
        <v>-93.950600444783049</v>
      </c>
      <c r="D91" s="24">
        <v>-1.5235095060121202</v>
      </c>
    </row>
    <row r="92" spans="1:4" x14ac:dyDescent="0.25">
      <c r="A92" s="24">
        <v>66</v>
      </c>
      <c r="B92" s="24">
        <v>1331.5189170697838</v>
      </c>
      <c r="C92" s="24">
        <v>28.481082930216189</v>
      </c>
      <c r="D92" s="24">
        <v>0.46185123224631136</v>
      </c>
    </row>
    <row r="93" spans="1:4" x14ac:dyDescent="0.25">
      <c r="A93" s="24">
        <v>67</v>
      </c>
      <c r="B93" s="24">
        <v>1346.6021020763019</v>
      </c>
      <c r="C93" s="24">
        <v>-16.60210207630189</v>
      </c>
      <c r="D93" s="24">
        <v>-0.26922084811895419</v>
      </c>
    </row>
    <row r="94" spans="1:4" x14ac:dyDescent="0.25">
      <c r="A94" s="24">
        <v>68</v>
      </c>
      <c r="B94" s="24">
        <v>1265.833796397287</v>
      </c>
      <c r="C94" s="24">
        <v>4.1662036027130398</v>
      </c>
      <c r="D94" s="24">
        <v>6.7559448930245916E-2</v>
      </c>
    </row>
    <row r="95" spans="1:4" x14ac:dyDescent="0.25">
      <c r="A95" s="24">
        <v>69</v>
      </c>
      <c r="B95" s="24">
        <v>1341.1027749324123</v>
      </c>
      <c r="C95" s="24">
        <v>-21.102774932412331</v>
      </c>
      <c r="D95" s="24">
        <v>-0.34220407384900037</v>
      </c>
    </row>
    <row r="96" spans="1:4" x14ac:dyDescent="0.25">
      <c r="A96" s="24">
        <v>70</v>
      </c>
      <c r="B96" s="24">
        <v>1366.3243575037841</v>
      </c>
      <c r="C96" s="24">
        <v>-16.324357503784086</v>
      </c>
      <c r="D96" s="24">
        <v>-0.26471692271059194</v>
      </c>
    </row>
    <row r="97" spans="1:4" x14ac:dyDescent="0.25">
      <c r="A97" s="24">
        <v>71</v>
      </c>
      <c r="B97" s="24">
        <v>1365.8513662549549</v>
      </c>
      <c r="C97" s="24">
        <v>54.148633745045117</v>
      </c>
      <c r="D97" s="24">
        <v>0.87807803098214054</v>
      </c>
    </row>
    <row r="98" spans="1:4" x14ac:dyDescent="0.25">
      <c r="A98" s="24">
        <v>72</v>
      </c>
      <c r="B98" s="24">
        <v>1386.2674527466284</v>
      </c>
      <c r="C98" s="24">
        <v>-266.26745274662835</v>
      </c>
      <c r="D98" s="24">
        <v>-4.3178116316514412</v>
      </c>
    </row>
    <row r="99" spans="1:4" x14ac:dyDescent="0.25">
      <c r="A99" s="24">
        <v>73</v>
      </c>
      <c r="B99" s="24">
        <v>1113.7443284824503</v>
      </c>
      <c r="C99" s="24">
        <v>-53.744328482450328</v>
      </c>
      <c r="D99" s="24">
        <v>-0.87152178857413265</v>
      </c>
    </row>
    <row r="100" spans="1:4" x14ac:dyDescent="0.25">
      <c r="A100" s="24">
        <v>74</v>
      </c>
      <c r="B100" s="24">
        <v>1400.7552557092613</v>
      </c>
      <c r="C100" s="24">
        <v>39.244744290738709</v>
      </c>
      <c r="D100" s="24">
        <v>0.63639551748362833</v>
      </c>
    </row>
    <row r="101" spans="1:4" x14ac:dyDescent="0.25">
      <c r="A101" s="24">
        <v>75</v>
      </c>
      <c r="B101" s="24">
        <v>1293.8419124531972</v>
      </c>
      <c r="C101" s="24">
        <v>26.15808754680279</v>
      </c>
      <c r="D101" s="24">
        <v>0.42418137668075168</v>
      </c>
    </row>
    <row r="102" spans="1:4" x14ac:dyDescent="0.25">
      <c r="A102" s="24">
        <v>76</v>
      </c>
      <c r="B102" s="24">
        <v>1336.6596664783024</v>
      </c>
      <c r="C102" s="24">
        <v>83.34033352169763</v>
      </c>
      <c r="D102" s="24">
        <v>1.3514526756979057</v>
      </c>
    </row>
    <row r="103" spans="1:4" x14ac:dyDescent="0.25">
      <c r="A103" s="24">
        <v>77</v>
      </c>
      <c r="B103" s="24">
        <v>1331.8763669008242</v>
      </c>
      <c r="C103" s="24">
        <v>-1.8763669008242232</v>
      </c>
      <c r="D103" s="24">
        <v>-3.0427296862805129E-2</v>
      </c>
    </row>
    <row r="104" spans="1:4" x14ac:dyDescent="0.25">
      <c r="A104" s="24">
        <v>78</v>
      </c>
      <c r="B104" s="24">
        <v>1275.9203379666733</v>
      </c>
      <c r="C104" s="24">
        <v>14.079662033326713</v>
      </c>
      <c r="D104" s="24">
        <v>0.22831678400840175</v>
      </c>
    </row>
    <row r="105" spans="1:4" x14ac:dyDescent="0.25">
      <c r="A105" s="24">
        <v>79</v>
      </c>
      <c r="B105" s="24">
        <v>1277.6904470883273</v>
      </c>
      <c r="C105" s="24">
        <v>72.309552911672654</v>
      </c>
      <c r="D105" s="24">
        <v>1.1725767660331856</v>
      </c>
    </row>
    <row r="106" spans="1:4" x14ac:dyDescent="0.25">
      <c r="A106" s="24">
        <v>80</v>
      </c>
      <c r="B106" s="24">
        <v>1343.6643417096773</v>
      </c>
      <c r="C106" s="24">
        <v>36.335658290322726</v>
      </c>
      <c r="D106" s="24">
        <v>0.58922157549221621</v>
      </c>
    </row>
    <row r="107" spans="1:4" x14ac:dyDescent="0.25">
      <c r="A107" s="24">
        <v>81</v>
      </c>
      <c r="B107" s="24">
        <v>1317.5843707572888</v>
      </c>
      <c r="C107" s="24">
        <v>2.4156292427112476</v>
      </c>
      <c r="D107" s="24">
        <v>3.9172012705064124E-2</v>
      </c>
    </row>
    <row r="108" spans="1:4" x14ac:dyDescent="0.25">
      <c r="A108" s="24">
        <v>82</v>
      </c>
      <c r="B108" s="24">
        <v>1279.4368255249146</v>
      </c>
      <c r="C108" s="24">
        <v>-29.436825524914639</v>
      </c>
      <c r="D108" s="24">
        <v>-0.47734962098922895</v>
      </c>
    </row>
    <row r="109" spans="1:4" x14ac:dyDescent="0.25">
      <c r="A109" s="24">
        <v>83</v>
      </c>
      <c r="B109" s="24">
        <v>1328.9296638978849</v>
      </c>
      <c r="C109" s="24">
        <v>21.070336102115107</v>
      </c>
      <c r="D109" s="24">
        <v>0.34167804350871767</v>
      </c>
    </row>
    <row r="110" spans="1:4" x14ac:dyDescent="0.25">
      <c r="A110" s="24">
        <v>84</v>
      </c>
      <c r="B110" s="24">
        <v>1309.6031758584907</v>
      </c>
      <c r="C110" s="24">
        <v>-49.603175858490658</v>
      </c>
      <c r="D110" s="24">
        <v>-0.80436856806696211</v>
      </c>
    </row>
    <row r="111" spans="1:4" x14ac:dyDescent="0.25">
      <c r="A111" s="24">
        <v>85</v>
      </c>
      <c r="B111" s="24">
        <v>1412.7211970980536</v>
      </c>
      <c r="C111" s="24">
        <v>-12.721197098053608</v>
      </c>
      <c r="D111" s="24">
        <v>-0.20628782163163562</v>
      </c>
    </row>
    <row r="112" spans="1:4" x14ac:dyDescent="0.25">
      <c r="A112" s="24">
        <v>86</v>
      </c>
      <c r="B112" s="24">
        <v>1179.0033611560759</v>
      </c>
      <c r="C112" s="24">
        <v>-79.003361156075925</v>
      </c>
      <c r="D112" s="24">
        <v>-1.2811240285678656</v>
      </c>
    </row>
    <row r="113" spans="1:4" x14ac:dyDescent="0.25">
      <c r="A113" s="24">
        <v>87</v>
      </c>
      <c r="B113" s="24">
        <v>1265.6295506856586</v>
      </c>
      <c r="C113" s="24">
        <v>24.370449314341386</v>
      </c>
      <c r="D113" s="24">
        <v>0.39519291010819041</v>
      </c>
    </row>
    <row r="114" spans="1:4" x14ac:dyDescent="0.25">
      <c r="A114" s="24">
        <v>88</v>
      </c>
      <c r="B114" s="24">
        <v>1323.7737425267542</v>
      </c>
      <c r="C114" s="24">
        <v>-53.773742526754177</v>
      </c>
      <c r="D114" s="24">
        <v>-0.87199876877324822</v>
      </c>
    </row>
    <row r="115" spans="1:4" x14ac:dyDescent="0.25">
      <c r="A115" s="24">
        <v>89</v>
      </c>
      <c r="B115" s="24">
        <v>1153.5967077484925</v>
      </c>
      <c r="C115" s="24">
        <v>-13.596707748492463</v>
      </c>
      <c r="D115" s="24">
        <v>-0.22048516355647391</v>
      </c>
    </row>
    <row r="116" spans="1:4" x14ac:dyDescent="0.25">
      <c r="A116" s="24">
        <v>90</v>
      </c>
      <c r="B116" s="24">
        <v>1316.2800457168614</v>
      </c>
      <c r="C116" s="24">
        <v>23.719954283138577</v>
      </c>
      <c r="D116" s="24">
        <v>0.38464443719839153</v>
      </c>
    </row>
    <row r="117" spans="1:4" x14ac:dyDescent="0.25">
      <c r="A117" s="24">
        <v>91</v>
      </c>
      <c r="B117" s="24">
        <v>1298.6767465724199</v>
      </c>
      <c r="C117" s="24">
        <v>11.323253427580084</v>
      </c>
      <c r="D117" s="24">
        <v>0.18361866932443338</v>
      </c>
    </row>
    <row r="118" spans="1:4" x14ac:dyDescent="0.25">
      <c r="A118" s="24">
        <v>92</v>
      </c>
      <c r="B118" s="24">
        <v>1231.3268434213956</v>
      </c>
      <c r="C118" s="24">
        <v>138.67315657860445</v>
      </c>
      <c r="D118" s="24">
        <v>2.2487336033618996</v>
      </c>
    </row>
    <row r="119" spans="1:4" x14ac:dyDescent="0.25">
      <c r="A119" s="24">
        <v>93</v>
      </c>
      <c r="B119" s="24">
        <v>1231.6103503050413</v>
      </c>
      <c r="C119" s="24">
        <v>38.389649694958734</v>
      </c>
      <c r="D119" s="24">
        <v>0.62252924372866669</v>
      </c>
    </row>
    <row r="120" spans="1:4" x14ac:dyDescent="0.25">
      <c r="A120" s="24">
        <v>94</v>
      </c>
      <c r="B120" s="24">
        <v>1296.5499122552651</v>
      </c>
      <c r="C120" s="24">
        <v>-26.549912255265099</v>
      </c>
      <c r="D120" s="24">
        <v>-0.43053523355028384</v>
      </c>
    </row>
    <row r="121" spans="1:4" x14ac:dyDescent="0.25">
      <c r="A121" s="24">
        <v>95</v>
      </c>
      <c r="B121" s="24">
        <v>1344.6288864524117</v>
      </c>
      <c r="C121" s="24">
        <v>5.3711135475882656</v>
      </c>
      <c r="D121" s="24">
        <v>8.7098352845871502E-2</v>
      </c>
    </row>
    <row r="122" spans="1:4" x14ac:dyDescent="0.25">
      <c r="A122" s="24">
        <v>96</v>
      </c>
      <c r="B122" s="24">
        <v>1378.1956510274001</v>
      </c>
      <c r="C122" s="24">
        <v>-28.195651027400118</v>
      </c>
      <c r="D122" s="24">
        <v>-0.45722264855232009</v>
      </c>
    </row>
    <row r="123" spans="1:4" x14ac:dyDescent="0.25">
      <c r="A123" s="24">
        <v>97</v>
      </c>
      <c r="B123" s="24">
        <v>1297.2970700450344</v>
      </c>
      <c r="C123" s="24">
        <v>-117.29707004503439</v>
      </c>
      <c r="D123" s="24">
        <v>-1.9020974894780736</v>
      </c>
    </row>
    <row r="124" spans="1:4" x14ac:dyDescent="0.25">
      <c r="A124" s="24">
        <v>98</v>
      </c>
      <c r="B124" s="24">
        <v>1335.3685707018528</v>
      </c>
      <c r="C124" s="24">
        <v>-135.36857070185283</v>
      </c>
      <c r="D124" s="24">
        <v>-2.1951462077217472</v>
      </c>
    </row>
    <row r="125" spans="1:4" x14ac:dyDescent="0.25">
      <c r="A125" s="24">
        <v>99</v>
      </c>
      <c r="B125" s="24">
        <v>1324.6599906262954</v>
      </c>
      <c r="C125" s="24">
        <v>-4.6599906262954391</v>
      </c>
      <c r="D125" s="24">
        <v>-7.5566733831158861E-2</v>
      </c>
    </row>
    <row r="126" spans="1:4" x14ac:dyDescent="0.25">
      <c r="A126" s="24">
        <v>100</v>
      </c>
      <c r="B126" s="24">
        <v>1135.984632384502</v>
      </c>
      <c r="C126" s="24">
        <v>-85.984632384501992</v>
      </c>
      <c r="D126" s="24">
        <v>-1.3943328109514019</v>
      </c>
    </row>
    <row r="127" spans="1:4" x14ac:dyDescent="0.25">
      <c r="A127" s="24">
        <v>101</v>
      </c>
      <c r="B127" s="24">
        <v>1289.9978176746843</v>
      </c>
      <c r="C127" s="24">
        <v>90.002182325315744</v>
      </c>
      <c r="D127" s="24">
        <v>1.4594816817061504</v>
      </c>
    </row>
    <row r="128" spans="1:4" x14ac:dyDescent="0.25">
      <c r="A128" s="24">
        <v>102</v>
      </c>
      <c r="B128" s="24">
        <v>1246.6680392269429</v>
      </c>
      <c r="C128" s="24">
        <v>43.331960773057062</v>
      </c>
      <c r="D128" s="24">
        <v>0.70267410574662859</v>
      </c>
    </row>
    <row r="129" spans="1:4" x14ac:dyDescent="0.25">
      <c r="A129" s="24">
        <v>103</v>
      </c>
      <c r="B129" s="24">
        <v>1351.7898941293029</v>
      </c>
      <c r="C129" s="24">
        <v>18.210105870697134</v>
      </c>
      <c r="D129" s="24">
        <v>0.29529635008346294</v>
      </c>
    </row>
    <row r="130" spans="1:4" x14ac:dyDescent="0.25">
      <c r="A130" s="24">
        <v>104</v>
      </c>
      <c r="B130" s="24">
        <v>1314.0025465360466</v>
      </c>
      <c r="C130" s="24">
        <v>5.997453463953434</v>
      </c>
      <c r="D130" s="24">
        <v>9.7255124724492922E-2</v>
      </c>
    </row>
    <row r="131" spans="1:4" x14ac:dyDescent="0.25">
      <c r="A131" s="24">
        <v>105</v>
      </c>
      <c r="B131" s="24">
        <v>1271.1118903146835</v>
      </c>
      <c r="C131" s="24">
        <v>18.888109685316522</v>
      </c>
      <c r="D131" s="24">
        <v>0.30629090734860998</v>
      </c>
    </row>
    <row r="132" spans="1:4" x14ac:dyDescent="0.25">
      <c r="A132" s="24">
        <v>106</v>
      </c>
      <c r="B132" s="24">
        <v>1236.5241916588191</v>
      </c>
      <c r="C132" s="24">
        <v>3.4758083411809366</v>
      </c>
      <c r="D132" s="24">
        <v>5.6363951095529413E-2</v>
      </c>
    </row>
    <row r="133" spans="1:4" x14ac:dyDescent="0.25">
      <c r="A133" s="24">
        <v>107</v>
      </c>
      <c r="B133" s="24">
        <v>1356.395698659195</v>
      </c>
      <c r="C133" s="24">
        <v>-56.395698659194977</v>
      </c>
      <c r="D133" s="24">
        <v>-0.91451659274892394</v>
      </c>
    </row>
    <row r="134" spans="1:4" x14ac:dyDescent="0.25">
      <c r="A134" s="24">
        <v>108</v>
      </c>
      <c r="B134" s="24">
        <v>1235.9829350963253</v>
      </c>
      <c r="C134" s="24">
        <v>-35.982935096325264</v>
      </c>
      <c r="D134" s="24">
        <v>-0.58350179151529613</v>
      </c>
    </row>
    <row r="135" spans="1:4" x14ac:dyDescent="0.25">
      <c r="A135" s="24">
        <v>109</v>
      </c>
      <c r="B135" s="24">
        <v>1348.0849890468019</v>
      </c>
      <c r="C135" s="24">
        <v>61.915010953198134</v>
      </c>
      <c r="D135" s="24">
        <v>1.0040181468289895</v>
      </c>
    </row>
    <row r="136" spans="1:4" x14ac:dyDescent="0.25">
      <c r="A136" s="24">
        <v>110</v>
      </c>
      <c r="B136" s="24">
        <v>1256.0827557999255</v>
      </c>
      <c r="C136" s="24">
        <v>23.917244200074492</v>
      </c>
      <c r="D136" s="24">
        <v>0.38784370428629977</v>
      </c>
    </row>
    <row r="137" spans="1:4" x14ac:dyDescent="0.25">
      <c r="A137" s="24">
        <v>111</v>
      </c>
      <c r="B137" s="24">
        <v>1315.9192356340302</v>
      </c>
      <c r="C137" s="24">
        <v>-35.919235634030201</v>
      </c>
      <c r="D137" s="24">
        <v>-0.58246883658073534</v>
      </c>
    </row>
    <row r="138" spans="1:4" x14ac:dyDescent="0.25">
      <c r="A138" s="24">
        <v>112</v>
      </c>
      <c r="B138" s="24">
        <v>1441.6515707229196</v>
      </c>
      <c r="C138" s="24">
        <v>28.348429277080413</v>
      </c>
      <c r="D138" s="24">
        <v>0.45970011133167316</v>
      </c>
    </row>
    <row r="139" spans="1:4" x14ac:dyDescent="0.25">
      <c r="A139" s="24">
        <v>113</v>
      </c>
      <c r="B139" s="24">
        <v>1276.416042024257</v>
      </c>
      <c r="C139" s="24">
        <v>33.583957975743033</v>
      </c>
      <c r="D139" s="24">
        <v>0.54459981078702335</v>
      </c>
    </row>
    <row r="140" spans="1:4" x14ac:dyDescent="0.25">
      <c r="A140" s="24">
        <v>114</v>
      </c>
      <c r="B140" s="24">
        <v>1306.2806068520276</v>
      </c>
      <c r="C140" s="24">
        <v>33.719393147972369</v>
      </c>
      <c r="D140" s="24">
        <v>0.54679603700977164</v>
      </c>
    </row>
    <row r="141" spans="1:4" x14ac:dyDescent="0.25">
      <c r="A141" s="24">
        <v>115</v>
      </c>
      <c r="B141" s="24">
        <v>1355.7757175818858</v>
      </c>
      <c r="C141" s="24">
        <v>-15.775717581885829</v>
      </c>
      <c r="D141" s="24">
        <v>-0.25582013937517312</v>
      </c>
    </row>
    <row r="142" spans="1:4" x14ac:dyDescent="0.25">
      <c r="A142" s="24">
        <v>116</v>
      </c>
      <c r="B142" s="24">
        <v>1366.5082278847524</v>
      </c>
      <c r="C142" s="24">
        <v>63.491772115247613</v>
      </c>
      <c r="D142" s="24">
        <v>1.0295870160828366</v>
      </c>
    </row>
    <row r="143" spans="1:4" x14ac:dyDescent="0.25">
      <c r="A143" s="24">
        <v>117</v>
      </c>
      <c r="B143" s="24">
        <v>1281.3556953541918</v>
      </c>
      <c r="C143" s="24">
        <v>-51.355695354191766</v>
      </c>
      <c r="D143" s="24">
        <v>-0.83278754674865152</v>
      </c>
    </row>
    <row r="144" spans="1:4" x14ac:dyDescent="0.25">
      <c r="A144" s="24">
        <v>118</v>
      </c>
      <c r="B144" s="24">
        <v>1357.2858479255326</v>
      </c>
      <c r="C144" s="24">
        <v>-7.2858479255326074</v>
      </c>
      <c r="D144" s="24">
        <v>-0.11814781940038134</v>
      </c>
    </row>
    <row r="145" spans="1:4" x14ac:dyDescent="0.25">
      <c r="A145" s="24">
        <v>119</v>
      </c>
      <c r="B145" s="24">
        <v>1378.96197296696</v>
      </c>
      <c r="C145" s="24">
        <v>-28.961972966960047</v>
      </c>
      <c r="D145" s="24">
        <v>-0.46964937870686935</v>
      </c>
    </row>
    <row r="146" spans="1:4" x14ac:dyDescent="0.25">
      <c r="A146" s="24">
        <v>120</v>
      </c>
      <c r="B146" s="24">
        <v>1342.1472884434768</v>
      </c>
      <c r="C146" s="24">
        <v>-2.147288443476782</v>
      </c>
      <c r="D146" s="24">
        <v>-3.4820579541793704E-2</v>
      </c>
    </row>
    <row r="147" spans="1:4" x14ac:dyDescent="0.25">
      <c r="A147" s="24">
        <v>121</v>
      </c>
      <c r="B147" s="24">
        <v>1315.3145259502085</v>
      </c>
      <c r="C147" s="24">
        <v>84.685474049791537</v>
      </c>
      <c r="D147" s="24">
        <v>1.373265568556187</v>
      </c>
    </row>
    <row r="148" spans="1:4" x14ac:dyDescent="0.25">
      <c r="A148" s="24">
        <v>122</v>
      </c>
      <c r="B148" s="24">
        <v>1339.7861985184361</v>
      </c>
      <c r="C148" s="24">
        <v>-169.78619851843609</v>
      </c>
      <c r="D148" s="24">
        <v>-2.7532648669395705</v>
      </c>
    </row>
    <row r="149" spans="1:4" x14ac:dyDescent="0.25">
      <c r="A149" s="24">
        <v>123</v>
      </c>
      <c r="B149" s="24">
        <v>1353.2549748393785</v>
      </c>
      <c r="C149" s="24">
        <v>-63.254974839378519</v>
      </c>
      <c r="D149" s="24">
        <v>-1.0257470949000405</v>
      </c>
    </row>
    <row r="150" spans="1:4" x14ac:dyDescent="0.25">
      <c r="A150" s="24">
        <v>124</v>
      </c>
      <c r="B150" s="24">
        <v>1338.8747240918467</v>
      </c>
      <c r="C150" s="24">
        <v>-38.874724091846701</v>
      </c>
      <c r="D150" s="24">
        <v>-0.63039524406589975</v>
      </c>
    </row>
    <row r="151" spans="1:4" x14ac:dyDescent="0.25">
      <c r="A151" s="24">
        <v>125</v>
      </c>
      <c r="B151" s="24">
        <v>1121.4285208556273</v>
      </c>
      <c r="C151" s="24">
        <v>-41.428520855627312</v>
      </c>
      <c r="D151" s="24">
        <v>-0.67180779095355292</v>
      </c>
    </row>
    <row r="152" spans="1:4" x14ac:dyDescent="0.25">
      <c r="A152" s="24">
        <v>126</v>
      </c>
      <c r="B152" s="24">
        <v>1330.987232115418</v>
      </c>
      <c r="C152" s="24">
        <v>-0.98723211541800993</v>
      </c>
      <c r="D152" s="24">
        <v>-1.6009025012711467E-2</v>
      </c>
    </row>
    <row r="153" spans="1:4" x14ac:dyDescent="0.25">
      <c r="A153" s="24">
        <v>127</v>
      </c>
      <c r="B153" s="24">
        <v>1274.4202803592918</v>
      </c>
      <c r="C153" s="24">
        <v>75.579719640708163</v>
      </c>
      <c r="D153" s="24">
        <v>1.2256060183673234</v>
      </c>
    </row>
    <row r="154" spans="1:4" x14ac:dyDescent="0.25">
      <c r="A154" s="24">
        <v>128</v>
      </c>
      <c r="B154" s="24">
        <v>1363.3731686444621</v>
      </c>
      <c r="C154" s="24">
        <v>86.626831355537888</v>
      </c>
      <c r="D154" s="24">
        <v>1.4047467543694583</v>
      </c>
    </row>
    <row r="155" spans="1:4" x14ac:dyDescent="0.25">
      <c r="A155" s="24">
        <v>129</v>
      </c>
      <c r="B155" s="24">
        <v>1335.8530772967538</v>
      </c>
      <c r="C155" s="24">
        <v>-15.853077296753781</v>
      </c>
      <c r="D155" s="24">
        <v>-0.25707460992060599</v>
      </c>
    </row>
    <row r="156" spans="1:4" x14ac:dyDescent="0.25">
      <c r="A156" s="24">
        <v>130</v>
      </c>
      <c r="B156" s="24">
        <v>1339.1570155263644</v>
      </c>
      <c r="C156" s="24">
        <v>40.842984473635624</v>
      </c>
      <c r="D156" s="24">
        <v>0.66231269204139043</v>
      </c>
    </row>
    <row r="157" spans="1:4" x14ac:dyDescent="0.25">
      <c r="A157" s="24">
        <v>131</v>
      </c>
      <c r="B157" s="24">
        <v>1383.1629020259504</v>
      </c>
      <c r="C157" s="24">
        <v>-3.1629020259504159</v>
      </c>
      <c r="D157" s="24">
        <v>-5.1289840408763762E-2</v>
      </c>
    </row>
    <row r="158" spans="1:4" x14ac:dyDescent="0.25">
      <c r="A158" s="24">
        <v>132</v>
      </c>
      <c r="B158" s="24">
        <v>1272.2177205196078</v>
      </c>
      <c r="C158" s="24">
        <v>47.782279480392162</v>
      </c>
      <c r="D158" s="24">
        <v>0.77484078507927878</v>
      </c>
    </row>
    <row r="159" spans="1:4" x14ac:dyDescent="0.25">
      <c r="A159" s="24">
        <v>133</v>
      </c>
      <c r="B159" s="24">
        <v>1329.2442255591106</v>
      </c>
      <c r="C159" s="24">
        <v>-29.244225559110646</v>
      </c>
      <c r="D159" s="24">
        <v>-0.47422640647680608</v>
      </c>
    </row>
    <row r="160" spans="1:4" x14ac:dyDescent="0.25">
      <c r="A160" s="24">
        <v>134</v>
      </c>
      <c r="B160" s="24">
        <v>1149.1242644301356</v>
      </c>
      <c r="C160" s="24">
        <v>-59.124264430135554</v>
      </c>
      <c r="D160" s="24">
        <v>-0.95876320607685495</v>
      </c>
    </row>
    <row r="161" spans="1:4" x14ac:dyDescent="0.25">
      <c r="A161" s="24">
        <v>135</v>
      </c>
      <c r="B161" s="24">
        <v>1287.5926962197061</v>
      </c>
      <c r="C161" s="24">
        <v>-47.592696219706113</v>
      </c>
      <c r="D161" s="24">
        <v>-0.771766489667982</v>
      </c>
    </row>
    <row r="162" spans="1:4" x14ac:dyDescent="0.25">
      <c r="A162" s="24">
        <v>136</v>
      </c>
      <c r="B162" s="24">
        <v>1310.3439468083204</v>
      </c>
      <c r="C162" s="24">
        <v>19.656053191679575</v>
      </c>
      <c r="D162" s="24">
        <v>0.31874393294382164</v>
      </c>
    </row>
    <row r="163" spans="1:4" x14ac:dyDescent="0.25">
      <c r="A163" s="24">
        <v>137</v>
      </c>
      <c r="B163" s="24">
        <v>1375.8098395648137</v>
      </c>
      <c r="C163" s="24">
        <v>44.190160435186272</v>
      </c>
      <c r="D163" s="24">
        <v>0.71659073147462149</v>
      </c>
    </row>
    <row r="164" spans="1:4" x14ac:dyDescent="0.25">
      <c r="A164" s="24">
        <v>138</v>
      </c>
      <c r="B164" s="24">
        <v>1341.280283301777</v>
      </c>
      <c r="C164" s="24">
        <v>-11.28028330177699</v>
      </c>
      <c r="D164" s="24">
        <v>-0.18292186275985983</v>
      </c>
    </row>
    <row r="165" spans="1:4" x14ac:dyDescent="0.25">
      <c r="A165" s="24">
        <v>139</v>
      </c>
      <c r="B165" s="24">
        <v>1330.3243101168841</v>
      </c>
      <c r="C165" s="24">
        <v>-90.324310116884135</v>
      </c>
      <c r="D165" s="24">
        <v>-1.4647053284979936</v>
      </c>
    </row>
    <row r="166" spans="1:4" x14ac:dyDescent="0.25">
      <c r="A166" s="24">
        <v>140</v>
      </c>
      <c r="B166" s="24">
        <v>1331.9435079362488</v>
      </c>
      <c r="C166" s="24">
        <v>28.056492063751193</v>
      </c>
      <c r="D166" s="24">
        <v>0.45496603706753735</v>
      </c>
    </row>
    <row r="167" spans="1:4" x14ac:dyDescent="0.25">
      <c r="A167" s="24">
        <v>141</v>
      </c>
      <c r="B167" s="24">
        <v>1357.6947081177652</v>
      </c>
      <c r="C167" s="24">
        <v>-37.694708117765231</v>
      </c>
      <c r="D167" s="24">
        <v>-0.61126002252129807</v>
      </c>
    </row>
    <row r="168" spans="1:4" x14ac:dyDescent="0.25">
      <c r="A168" s="24">
        <v>142</v>
      </c>
      <c r="B168" s="24">
        <v>1338.4502955829453</v>
      </c>
      <c r="C168" s="24">
        <v>-38.450295582945273</v>
      </c>
      <c r="D168" s="24">
        <v>-0.62351268168872886</v>
      </c>
    </row>
    <row r="169" spans="1:4" x14ac:dyDescent="0.25">
      <c r="A169" s="24">
        <v>143</v>
      </c>
      <c r="B169" s="24">
        <v>1321.1108016073379</v>
      </c>
      <c r="C169" s="24">
        <v>-41.110801607337862</v>
      </c>
      <c r="D169" s="24">
        <v>-0.66665563340777456</v>
      </c>
    </row>
    <row r="170" spans="1:4" x14ac:dyDescent="0.25">
      <c r="A170" s="24">
        <v>144</v>
      </c>
      <c r="B170" s="24">
        <v>1333.4992088288261</v>
      </c>
      <c r="C170" s="24">
        <v>-63.499208828826113</v>
      </c>
      <c r="D170" s="24">
        <v>-1.0297076103502143</v>
      </c>
    </row>
    <row r="171" spans="1:4" x14ac:dyDescent="0.25">
      <c r="A171" s="24">
        <v>145</v>
      </c>
      <c r="B171" s="24">
        <v>1350.7086544960821</v>
      </c>
      <c r="C171" s="24">
        <v>19.29134550391791</v>
      </c>
      <c r="D171" s="24">
        <v>0.3128298075780433</v>
      </c>
    </row>
    <row r="172" spans="1:4" x14ac:dyDescent="0.25">
      <c r="A172" s="24">
        <v>146</v>
      </c>
      <c r="B172" s="24">
        <v>1316.2267197584197</v>
      </c>
      <c r="C172" s="24">
        <v>-96.226719758419677</v>
      </c>
      <c r="D172" s="24">
        <v>-1.5604192159525185</v>
      </c>
    </row>
    <row r="173" spans="1:4" x14ac:dyDescent="0.25">
      <c r="A173" s="24">
        <v>147</v>
      </c>
      <c r="B173" s="24">
        <v>1294.8876870817669</v>
      </c>
      <c r="C173" s="24">
        <v>65.112312918233101</v>
      </c>
      <c r="D173" s="24">
        <v>1.0558658190552555</v>
      </c>
    </row>
    <row r="174" spans="1:4" x14ac:dyDescent="0.25">
      <c r="A174" s="24">
        <v>148</v>
      </c>
      <c r="B174" s="24">
        <v>1329.7634749745564</v>
      </c>
      <c r="C174" s="24">
        <v>100.2365250254436</v>
      </c>
      <c r="D174" s="24">
        <v>1.6254424985355691</v>
      </c>
    </row>
    <row r="175" spans="1:4" x14ac:dyDescent="0.25">
      <c r="A175" s="24">
        <v>149</v>
      </c>
      <c r="B175" s="24">
        <v>1195.6695087201542</v>
      </c>
      <c r="C175" s="24">
        <v>54.330491279845774</v>
      </c>
      <c r="D175" s="24">
        <v>0.88102704548228272</v>
      </c>
    </row>
    <row r="176" spans="1:4" x14ac:dyDescent="0.25">
      <c r="A176" s="24">
        <v>150</v>
      </c>
      <c r="B176" s="24">
        <v>1263.4052322343846</v>
      </c>
      <c r="C176" s="24">
        <v>66.594767765615416</v>
      </c>
      <c r="D176" s="24">
        <v>1.0799054105163883</v>
      </c>
    </row>
    <row r="177" spans="1:4" x14ac:dyDescent="0.25">
      <c r="A177" s="24">
        <v>151</v>
      </c>
      <c r="B177" s="24">
        <v>1355.7212451044898</v>
      </c>
      <c r="C177" s="24">
        <v>-5.7212451044897534</v>
      </c>
      <c r="D177" s="24">
        <v>-9.2776110654431213E-2</v>
      </c>
    </row>
    <row r="178" spans="1:4" x14ac:dyDescent="0.25">
      <c r="A178" s="24">
        <v>152</v>
      </c>
      <c r="B178" s="24">
        <v>1336.0622038950742</v>
      </c>
      <c r="C178" s="24">
        <v>-76.062203895074163</v>
      </c>
      <c r="D178" s="24">
        <v>-1.2334300167723127</v>
      </c>
    </row>
    <row r="179" spans="1:4" x14ac:dyDescent="0.25">
      <c r="A179" s="24">
        <v>153</v>
      </c>
      <c r="B179" s="24">
        <v>1355.9419781026636</v>
      </c>
      <c r="C179" s="24">
        <v>84.058021897336403</v>
      </c>
      <c r="D179" s="24">
        <v>1.363090760579361</v>
      </c>
    </row>
    <row r="180" spans="1:4" x14ac:dyDescent="0.25">
      <c r="A180" s="24">
        <v>154</v>
      </c>
      <c r="B180" s="24">
        <v>1288.0757812496211</v>
      </c>
      <c r="C180" s="24">
        <v>-68.075781249621059</v>
      </c>
      <c r="D180" s="24">
        <v>-1.1039216287282223</v>
      </c>
    </row>
    <row r="181" spans="1:4" x14ac:dyDescent="0.25">
      <c r="A181" s="24">
        <v>155</v>
      </c>
      <c r="B181" s="24">
        <v>1164.9167294906069</v>
      </c>
      <c r="C181" s="24">
        <v>25.08327050939306</v>
      </c>
      <c r="D181" s="24">
        <v>0.40675206844892298</v>
      </c>
    </row>
    <row r="182" spans="1:4" x14ac:dyDescent="0.25">
      <c r="A182" s="24">
        <v>156</v>
      </c>
      <c r="B182" s="24">
        <v>1238.1161102805806</v>
      </c>
      <c r="C182" s="24">
        <v>-68.116110280580642</v>
      </c>
      <c r="D182" s="24">
        <v>-1.104575607114143</v>
      </c>
    </row>
    <row r="183" spans="1:4" x14ac:dyDescent="0.25">
      <c r="A183" s="24">
        <v>157</v>
      </c>
      <c r="B183" s="24">
        <v>1351.1879102051851</v>
      </c>
      <c r="C183" s="24">
        <v>-61.187910205185062</v>
      </c>
      <c r="D183" s="24">
        <v>-0.99222743025898208</v>
      </c>
    </row>
    <row r="184" spans="1:4" x14ac:dyDescent="0.25">
      <c r="A184" s="24">
        <v>158</v>
      </c>
      <c r="B184" s="24">
        <v>1284.4041317265628</v>
      </c>
      <c r="C184" s="24">
        <v>25.595868273437191</v>
      </c>
      <c r="D184" s="24">
        <v>0.41506438963244507</v>
      </c>
    </row>
    <row r="185" spans="1:4" x14ac:dyDescent="0.25">
      <c r="A185" s="24">
        <v>159</v>
      </c>
      <c r="B185" s="24">
        <v>1277.7265053414646</v>
      </c>
      <c r="C185" s="24">
        <v>42.273494658535355</v>
      </c>
      <c r="D185" s="24">
        <v>0.68550994522363884</v>
      </c>
    </row>
    <row r="186" spans="1:4" x14ac:dyDescent="0.25">
      <c r="A186" s="24">
        <v>160</v>
      </c>
      <c r="B186" s="24">
        <v>1279.6075851060873</v>
      </c>
      <c r="C186" s="24">
        <v>50.392414893912701</v>
      </c>
      <c r="D186" s="24">
        <v>0.81716692345041708</v>
      </c>
    </row>
    <row r="187" spans="1:4" x14ac:dyDescent="0.25">
      <c r="A187" s="24">
        <v>161</v>
      </c>
      <c r="B187" s="24">
        <v>1278.7446804159297</v>
      </c>
      <c r="C187" s="24">
        <v>31.255319584070321</v>
      </c>
      <c r="D187" s="24">
        <v>0.50683844780496101</v>
      </c>
    </row>
    <row r="188" spans="1:4" x14ac:dyDescent="0.25">
      <c r="A188" s="24">
        <v>162</v>
      </c>
      <c r="B188" s="24">
        <v>1300.1427326733192</v>
      </c>
      <c r="C188" s="24">
        <v>-50.142732673319188</v>
      </c>
      <c r="D188" s="24">
        <v>-0.81311805910303059</v>
      </c>
    </row>
    <row r="189" spans="1:4" x14ac:dyDescent="0.25">
      <c r="A189" s="24">
        <v>163</v>
      </c>
      <c r="B189" s="24">
        <v>1302.9228508930846</v>
      </c>
      <c r="C189" s="24">
        <v>7.0771491069153853</v>
      </c>
      <c r="D189" s="24">
        <v>0.11476354476507758</v>
      </c>
    </row>
    <row r="190" spans="1:4" x14ac:dyDescent="0.25">
      <c r="A190" s="24">
        <v>164</v>
      </c>
      <c r="B190" s="24">
        <v>1385.7276600299087</v>
      </c>
      <c r="C190" s="24">
        <v>44.272339970091252</v>
      </c>
      <c r="D190" s="24">
        <v>0.71792336055878547</v>
      </c>
    </row>
    <row r="191" spans="1:4" x14ac:dyDescent="0.25">
      <c r="A191" s="24">
        <v>165</v>
      </c>
      <c r="B191" s="24">
        <v>1294.5494145418998</v>
      </c>
      <c r="C191" s="24">
        <v>-64.54941454189975</v>
      </c>
      <c r="D191" s="24">
        <v>-1.0467378196257398</v>
      </c>
    </row>
    <row r="192" spans="1:4" x14ac:dyDescent="0.25">
      <c r="A192" s="24">
        <v>166</v>
      </c>
      <c r="B192" s="24">
        <v>1381.4816512264124</v>
      </c>
      <c r="C192" s="24">
        <v>98.518348773587604</v>
      </c>
      <c r="D192" s="24">
        <v>1.5975804322974152</v>
      </c>
    </row>
    <row r="193" spans="1:4" x14ac:dyDescent="0.25">
      <c r="A193" s="24">
        <v>167</v>
      </c>
      <c r="B193" s="24">
        <v>1204.3783270071742</v>
      </c>
      <c r="C193" s="24">
        <v>-64.378327007174221</v>
      </c>
      <c r="D193" s="24">
        <v>-1.0439634521998742</v>
      </c>
    </row>
    <row r="194" spans="1:4" x14ac:dyDescent="0.25">
      <c r="A194" s="24">
        <v>168</v>
      </c>
      <c r="B194" s="24">
        <v>1300.4570834144286</v>
      </c>
      <c r="C194" s="24">
        <v>79.542916585571447</v>
      </c>
      <c r="D194" s="24">
        <v>1.2898734971392771</v>
      </c>
    </row>
    <row r="195" spans="1:4" x14ac:dyDescent="0.25">
      <c r="A195" s="24">
        <v>169</v>
      </c>
      <c r="B195" s="24">
        <v>1302.1532866250834</v>
      </c>
      <c r="C195" s="24">
        <v>17.84671337491659</v>
      </c>
      <c r="D195" s="24">
        <v>0.28940355196281109</v>
      </c>
    </row>
    <row r="196" spans="1:4" x14ac:dyDescent="0.25">
      <c r="A196" s="24">
        <v>170</v>
      </c>
      <c r="B196" s="24">
        <v>1337.3291069486247</v>
      </c>
      <c r="C196" s="24">
        <v>42.670893051375288</v>
      </c>
      <c r="D196" s="24">
        <v>0.69195418534876085</v>
      </c>
    </row>
    <row r="197" spans="1:4" x14ac:dyDescent="0.25">
      <c r="A197" s="24">
        <v>171</v>
      </c>
      <c r="B197" s="24">
        <v>1231.2719098211169</v>
      </c>
      <c r="C197" s="24">
        <v>-11.271909821116878</v>
      </c>
      <c r="D197" s="24">
        <v>-0.18278607781198622</v>
      </c>
    </row>
    <row r="198" spans="1:4" x14ac:dyDescent="0.25">
      <c r="A198" s="24">
        <v>172</v>
      </c>
      <c r="B198" s="24">
        <v>1385.2726822557195</v>
      </c>
      <c r="C198" s="24">
        <v>14.727317744280526</v>
      </c>
      <c r="D198" s="24">
        <v>0.23881921430251238</v>
      </c>
    </row>
    <row r="199" spans="1:4" x14ac:dyDescent="0.25">
      <c r="A199" s="24">
        <v>173</v>
      </c>
      <c r="B199" s="24">
        <v>1369.5848090539273</v>
      </c>
      <c r="C199" s="24">
        <v>-89.584809053927302</v>
      </c>
      <c r="D199" s="24">
        <v>-1.4527135275538055</v>
      </c>
    </row>
    <row r="200" spans="1:4" x14ac:dyDescent="0.25">
      <c r="A200" s="24">
        <v>174</v>
      </c>
      <c r="B200" s="24">
        <v>1332.4809514212025</v>
      </c>
      <c r="C200" s="24">
        <v>67.519048578797538</v>
      </c>
      <c r="D200" s="24">
        <v>1.0948936128103712</v>
      </c>
    </row>
    <row r="201" spans="1:4" x14ac:dyDescent="0.25">
      <c r="A201" s="24">
        <v>175</v>
      </c>
      <c r="B201" s="24">
        <v>1309.1444106594849</v>
      </c>
      <c r="C201" s="24">
        <v>40.855589340515053</v>
      </c>
      <c r="D201" s="24">
        <v>0.66251709344406273</v>
      </c>
    </row>
    <row r="202" spans="1:4" x14ac:dyDescent="0.25">
      <c r="A202" s="24">
        <v>176</v>
      </c>
      <c r="B202" s="24">
        <v>1286.0322734169897</v>
      </c>
      <c r="C202" s="24">
        <v>83.96772658301029</v>
      </c>
      <c r="D202" s="24">
        <v>1.3616265254486335</v>
      </c>
    </row>
    <row r="203" spans="1:4" x14ac:dyDescent="0.25">
      <c r="A203" s="24">
        <v>177</v>
      </c>
      <c r="B203" s="24">
        <v>1224.6792898925855</v>
      </c>
      <c r="C203" s="24">
        <v>25.32071010741447</v>
      </c>
      <c r="D203" s="24">
        <v>0.41060240557265343</v>
      </c>
    </row>
    <row r="204" spans="1:4" x14ac:dyDescent="0.25">
      <c r="A204" s="24">
        <v>178</v>
      </c>
      <c r="B204" s="24">
        <v>1372.8192918796585</v>
      </c>
      <c r="C204" s="24">
        <v>17.180708120341478</v>
      </c>
      <c r="D204" s="24">
        <v>0.2786035641863035</v>
      </c>
    </row>
    <row r="205" spans="1:4" x14ac:dyDescent="0.25">
      <c r="A205" s="24">
        <v>179</v>
      </c>
      <c r="B205" s="24">
        <v>1395.6254580757104</v>
      </c>
      <c r="C205" s="24">
        <v>4.3745419242895878</v>
      </c>
      <c r="D205" s="24">
        <v>7.0937877720331471E-2</v>
      </c>
    </row>
    <row r="206" spans="1:4" x14ac:dyDescent="0.25">
      <c r="A206" s="24">
        <v>180</v>
      </c>
      <c r="B206" s="24">
        <v>1249.7644104595927</v>
      </c>
      <c r="C206" s="24">
        <v>-169.76441045959268</v>
      </c>
      <c r="D206" s="24">
        <v>-2.7529115502539043</v>
      </c>
    </row>
    <row r="207" spans="1:4" x14ac:dyDescent="0.25">
      <c r="A207" s="24">
        <v>181</v>
      </c>
      <c r="B207" s="24">
        <v>1190.819722031305</v>
      </c>
      <c r="C207" s="24">
        <v>39.180277968695009</v>
      </c>
      <c r="D207" s="24">
        <v>0.6353501270977634</v>
      </c>
    </row>
    <row r="208" spans="1:4" x14ac:dyDescent="0.25">
      <c r="A208" s="24">
        <v>182</v>
      </c>
      <c r="B208" s="24">
        <v>1328.1302090687991</v>
      </c>
      <c r="C208" s="24">
        <v>61.869790931200896</v>
      </c>
      <c r="D208" s="24">
        <v>1.0032848557904148</v>
      </c>
    </row>
    <row r="209" spans="1:4" x14ac:dyDescent="0.25">
      <c r="A209" s="24">
        <v>183</v>
      </c>
      <c r="B209" s="24">
        <v>1285.0717686506862</v>
      </c>
      <c r="C209" s="24">
        <v>-45.071768650686181</v>
      </c>
      <c r="D209" s="24">
        <v>-0.73088695194084286</v>
      </c>
    </row>
    <row r="210" spans="1:4" x14ac:dyDescent="0.25">
      <c r="A210" s="24">
        <v>184</v>
      </c>
      <c r="B210" s="24">
        <v>1352.8570293524208</v>
      </c>
      <c r="C210" s="24">
        <v>-2.8570293524207955</v>
      </c>
      <c r="D210" s="24">
        <v>-4.6329787747625133E-2</v>
      </c>
    </row>
    <row r="211" spans="1:4" x14ac:dyDescent="0.25">
      <c r="A211" s="24">
        <v>185</v>
      </c>
      <c r="B211" s="24">
        <v>1298.5259489528271</v>
      </c>
      <c r="C211" s="24">
        <v>101.47405104717291</v>
      </c>
      <c r="D211" s="24">
        <v>1.6455103070340369</v>
      </c>
    </row>
    <row r="212" spans="1:4" x14ac:dyDescent="0.25">
      <c r="A212" s="24">
        <v>186</v>
      </c>
      <c r="B212" s="24">
        <v>1301.6983191684626</v>
      </c>
      <c r="C212" s="24">
        <v>18.301680831537396</v>
      </c>
      <c r="D212" s="24">
        <v>0.296781336051539</v>
      </c>
    </row>
    <row r="213" spans="1:4" x14ac:dyDescent="0.25">
      <c r="A213" s="24">
        <v>187</v>
      </c>
      <c r="B213" s="24">
        <v>1316.7602453910099</v>
      </c>
      <c r="C213" s="24">
        <v>-36.760245391009903</v>
      </c>
      <c r="D213" s="24">
        <v>-0.59610670960487377</v>
      </c>
    </row>
    <row r="214" spans="1:4" x14ac:dyDescent="0.25">
      <c r="A214" s="24">
        <v>188</v>
      </c>
      <c r="B214" s="24">
        <v>1300.5462716827155</v>
      </c>
      <c r="C214" s="24">
        <v>49.453728317284458</v>
      </c>
      <c r="D214" s="24">
        <v>0.80194511628911425</v>
      </c>
    </row>
    <row r="215" spans="1:4" x14ac:dyDescent="0.25">
      <c r="A215" s="24">
        <v>189</v>
      </c>
      <c r="B215" s="24">
        <v>1326.8368668441829</v>
      </c>
      <c r="C215" s="24">
        <v>23.16313315581715</v>
      </c>
      <c r="D215" s="24">
        <v>0.37561498686378558</v>
      </c>
    </row>
    <row r="216" spans="1:4" x14ac:dyDescent="0.25">
      <c r="A216" s="24">
        <v>190</v>
      </c>
      <c r="B216" s="24">
        <v>1372.6118893345656</v>
      </c>
      <c r="C216" s="24">
        <v>-52.611889334565603</v>
      </c>
      <c r="D216" s="24">
        <v>-0.853158076169797</v>
      </c>
    </row>
    <row r="217" spans="1:4" x14ac:dyDescent="0.25">
      <c r="A217" s="24">
        <v>191</v>
      </c>
      <c r="B217" s="24">
        <v>1386.5352585090818</v>
      </c>
      <c r="C217" s="24">
        <v>73.464741490918186</v>
      </c>
      <c r="D217" s="24">
        <v>1.1913093848071503</v>
      </c>
    </row>
    <row r="218" spans="1:4" x14ac:dyDescent="0.25">
      <c r="A218" s="24">
        <v>192</v>
      </c>
      <c r="B218" s="24">
        <v>1297.7751321095195</v>
      </c>
      <c r="C218" s="24">
        <v>-87.775132109519518</v>
      </c>
      <c r="D218" s="24">
        <v>-1.4233676796873342</v>
      </c>
    </row>
    <row r="219" spans="1:4" x14ac:dyDescent="0.25">
      <c r="A219" s="24">
        <v>193</v>
      </c>
      <c r="B219" s="24">
        <v>1346.9650940557269</v>
      </c>
      <c r="C219" s="24">
        <v>-26.965094055726922</v>
      </c>
      <c r="D219" s="24">
        <v>-0.43726785065685114</v>
      </c>
    </row>
    <row r="220" spans="1:4" x14ac:dyDescent="0.25">
      <c r="A220" s="24">
        <v>194</v>
      </c>
      <c r="B220" s="24">
        <v>1333.7790272327195</v>
      </c>
      <c r="C220" s="24">
        <v>26.2209727672805</v>
      </c>
      <c r="D220" s="24">
        <v>0.42520112781306901</v>
      </c>
    </row>
    <row r="221" spans="1:4" x14ac:dyDescent="0.25">
      <c r="A221" s="24">
        <v>195</v>
      </c>
      <c r="B221" s="24">
        <v>1224.0349511650968</v>
      </c>
      <c r="C221" s="24">
        <v>25.9650488349032</v>
      </c>
      <c r="D221" s="24">
        <v>0.42105104743096461</v>
      </c>
    </row>
    <row r="222" spans="1:4" x14ac:dyDescent="0.25">
      <c r="A222" s="24">
        <v>196</v>
      </c>
      <c r="B222" s="24">
        <v>1180.7701692289995</v>
      </c>
      <c r="C222" s="24">
        <v>-100.77016922899952</v>
      </c>
      <c r="D222" s="24">
        <v>-1.6340961102538203</v>
      </c>
    </row>
    <row r="223" spans="1:4" x14ac:dyDescent="0.25">
      <c r="A223" s="24">
        <v>197</v>
      </c>
      <c r="B223" s="24">
        <v>1405.3998500697089</v>
      </c>
      <c r="C223" s="24">
        <v>-35.399850069708918</v>
      </c>
      <c r="D223" s="24">
        <v>-0.5740464439533034</v>
      </c>
    </row>
    <row r="224" spans="1:4" x14ac:dyDescent="0.25">
      <c r="A224" s="24">
        <v>198</v>
      </c>
      <c r="B224" s="24">
        <v>1390.2613016810762</v>
      </c>
      <c r="C224" s="24">
        <v>39.738698318923753</v>
      </c>
      <c r="D224" s="24">
        <v>0.644405510542855</v>
      </c>
    </row>
    <row r="225" spans="1:4" x14ac:dyDescent="0.25">
      <c r="A225" s="24">
        <v>199</v>
      </c>
      <c r="B225" s="24">
        <v>1273.952135669248</v>
      </c>
      <c r="C225" s="24">
        <v>-3.9521356692480367</v>
      </c>
      <c r="D225" s="24">
        <v>-6.408810835315211E-2</v>
      </c>
    </row>
    <row r="226" spans="1:4" x14ac:dyDescent="0.25">
      <c r="A226" s="24">
        <v>200</v>
      </c>
      <c r="B226" s="24">
        <v>1354.2458572581309</v>
      </c>
      <c r="C226" s="24">
        <v>85.754142741869146</v>
      </c>
      <c r="D226" s="24">
        <v>1.3905951747902063</v>
      </c>
    </row>
    <row r="227" spans="1:4" x14ac:dyDescent="0.25">
      <c r="A227" s="24">
        <v>201</v>
      </c>
      <c r="B227" s="24">
        <v>1361.7913680509901</v>
      </c>
      <c r="C227" s="24">
        <v>48.208631949009941</v>
      </c>
      <c r="D227" s="24">
        <v>0.78175454652173682</v>
      </c>
    </row>
    <row r="228" spans="1:4" x14ac:dyDescent="0.25">
      <c r="A228" s="24">
        <v>202</v>
      </c>
      <c r="B228" s="24">
        <v>1316.0016875116385</v>
      </c>
      <c r="C228" s="24">
        <v>-6.0016875116384654</v>
      </c>
      <c r="D228" s="24">
        <v>-9.7323784337805835E-2</v>
      </c>
    </row>
    <row r="229" spans="1:4" x14ac:dyDescent="0.25">
      <c r="A229" s="24">
        <v>203</v>
      </c>
      <c r="B229" s="24">
        <v>1274.2796408012623</v>
      </c>
      <c r="C229" s="24">
        <v>85.720359198737697</v>
      </c>
      <c r="D229" s="24">
        <v>1.3900473384925789</v>
      </c>
    </row>
    <row r="230" spans="1:4" x14ac:dyDescent="0.25">
      <c r="A230" s="24">
        <v>204</v>
      </c>
      <c r="B230" s="24">
        <v>1317.7586175904989</v>
      </c>
      <c r="C230" s="24">
        <v>42.241382409501057</v>
      </c>
      <c r="D230" s="24">
        <v>0.68498921074795083</v>
      </c>
    </row>
    <row r="231" spans="1:4" x14ac:dyDescent="0.25">
      <c r="A231" s="24">
        <v>205</v>
      </c>
      <c r="B231" s="24">
        <v>1268.3564451512821</v>
      </c>
      <c r="C231" s="24">
        <v>61.64355484871794</v>
      </c>
      <c r="D231" s="24">
        <v>0.9996161956580264</v>
      </c>
    </row>
    <row r="232" spans="1:4" x14ac:dyDescent="0.25">
      <c r="A232" s="24">
        <v>206</v>
      </c>
      <c r="B232" s="24">
        <v>1348.8099682642651</v>
      </c>
      <c r="C232" s="24">
        <v>-28.809968264265081</v>
      </c>
      <c r="D232" s="24">
        <v>-0.46718445981951823</v>
      </c>
    </row>
    <row r="233" spans="1:4" x14ac:dyDescent="0.25">
      <c r="A233" s="24">
        <v>207</v>
      </c>
      <c r="B233" s="24">
        <v>1280.1501587397661</v>
      </c>
      <c r="C233" s="24">
        <v>69.849841260233916</v>
      </c>
      <c r="D233" s="24">
        <v>1.1326899099058731</v>
      </c>
    </row>
    <row r="234" spans="1:4" x14ac:dyDescent="0.25">
      <c r="A234" s="24">
        <v>208</v>
      </c>
      <c r="B234" s="24">
        <v>1105.4032225445537</v>
      </c>
      <c r="C234" s="24">
        <v>4.5967774554462721</v>
      </c>
      <c r="D234" s="24">
        <v>7.4541664632687105E-2</v>
      </c>
    </row>
    <row r="235" spans="1:4" x14ac:dyDescent="0.25">
      <c r="A235" s="24">
        <v>209</v>
      </c>
      <c r="B235" s="24">
        <v>1349.4555279813644</v>
      </c>
      <c r="C235" s="24">
        <v>50.544472018635588</v>
      </c>
      <c r="D235" s="24">
        <v>0.81963269241703851</v>
      </c>
    </row>
    <row r="236" spans="1:4" x14ac:dyDescent="0.25">
      <c r="A236" s="24">
        <v>210</v>
      </c>
      <c r="B236" s="24">
        <v>1370.0188869040001</v>
      </c>
      <c r="C236" s="24">
        <v>-90.018886904000055</v>
      </c>
      <c r="D236" s="24">
        <v>-1.4597525643221103</v>
      </c>
    </row>
    <row r="237" spans="1:4" x14ac:dyDescent="0.25">
      <c r="A237" s="24">
        <v>211</v>
      </c>
      <c r="B237" s="24">
        <v>1303.1668899823962</v>
      </c>
      <c r="C237" s="24">
        <v>-33.166889982396242</v>
      </c>
      <c r="D237" s="24">
        <v>-0.53783660704474723</v>
      </c>
    </row>
    <row r="238" spans="1:4" x14ac:dyDescent="0.25">
      <c r="A238" s="24">
        <v>212</v>
      </c>
      <c r="B238" s="24">
        <v>1288.2032872065272</v>
      </c>
      <c r="C238" s="24">
        <v>101.79671279347281</v>
      </c>
      <c r="D238" s="24">
        <v>1.6507426124731412</v>
      </c>
    </row>
    <row r="239" spans="1:4" x14ac:dyDescent="0.25">
      <c r="A239" s="24">
        <v>213</v>
      </c>
      <c r="B239" s="24">
        <v>1240.2103081850191</v>
      </c>
      <c r="C239" s="24">
        <v>69.78969181498087</v>
      </c>
      <c r="D239" s="24">
        <v>1.1317145222958893</v>
      </c>
    </row>
    <row r="240" spans="1:4" x14ac:dyDescent="0.25">
      <c r="A240" s="24">
        <v>214</v>
      </c>
      <c r="B240" s="24">
        <v>1249.7620902732774</v>
      </c>
      <c r="C240" s="24">
        <v>-119.76209027327741</v>
      </c>
      <c r="D240" s="24">
        <v>-1.9420704298580298</v>
      </c>
    </row>
    <row r="241" spans="1:4" x14ac:dyDescent="0.25">
      <c r="A241" s="24">
        <v>215</v>
      </c>
      <c r="B241" s="24">
        <v>1297.7033483056848</v>
      </c>
      <c r="C241" s="24">
        <v>-77.703348305684813</v>
      </c>
      <c r="D241" s="24">
        <v>-1.2600429292866235</v>
      </c>
    </row>
    <row r="242" spans="1:4" x14ac:dyDescent="0.25">
      <c r="A242" s="24">
        <v>216</v>
      </c>
      <c r="B242" s="24">
        <v>1407.924001372169</v>
      </c>
      <c r="C242" s="24">
        <v>32.075998627831041</v>
      </c>
      <c r="D242" s="24">
        <v>0.52014663656197946</v>
      </c>
    </row>
    <row r="243" spans="1:4" x14ac:dyDescent="0.25">
      <c r="A243" s="24">
        <v>217</v>
      </c>
      <c r="B243" s="24">
        <v>1313.923154667265</v>
      </c>
      <c r="C243" s="24">
        <v>26.076845332735047</v>
      </c>
      <c r="D243" s="24">
        <v>0.42286394725682347</v>
      </c>
    </row>
    <row r="244" spans="1:4" x14ac:dyDescent="0.25">
      <c r="A244" s="24">
        <v>218</v>
      </c>
      <c r="B244" s="24">
        <v>1297.51256085767</v>
      </c>
      <c r="C244" s="24">
        <v>52.487439142330004</v>
      </c>
      <c r="D244" s="24">
        <v>0.85113998315071726</v>
      </c>
    </row>
    <row r="245" spans="1:4" x14ac:dyDescent="0.25">
      <c r="A245" s="24">
        <v>219</v>
      </c>
      <c r="B245" s="24">
        <v>1304.0066722035212</v>
      </c>
      <c r="C245" s="24">
        <v>-24.006672203521248</v>
      </c>
      <c r="D245" s="24">
        <v>-0.38929387504316354</v>
      </c>
    </row>
    <row r="246" spans="1:4" x14ac:dyDescent="0.25">
      <c r="A246" s="24">
        <v>220</v>
      </c>
      <c r="B246" s="24">
        <v>1291.3900396490685</v>
      </c>
      <c r="C246" s="24">
        <v>-1.3900396490685125</v>
      </c>
      <c r="D246" s="24">
        <v>-2.254098014343479E-2</v>
      </c>
    </row>
    <row r="247" spans="1:4" x14ac:dyDescent="0.25">
      <c r="A247" s="24">
        <v>221</v>
      </c>
      <c r="B247" s="24">
        <v>1279.2167645190239</v>
      </c>
      <c r="C247" s="24">
        <v>-29.216764519023855</v>
      </c>
      <c r="D247" s="24">
        <v>-0.47378109633063198</v>
      </c>
    </row>
    <row r="248" spans="1:4" x14ac:dyDescent="0.25">
      <c r="A248" s="24">
        <v>222</v>
      </c>
      <c r="B248" s="24">
        <v>1317.7467817677848</v>
      </c>
      <c r="C248" s="24">
        <v>-7.7467817677847961</v>
      </c>
      <c r="D248" s="24">
        <v>-0.12562235481568845</v>
      </c>
    </row>
    <row r="249" spans="1:4" x14ac:dyDescent="0.25">
      <c r="A249" s="24">
        <v>223</v>
      </c>
      <c r="B249" s="24">
        <v>1301.9387706630337</v>
      </c>
      <c r="C249" s="24">
        <v>-21.938770663033665</v>
      </c>
      <c r="D249" s="24">
        <v>-0.3557606390711216</v>
      </c>
    </row>
    <row r="250" spans="1:4" x14ac:dyDescent="0.25">
      <c r="A250" s="24">
        <v>224</v>
      </c>
      <c r="B250" s="24">
        <v>1320.6534092338436</v>
      </c>
      <c r="C250" s="24">
        <v>29.346590766156396</v>
      </c>
      <c r="D250" s="24">
        <v>0.47588636783182431</v>
      </c>
    </row>
    <row r="251" spans="1:4" x14ac:dyDescent="0.25">
      <c r="A251" s="24">
        <v>225</v>
      </c>
      <c r="B251" s="24">
        <v>1280.594558857086</v>
      </c>
      <c r="C251" s="24">
        <v>19.405441142914015</v>
      </c>
      <c r="D251" s="24">
        <v>0.314679990437782</v>
      </c>
    </row>
    <row r="252" spans="1:4" x14ac:dyDescent="0.25">
      <c r="A252" s="24">
        <v>226</v>
      </c>
      <c r="B252" s="24">
        <v>1282.2947119422297</v>
      </c>
      <c r="C252" s="24">
        <v>-12.294711942229696</v>
      </c>
      <c r="D252" s="24">
        <v>-0.1993719085241652</v>
      </c>
    </row>
    <row r="253" spans="1:4" x14ac:dyDescent="0.25">
      <c r="A253" s="24">
        <v>227</v>
      </c>
      <c r="B253" s="24">
        <v>1159.1810950738052</v>
      </c>
      <c r="C253" s="24">
        <v>-99.181095073805182</v>
      </c>
      <c r="D253" s="24">
        <v>-1.6083275726421888</v>
      </c>
    </row>
    <row r="254" spans="1:4" x14ac:dyDescent="0.25">
      <c r="A254" s="24">
        <v>228</v>
      </c>
      <c r="B254" s="24">
        <v>1348.1001972453143</v>
      </c>
      <c r="C254" s="24">
        <v>-8.100197245314348</v>
      </c>
      <c r="D254" s="24">
        <v>-0.13135336491077065</v>
      </c>
    </row>
    <row r="255" spans="1:4" x14ac:dyDescent="0.25">
      <c r="A255" s="24">
        <v>229</v>
      </c>
      <c r="B255" s="24">
        <v>1307.4800215710786</v>
      </c>
      <c r="C255" s="24">
        <v>22.519978428921377</v>
      </c>
      <c r="D255" s="24">
        <v>0.36518554484187721</v>
      </c>
    </row>
    <row r="256" spans="1:4" x14ac:dyDescent="0.25">
      <c r="A256" s="24">
        <v>230</v>
      </c>
      <c r="B256" s="24">
        <v>1366.7053797813696</v>
      </c>
      <c r="C256" s="24">
        <v>23.294620218630371</v>
      </c>
      <c r="D256" s="24">
        <v>0.37774719026818304</v>
      </c>
    </row>
    <row r="257" spans="1:4" x14ac:dyDescent="0.25">
      <c r="A257" s="24">
        <v>231</v>
      </c>
      <c r="B257" s="24">
        <v>1095.320276445115</v>
      </c>
      <c r="C257" s="24">
        <v>-75.320276445115041</v>
      </c>
      <c r="D257" s="24">
        <v>-1.2213988693668378</v>
      </c>
    </row>
    <row r="258" spans="1:4" x14ac:dyDescent="0.25">
      <c r="A258" s="24">
        <v>232</v>
      </c>
      <c r="B258" s="24">
        <v>1292.7584191742178</v>
      </c>
      <c r="C258" s="24">
        <v>67.241580825782194</v>
      </c>
      <c r="D258" s="24">
        <v>1.0903941763264167</v>
      </c>
    </row>
    <row r="259" spans="1:4" x14ac:dyDescent="0.25">
      <c r="A259" s="24">
        <v>233</v>
      </c>
      <c r="B259" s="24">
        <v>1324.7972244577647</v>
      </c>
      <c r="C259" s="24">
        <v>-74.797224457764742</v>
      </c>
      <c r="D259" s="24">
        <v>-1.2129170217672043</v>
      </c>
    </row>
    <row r="260" spans="1:4" x14ac:dyDescent="0.25">
      <c r="A260" s="24">
        <v>234</v>
      </c>
      <c r="B260" s="24">
        <v>1323.7518954959387</v>
      </c>
      <c r="C260" s="24">
        <v>-3.7518954959386974</v>
      </c>
      <c r="D260" s="24">
        <v>-6.0840999701605086E-2</v>
      </c>
    </row>
    <row r="261" spans="1:4" x14ac:dyDescent="0.25">
      <c r="A261" s="24">
        <v>235</v>
      </c>
      <c r="B261" s="24">
        <v>1312.4524246804822</v>
      </c>
      <c r="C261" s="24">
        <v>17.547575319517819</v>
      </c>
      <c r="D261" s="24">
        <v>0.28455270834017926</v>
      </c>
    </row>
    <row r="262" spans="1:4" x14ac:dyDescent="0.25">
      <c r="A262" s="24">
        <v>236</v>
      </c>
      <c r="B262" s="24">
        <v>1368.9303438130664</v>
      </c>
      <c r="C262" s="24">
        <v>1.069656186933571</v>
      </c>
      <c r="D262" s="24">
        <v>1.7345619519651131E-2</v>
      </c>
    </row>
    <row r="263" spans="1:4" x14ac:dyDescent="0.25">
      <c r="A263" s="24">
        <v>237</v>
      </c>
      <c r="B263" s="24">
        <v>1219.1404732491205</v>
      </c>
      <c r="C263" s="24">
        <v>0.85952675087946773</v>
      </c>
      <c r="D263" s="24">
        <v>1.3938145891959493E-2</v>
      </c>
    </row>
    <row r="264" spans="1:4" x14ac:dyDescent="0.25">
      <c r="A264" s="24">
        <v>238</v>
      </c>
      <c r="B264" s="24">
        <v>1333.5392296988216</v>
      </c>
      <c r="C264" s="24">
        <v>6.4607703011783997</v>
      </c>
      <c r="D264" s="24">
        <v>0.10476830295290201</v>
      </c>
    </row>
    <row r="265" spans="1:4" x14ac:dyDescent="0.25">
      <c r="A265" s="24">
        <v>239</v>
      </c>
      <c r="B265" s="24">
        <v>1281.6409892213696</v>
      </c>
      <c r="C265" s="24">
        <v>18.359010778630363</v>
      </c>
      <c r="D265" s="24">
        <v>0.29771100248221438</v>
      </c>
    </row>
    <row r="266" spans="1:4" x14ac:dyDescent="0.25">
      <c r="A266" s="24">
        <v>240</v>
      </c>
      <c r="B266" s="24">
        <v>1285.676094949843</v>
      </c>
      <c r="C266" s="24">
        <v>-175.67609494984299</v>
      </c>
      <c r="D266" s="24">
        <v>-2.8487758393037024</v>
      </c>
    </row>
    <row r="267" spans="1:4" x14ac:dyDescent="0.25">
      <c r="A267" s="24">
        <v>241</v>
      </c>
      <c r="B267" s="24">
        <v>1248.4892261556777</v>
      </c>
      <c r="C267" s="24">
        <v>1.5107738443223298</v>
      </c>
      <c r="D267" s="24">
        <v>2.449881429562863E-2</v>
      </c>
    </row>
    <row r="268" spans="1:4" x14ac:dyDescent="0.25">
      <c r="A268" s="24">
        <v>242</v>
      </c>
      <c r="B268" s="24">
        <v>1308.2245702624818</v>
      </c>
      <c r="C268" s="24">
        <v>-38.224570262481848</v>
      </c>
      <c r="D268" s="24">
        <v>-0.61985230410896264</v>
      </c>
    </row>
    <row r="269" spans="1:4" x14ac:dyDescent="0.25">
      <c r="A269" s="24">
        <v>243</v>
      </c>
      <c r="B269" s="24">
        <v>1337.4732740738507</v>
      </c>
      <c r="C269" s="24">
        <v>-247.47327407385069</v>
      </c>
      <c r="D269" s="24">
        <v>-4.013043916169992</v>
      </c>
    </row>
    <row r="270" spans="1:4" x14ac:dyDescent="0.25">
      <c r="A270" s="24">
        <v>244</v>
      </c>
      <c r="B270" s="24">
        <v>1330.6943970797508</v>
      </c>
      <c r="C270" s="24">
        <v>-30.694397079750843</v>
      </c>
      <c r="D270" s="24">
        <v>-0.4977424892541788</v>
      </c>
    </row>
    <row r="271" spans="1:4" x14ac:dyDescent="0.25">
      <c r="A271" s="24">
        <v>245</v>
      </c>
      <c r="B271" s="24">
        <v>1340.1473821698303</v>
      </c>
      <c r="C271" s="24">
        <v>-170.14738216983028</v>
      </c>
      <c r="D271" s="24">
        <v>-2.7591218462852067</v>
      </c>
    </row>
    <row r="272" spans="1:4" x14ac:dyDescent="0.25">
      <c r="A272" s="24">
        <v>246</v>
      </c>
      <c r="B272" s="24">
        <v>1349.7711119839391</v>
      </c>
      <c r="C272" s="24">
        <v>10.228888016060864</v>
      </c>
      <c r="D272" s="24">
        <v>0.16587236329118674</v>
      </c>
    </row>
    <row r="273" spans="1:4" x14ac:dyDescent="0.25">
      <c r="A273" s="24">
        <v>247</v>
      </c>
      <c r="B273" s="24">
        <v>1315.2604761856785</v>
      </c>
      <c r="C273" s="24">
        <v>64.739523814321501</v>
      </c>
      <c r="D273" s="24">
        <v>1.0498206448801224</v>
      </c>
    </row>
    <row r="274" spans="1:4" x14ac:dyDescent="0.25">
      <c r="A274" s="24">
        <v>248</v>
      </c>
      <c r="B274" s="24">
        <v>1292.7285633417248</v>
      </c>
      <c r="C274" s="24">
        <v>-12.728563341724794</v>
      </c>
      <c r="D274" s="24">
        <v>-0.20640727315406893</v>
      </c>
    </row>
    <row r="275" spans="1:4" x14ac:dyDescent="0.25">
      <c r="A275" s="24">
        <v>249</v>
      </c>
      <c r="B275" s="24">
        <v>1327.311149118312</v>
      </c>
      <c r="C275" s="24">
        <v>-37.31114911831196</v>
      </c>
      <c r="D275" s="24">
        <v>-0.60504020296701011</v>
      </c>
    </row>
    <row r="276" spans="1:4" x14ac:dyDescent="0.25">
      <c r="A276" s="24">
        <v>250</v>
      </c>
      <c r="B276" s="24">
        <v>1348.2966260301655</v>
      </c>
      <c r="C276" s="24">
        <v>91.703373969834502</v>
      </c>
      <c r="D276" s="24">
        <v>1.4870683243641287</v>
      </c>
    </row>
    <row r="277" spans="1:4" x14ac:dyDescent="0.25">
      <c r="A277" s="24">
        <v>251</v>
      </c>
      <c r="B277" s="24">
        <v>1424.0260207813915</v>
      </c>
      <c r="C277" s="24">
        <v>85.97397921860852</v>
      </c>
      <c r="D277" s="24">
        <v>1.3941600584683844</v>
      </c>
    </row>
    <row r="278" spans="1:4" x14ac:dyDescent="0.25">
      <c r="A278" s="24">
        <v>252</v>
      </c>
      <c r="B278" s="24">
        <v>1427.8469875320673</v>
      </c>
      <c r="C278" s="24">
        <v>62.15301246793274</v>
      </c>
      <c r="D278" s="24">
        <v>1.0078775960334314</v>
      </c>
    </row>
    <row r="279" spans="1:4" x14ac:dyDescent="0.25">
      <c r="A279" s="24">
        <v>253</v>
      </c>
      <c r="B279" s="24">
        <v>1338.2305025823152</v>
      </c>
      <c r="C279" s="24">
        <v>61.769497417684761</v>
      </c>
      <c r="D279" s="24">
        <v>1.0016584891625293</v>
      </c>
    </row>
    <row r="280" spans="1:4" x14ac:dyDescent="0.25">
      <c r="A280" s="24">
        <v>254</v>
      </c>
      <c r="B280" s="24">
        <v>1234.2416593996372</v>
      </c>
      <c r="C280" s="24">
        <v>65.758340600362772</v>
      </c>
      <c r="D280" s="24">
        <v>1.0663418491201191</v>
      </c>
    </row>
    <row r="281" spans="1:4" x14ac:dyDescent="0.25">
      <c r="A281" s="24">
        <v>255</v>
      </c>
      <c r="B281" s="24">
        <v>1344.6561471468478</v>
      </c>
      <c r="C281" s="24">
        <v>15.343852853152157</v>
      </c>
      <c r="D281" s="24">
        <v>0.24881699073724836</v>
      </c>
    </row>
    <row r="282" spans="1:4" x14ac:dyDescent="0.25">
      <c r="A282" s="24">
        <v>256</v>
      </c>
      <c r="B282" s="24">
        <v>1362.8295212011801</v>
      </c>
      <c r="C282" s="24">
        <v>67.170478798819886</v>
      </c>
      <c r="D282" s="24">
        <v>1.0892411808856108</v>
      </c>
    </row>
    <row r="283" spans="1:4" x14ac:dyDescent="0.25">
      <c r="A283" s="24">
        <v>257</v>
      </c>
      <c r="B283" s="24">
        <v>1284.3139768184833</v>
      </c>
      <c r="C283" s="24">
        <v>-54.313976818483297</v>
      </c>
      <c r="D283" s="24">
        <v>-0.88075924582210718</v>
      </c>
    </row>
    <row r="284" spans="1:4" x14ac:dyDescent="0.25">
      <c r="A284" s="24">
        <v>258</v>
      </c>
      <c r="B284" s="24">
        <v>1404.728451986118</v>
      </c>
      <c r="C284" s="24">
        <v>35.271548013882011</v>
      </c>
      <c r="D284" s="24">
        <v>0.57196588884489752</v>
      </c>
    </row>
    <row r="285" spans="1:4" x14ac:dyDescent="0.25">
      <c r="A285" s="24">
        <v>259</v>
      </c>
      <c r="B285" s="24">
        <v>1351.9454692363513</v>
      </c>
      <c r="C285" s="24">
        <v>48.0545307636487</v>
      </c>
      <c r="D285" s="24">
        <v>0.77925563092487937</v>
      </c>
    </row>
    <row r="286" spans="1:4" x14ac:dyDescent="0.25">
      <c r="A286" s="24">
        <v>260</v>
      </c>
      <c r="B286" s="24">
        <v>1243.7172226673526</v>
      </c>
      <c r="C286" s="24">
        <v>-3.7172226673526438</v>
      </c>
      <c r="D286" s="24">
        <v>-6.0278742688865419E-2</v>
      </c>
    </row>
    <row r="287" spans="1:4" x14ac:dyDescent="0.25">
      <c r="A287" s="24">
        <v>261</v>
      </c>
      <c r="B287" s="24">
        <v>1142.7675080534582</v>
      </c>
      <c r="C287" s="24">
        <v>-42.767508053458187</v>
      </c>
      <c r="D287" s="24">
        <v>-0.69352090097803654</v>
      </c>
    </row>
    <row r="288" spans="1:4" x14ac:dyDescent="0.25">
      <c r="A288" s="24">
        <v>262</v>
      </c>
      <c r="B288" s="24">
        <v>1304.5188339629049</v>
      </c>
      <c r="C288" s="24">
        <v>-84.518833962904864</v>
      </c>
      <c r="D288" s="24">
        <v>-1.37056332125545</v>
      </c>
    </row>
    <row r="289" spans="1:4" x14ac:dyDescent="0.25">
      <c r="A289" s="24">
        <v>263</v>
      </c>
      <c r="B289" s="24">
        <v>1231.0974787492105</v>
      </c>
      <c r="C289" s="24">
        <v>48.902521250789505</v>
      </c>
      <c r="D289" s="24">
        <v>0.7930067039574159</v>
      </c>
    </row>
    <row r="290" spans="1:4" x14ac:dyDescent="0.25">
      <c r="A290" s="24">
        <v>264</v>
      </c>
      <c r="B290" s="24">
        <v>1346.8757580350282</v>
      </c>
      <c r="C290" s="24">
        <v>63.124241964971816</v>
      </c>
      <c r="D290" s="24">
        <v>1.0236271214675774</v>
      </c>
    </row>
    <row r="291" spans="1:4" x14ac:dyDescent="0.25">
      <c r="A291" s="24">
        <v>265</v>
      </c>
      <c r="B291" s="24">
        <v>1312.5054850196589</v>
      </c>
      <c r="C291" s="24">
        <v>17.494514980341137</v>
      </c>
      <c r="D291" s="24">
        <v>0.28369227817001325</v>
      </c>
    </row>
    <row r="292" spans="1:4" x14ac:dyDescent="0.25">
      <c r="A292" s="24">
        <v>266</v>
      </c>
      <c r="B292" s="24">
        <v>1388.6055489933678</v>
      </c>
      <c r="C292" s="24">
        <v>51.394451006632153</v>
      </c>
      <c r="D292" s="24">
        <v>0.83341601111849162</v>
      </c>
    </row>
    <row r="293" spans="1:4" x14ac:dyDescent="0.25">
      <c r="A293" s="24">
        <v>267</v>
      </c>
      <c r="B293" s="24">
        <v>1276.7131122561048</v>
      </c>
      <c r="C293" s="24">
        <v>-46.71311225610475</v>
      </c>
      <c r="D293" s="24">
        <v>-0.75750309461208698</v>
      </c>
    </row>
    <row r="294" spans="1:4" x14ac:dyDescent="0.25">
      <c r="A294" s="24">
        <v>268</v>
      </c>
      <c r="B294" s="24">
        <v>1290.5698696277482</v>
      </c>
      <c r="C294" s="24">
        <v>-70.569869627748176</v>
      </c>
      <c r="D294" s="24">
        <v>-1.1443659402591977</v>
      </c>
    </row>
    <row r="295" spans="1:4" x14ac:dyDescent="0.25">
      <c r="A295" s="24">
        <v>269</v>
      </c>
      <c r="B295" s="24">
        <v>1327.0549067787038</v>
      </c>
      <c r="C295" s="24">
        <v>-67.054906778703753</v>
      </c>
      <c r="D295" s="24">
        <v>-1.0873670569263985</v>
      </c>
    </row>
    <row r="296" spans="1:4" x14ac:dyDescent="0.25">
      <c r="A296" s="24">
        <v>270</v>
      </c>
      <c r="B296" s="24">
        <v>1293.5581850979563</v>
      </c>
      <c r="C296" s="24">
        <v>-3.5581850979563114</v>
      </c>
      <c r="D296" s="24">
        <v>-5.7699778343333882E-2</v>
      </c>
    </row>
    <row r="297" spans="1:4" x14ac:dyDescent="0.25">
      <c r="A297" s="24">
        <v>271</v>
      </c>
      <c r="B297" s="24">
        <v>1287.1278755318251</v>
      </c>
      <c r="C297" s="24">
        <v>12.872124468174889</v>
      </c>
      <c r="D297" s="24">
        <v>0.20873527041864279</v>
      </c>
    </row>
    <row r="298" spans="1:4" x14ac:dyDescent="0.25">
      <c r="A298" s="24">
        <v>272</v>
      </c>
      <c r="B298" s="24">
        <v>1309.0904701604004</v>
      </c>
      <c r="C298" s="24">
        <v>10.9095298395996</v>
      </c>
      <c r="D298" s="24">
        <v>0.17690969869342438</v>
      </c>
    </row>
    <row r="299" spans="1:4" x14ac:dyDescent="0.25">
      <c r="A299" s="24">
        <v>273</v>
      </c>
      <c r="B299" s="24">
        <v>1326.30527611447</v>
      </c>
      <c r="C299" s="24">
        <v>3.6947238855300384</v>
      </c>
      <c r="D299" s="24">
        <v>5.9913900869673666E-2</v>
      </c>
    </row>
    <row r="300" spans="1:4" x14ac:dyDescent="0.25">
      <c r="A300" s="24">
        <v>274</v>
      </c>
      <c r="B300" s="24">
        <v>1340.6348333411943</v>
      </c>
      <c r="C300" s="24">
        <v>-10.63483334119428</v>
      </c>
      <c r="D300" s="24">
        <v>-0.17245520106799717</v>
      </c>
    </row>
    <row r="301" spans="1:4" x14ac:dyDescent="0.25">
      <c r="A301" s="24">
        <v>275</v>
      </c>
      <c r="B301" s="24">
        <v>1292.1224106193063</v>
      </c>
      <c r="C301" s="24">
        <v>17.877589380693735</v>
      </c>
      <c r="D301" s="24">
        <v>0.28990423943140065</v>
      </c>
    </row>
    <row r="302" spans="1:4" x14ac:dyDescent="0.25">
      <c r="A302" s="24">
        <v>276</v>
      </c>
      <c r="B302" s="24">
        <v>1285.6407694677846</v>
      </c>
      <c r="C302" s="24">
        <v>-35.640769467784594</v>
      </c>
      <c r="D302" s="24">
        <v>-0.57795320975802789</v>
      </c>
    </row>
    <row r="303" spans="1:4" x14ac:dyDescent="0.25">
      <c r="A303" s="24">
        <v>277</v>
      </c>
      <c r="B303" s="24">
        <v>1277.7685908986814</v>
      </c>
      <c r="C303" s="24">
        <v>12.231409101318604</v>
      </c>
      <c r="D303" s="24">
        <v>0.19834538522969938</v>
      </c>
    </row>
    <row r="304" spans="1:4" x14ac:dyDescent="0.25">
      <c r="A304" s="24">
        <v>278</v>
      </c>
      <c r="B304" s="24">
        <v>1321.1531743892851</v>
      </c>
      <c r="C304" s="24">
        <v>-21.153174389285141</v>
      </c>
      <c r="D304" s="24">
        <v>-0.34302135496567299</v>
      </c>
    </row>
    <row r="305" spans="1:4" x14ac:dyDescent="0.25">
      <c r="A305" s="24">
        <v>279</v>
      </c>
      <c r="B305" s="24">
        <v>1295.98452636512</v>
      </c>
      <c r="C305" s="24">
        <v>-25.984526365120018</v>
      </c>
      <c r="D305" s="24">
        <v>-0.42136689642286546</v>
      </c>
    </row>
    <row r="306" spans="1:4" x14ac:dyDescent="0.25">
      <c r="A306" s="24">
        <v>280</v>
      </c>
      <c r="B306" s="24">
        <v>1224.7031075464333</v>
      </c>
      <c r="C306" s="24">
        <v>145.29689245356667</v>
      </c>
      <c r="D306" s="24">
        <v>2.3561445674541339</v>
      </c>
    </row>
    <row r="307" spans="1:4" x14ac:dyDescent="0.25">
      <c r="A307" s="24">
        <v>281</v>
      </c>
      <c r="B307" s="24">
        <v>1298.5464206114425</v>
      </c>
      <c r="C307" s="24">
        <v>-38.5464206114425</v>
      </c>
      <c r="D307" s="24">
        <v>-0.62507145187207946</v>
      </c>
    </row>
    <row r="308" spans="1:4" x14ac:dyDescent="0.25">
      <c r="A308" s="24">
        <v>282</v>
      </c>
      <c r="B308" s="24">
        <v>1312.163144666215</v>
      </c>
      <c r="C308" s="24">
        <v>87.836855333785024</v>
      </c>
      <c r="D308" s="24">
        <v>1.4243685878078256</v>
      </c>
    </row>
    <row r="309" spans="1:4" x14ac:dyDescent="0.25">
      <c r="A309" s="24">
        <v>283</v>
      </c>
      <c r="B309" s="24">
        <v>1394.807427684947</v>
      </c>
      <c r="C309" s="24">
        <v>-74.807427684947015</v>
      </c>
      <c r="D309" s="24">
        <v>-1.2130824780126206</v>
      </c>
    </row>
    <row r="310" spans="1:4" x14ac:dyDescent="0.25">
      <c r="A310" s="24">
        <v>284</v>
      </c>
      <c r="B310" s="24">
        <v>1351.3311623972759</v>
      </c>
      <c r="C310" s="24">
        <v>18.668837602724125</v>
      </c>
      <c r="D310" s="24">
        <v>0.30273517592538263</v>
      </c>
    </row>
    <row r="311" spans="1:4" x14ac:dyDescent="0.25">
      <c r="A311" s="24">
        <v>285</v>
      </c>
      <c r="B311" s="24">
        <v>1310.0045122211184</v>
      </c>
      <c r="C311" s="24">
        <v>-30.004512221118375</v>
      </c>
      <c r="D311" s="24">
        <v>-0.48655526814857114</v>
      </c>
    </row>
    <row r="312" spans="1:4" x14ac:dyDescent="0.25">
      <c r="A312" s="24">
        <v>286</v>
      </c>
      <c r="B312" s="24">
        <v>1387.2538889506518</v>
      </c>
      <c r="C312" s="24">
        <v>2.746111049348201</v>
      </c>
      <c r="D312" s="24">
        <v>4.4531128789387316E-2</v>
      </c>
    </row>
    <row r="313" spans="1:4" x14ac:dyDescent="0.25">
      <c r="A313" s="24">
        <v>287</v>
      </c>
      <c r="B313" s="24">
        <v>1322.4070811947824</v>
      </c>
      <c r="C313" s="24">
        <v>-132.40708119478245</v>
      </c>
      <c r="D313" s="24">
        <v>-2.1471224868022771</v>
      </c>
    </row>
    <row r="314" spans="1:4" x14ac:dyDescent="0.25">
      <c r="A314" s="24">
        <v>288</v>
      </c>
      <c r="B314" s="24">
        <v>1280.9278985425151</v>
      </c>
      <c r="C314" s="24">
        <v>-50.927898542515095</v>
      </c>
      <c r="D314" s="24">
        <v>-0.82585036373815934</v>
      </c>
    </row>
    <row r="315" spans="1:4" x14ac:dyDescent="0.25">
      <c r="A315" s="24">
        <v>289</v>
      </c>
      <c r="B315" s="24">
        <v>1244.7937395326778</v>
      </c>
      <c r="C315" s="24">
        <v>5.2062604673221813</v>
      </c>
      <c r="D315" s="24">
        <v>8.4425083769444798E-2</v>
      </c>
    </row>
    <row r="316" spans="1:4" x14ac:dyDescent="0.25">
      <c r="A316" s="24">
        <v>290</v>
      </c>
      <c r="B316" s="24">
        <v>1306.8922909000328</v>
      </c>
      <c r="C316" s="24">
        <v>43.107709099967224</v>
      </c>
      <c r="D316" s="24">
        <v>0.69903762493571264</v>
      </c>
    </row>
    <row r="317" spans="1:4" x14ac:dyDescent="0.25">
      <c r="A317" s="24">
        <v>291</v>
      </c>
      <c r="B317" s="24">
        <v>1258.2188654116298</v>
      </c>
      <c r="C317" s="24">
        <v>-58.218865411629849</v>
      </c>
      <c r="D317" s="24">
        <v>-0.94408119228559473</v>
      </c>
    </row>
    <row r="318" spans="1:4" x14ac:dyDescent="0.25">
      <c r="A318" s="24">
        <v>292</v>
      </c>
      <c r="B318" s="24">
        <v>1299.0315430143432</v>
      </c>
      <c r="C318" s="24">
        <v>-9.0315430143432422</v>
      </c>
      <c r="D318" s="24">
        <v>-0.14645613302275964</v>
      </c>
    </row>
    <row r="319" spans="1:4" x14ac:dyDescent="0.25">
      <c r="A319" s="24">
        <v>293</v>
      </c>
      <c r="B319" s="24">
        <v>1401.135673134331</v>
      </c>
      <c r="C319" s="24">
        <v>118.864326865669</v>
      </c>
      <c r="D319" s="24">
        <v>1.927512235666976</v>
      </c>
    </row>
    <row r="320" spans="1:4" x14ac:dyDescent="0.25">
      <c r="A320" s="24">
        <v>294</v>
      </c>
      <c r="B320" s="24">
        <v>1355.9197667194464</v>
      </c>
      <c r="C320" s="24">
        <v>-5.9197667194464429</v>
      </c>
      <c r="D320" s="24">
        <v>-9.5995351043566893E-2</v>
      </c>
    </row>
    <row r="321" spans="1:4" x14ac:dyDescent="0.25">
      <c r="A321" s="24">
        <v>295</v>
      </c>
      <c r="B321" s="24">
        <v>1085.9993900624636</v>
      </c>
      <c r="C321" s="24">
        <v>-5.9993900624635899</v>
      </c>
      <c r="D321" s="24">
        <v>-9.7286528741344164E-2</v>
      </c>
    </row>
    <row r="322" spans="1:4" x14ac:dyDescent="0.25">
      <c r="A322" s="24">
        <v>296</v>
      </c>
      <c r="B322" s="24">
        <v>1318.0212816127537</v>
      </c>
      <c r="C322" s="24">
        <v>21.978718387246317</v>
      </c>
      <c r="D322" s="24">
        <v>0.35640843416017259</v>
      </c>
    </row>
    <row r="323" spans="1:4" x14ac:dyDescent="0.25">
      <c r="A323" s="24">
        <v>297</v>
      </c>
      <c r="B323" s="24">
        <v>1375.1207374005744</v>
      </c>
      <c r="C323" s="24">
        <v>-15.120737400574399</v>
      </c>
      <c r="D323" s="24">
        <v>-0.24519893495760287</v>
      </c>
    </row>
    <row r="324" spans="1:4" x14ac:dyDescent="0.25">
      <c r="A324" s="24">
        <v>298</v>
      </c>
      <c r="B324" s="24">
        <v>1417.3063040453508</v>
      </c>
      <c r="C324" s="24">
        <v>-77.306304045350771</v>
      </c>
      <c r="D324" s="24">
        <v>-1.2536044317989787</v>
      </c>
    </row>
    <row r="325" spans="1:4" x14ac:dyDescent="0.25">
      <c r="A325" s="24">
        <v>299</v>
      </c>
      <c r="B325" s="24">
        <v>1367.2493492151775</v>
      </c>
      <c r="C325" s="24">
        <v>62.750650784822483</v>
      </c>
      <c r="D325" s="24">
        <v>1.0175689407680903</v>
      </c>
    </row>
    <row r="326" spans="1:4" x14ac:dyDescent="0.25">
      <c r="A326" s="24">
        <v>300</v>
      </c>
      <c r="B326" s="24">
        <v>1254.3307098241364</v>
      </c>
      <c r="C326" s="24">
        <v>55.66929017586358</v>
      </c>
      <c r="D326" s="24">
        <v>0.90273710199139912</v>
      </c>
    </row>
    <row r="327" spans="1:4" x14ac:dyDescent="0.25">
      <c r="A327" s="24">
        <v>301</v>
      </c>
      <c r="B327" s="24">
        <v>1242.1459955877224</v>
      </c>
      <c r="C327" s="24">
        <v>87.854004412277618</v>
      </c>
      <c r="D327" s="24">
        <v>1.4246466784637566</v>
      </c>
    </row>
    <row r="328" spans="1:4" x14ac:dyDescent="0.25">
      <c r="A328" s="24">
        <v>302</v>
      </c>
      <c r="B328" s="24">
        <v>1416.3997057841036</v>
      </c>
      <c r="C328" s="24">
        <v>53.600294215896383</v>
      </c>
      <c r="D328" s="24">
        <v>0.86918611883655195</v>
      </c>
    </row>
    <row r="329" spans="1:4" x14ac:dyDescent="0.25">
      <c r="A329" s="24">
        <v>303</v>
      </c>
      <c r="B329" s="24">
        <v>1240.6551414510373</v>
      </c>
      <c r="C329" s="24">
        <v>-20.655141451037252</v>
      </c>
      <c r="D329" s="24">
        <v>-0.33494521801566224</v>
      </c>
    </row>
    <row r="330" spans="1:4" x14ac:dyDescent="0.25">
      <c r="A330" s="24">
        <v>304</v>
      </c>
      <c r="B330" s="24">
        <v>1288.8760418407508</v>
      </c>
      <c r="C330" s="24">
        <v>1.1239581592492414</v>
      </c>
      <c r="D330" s="24">
        <v>1.8226184099616245E-2</v>
      </c>
    </row>
    <row r="331" spans="1:4" x14ac:dyDescent="0.25">
      <c r="A331" s="24">
        <v>305</v>
      </c>
      <c r="B331" s="24">
        <v>1264.2461609598613</v>
      </c>
      <c r="C331" s="24">
        <v>-14.246160959861299</v>
      </c>
      <c r="D331" s="24">
        <v>-0.23101674224299909</v>
      </c>
    </row>
    <row r="332" spans="1:4" x14ac:dyDescent="0.25">
      <c r="A332" s="24">
        <v>306</v>
      </c>
      <c r="B332" s="24">
        <v>1412.7800013902051</v>
      </c>
      <c r="C332" s="24">
        <v>57.219998609794857</v>
      </c>
      <c r="D332" s="24">
        <v>0.92788349838442674</v>
      </c>
    </row>
    <row r="333" spans="1:4" x14ac:dyDescent="0.25">
      <c r="A333" s="24">
        <v>307</v>
      </c>
      <c r="B333" s="24">
        <v>1292.6325356168797</v>
      </c>
      <c r="C333" s="24">
        <v>-22.63253561687975</v>
      </c>
      <c r="D333" s="24">
        <v>-0.36701078007201671</v>
      </c>
    </row>
    <row r="334" spans="1:4" x14ac:dyDescent="0.25">
      <c r="A334" s="24">
        <v>308</v>
      </c>
      <c r="B334" s="24">
        <v>1289.2452850871755</v>
      </c>
      <c r="C334" s="24">
        <v>60.754714912824511</v>
      </c>
      <c r="D334" s="24">
        <v>0.98520270510824848</v>
      </c>
    </row>
    <row r="335" spans="1:4" x14ac:dyDescent="0.25">
      <c r="A335" s="24">
        <v>309</v>
      </c>
      <c r="B335" s="24">
        <v>1378.4849076415808</v>
      </c>
      <c r="C335" s="24">
        <v>31.515092358419224</v>
      </c>
      <c r="D335" s="24">
        <v>0.51105094127759509</v>
      </c>
    </row>
    <row r="336" spans="1:4" x14ac:dyDescent="0.25">
      <c r="A336" s="24">
        <v>310</v>
      </c>
      <c r="B336" s="24">
        <v>1370.5583120371134</v>
      </c>
      <c r="C336" s="24">
        <v>-160.55831203711341</v>
      </c>
      <c r="D336" s="24">
        <v>-2.6036248145275747</v>
      </c>
    </row>
    <row r="337" spans="1:4" x14ac:dyDescent="0.25">
      <c r="A337" s="24">
        <v>311</v>
      </c>
      <c r="B337" s="24">
        <v>1380.9058316125565</v>
      </c>
      <c r="C337" s="24">
        <v>-0.90583161255653977</v>
      </c>
      <c r="D337" s="24">
        <v>-1.4689028766636351E-2</v>
      </c>
    </row>
    <row r="338" spans="1:4" x14ac:dyDescent="0.25">
      <c r="A338" s="24">
        <v>312</v>
      </c>
      <c r="B338" s="24">
        <v>1323.4466057766208</v>
      </c>
      <c r="C338" s="24">
        <v>56.5533942233792</v>
      </c>
      <c r="D338" s="24">
        <v>0.91707379504410047</v>
      </c>
    </row>
    <row r="339" spans="1:4" x14ac:dyDescent="0.25">
      <c r="A339" s="24">
        <v>313</v>
      </c>
      <c r="B339" s="24">
        <v>1272.9059757073458</v>
      </c>
      <c r="C339" s="24">
        <v>37.09402429265424</v>
      </c>
      <c r="D339" s="24">
        <v>0.60151929161237572</v>
      </c>
    </row>
    <row r="340" spans="1:4" x14ac:dyDescent="0.25">
      <c r="A340" s="24">
        <v>314</v>
      </c>
      <c r="B340" s="24">
        <v>1250.2639600349935</v>
      </c>
      <c r="C340" s="24">
        <v>9.7360399650065119</v>
      </c>
      <c r="D340" s="24">
        <v>0.15788030483444329</v>
      </c>
    </row>
    <row r="341" spans="1:4" x14ac:dyDescent="0.25">
      <c r="A341" s="24">
        <v>315</v>
      </c>
      <c r="B341" s="24">
        <v>1366.4923416545037</v>
      </c>
      <c r="C341" s="24">
        <v>-46.492341654503662</v>
      </c>
      <c r="D341" s="24">
        <v>-0.75392306309983548</v>
      </c>
    </row>
    <row r="342" spans="1:4" x14ac:dyDescent="0.25">
      <c r="A342" s="24">
        <v>316</v>
      </c>
      <c r="B342" s="24">
        <v>1313.1024068859258</v>
      </c>
      <c r="C342" s="24">
        <v>-43.102406885925802</v>
      </c>
      <c r="D342" s="24">
        <v>-0.69895164386207631</v>
      </c>
    </row>
    <row r="343" spans="1:4" x14ac:dyDescent="0.25">
      <c r="A343" s="24">
        <v>317</v>
      </c>
      <c r="B343" s="24">
        <v>1242.5759866384553</v>
      </c>
      <c r="C343" s="24">
        <v>-212.57598663845533</v>
      </c>
      <c r="D343" s="24">
        <v>-3.4471470630348247</v>
      </c>
    </row>
    <row r="344" spans="1:4" x14ac:dyDescent="0.25">
      <c r="A344" s="24">
        <v>318</v>
      </c>
      <c r="B344" s="24">
        <v>1308.5463629986832</v>
      </c>
      <c r="C344" s="24">
        <v>31.453637001316793</v>
      </c>
      <c r="D344" s="24">
        <v>0.51005437690974997</v>
      </c>
    </row>
    <row r="345" spans="1:4" x14ac:dyDescent="0.25">
      <c r="A345" s="24">
        <v>319</v>
      </c>
      <c r="B345" s="24">
        <v>1283.3545324078502</v>
      </c>
      <c r="C345" s="24">
        <v>26.645467592149771</v>
      </c>
      <c r="D345" s="24">
        <v>0.43208476557461134</v>
      </c>
    </row>
    <row r="346" spans="1:4" x14ac:dyDescent="0.25">
      <c r="A346" s="24">
        <v>320</v>
      </c>
      <c r="B346" s="24">
        <v>1248.3569520192818</v>
      </c>
      <c r="C346" s="24">
        <v>41.643047980718165</v>
      </c>
      <c r="D346" s="24">
        <v>0.67528657781415902</v>
      </c>
    </row>
    <row r="347" spans="1:4" x14ac:dyDescent="0.25">
      <c r="A347" s="24">
        <v>321</v>
      </c>
      <c r="B347" s="24">
        <v>1345.0949723330032</v>
      </c>
      <c r="C347" s="24">
        <v>-35.09497233300317</v>
      </c>
      <c r="D347" s="24">
        <v>-0.56910252525726857</v>
      </c>
    </row>
    <row r="348" spans="1:4" x14ac:dyDescent="0.25">
      <c r="A348" s="24">
        <v>322</v>
      </c>
      <c r="B348" s="24">
        <v>1324.4669351417388</v>
      </c>
      <c r="C348" s="24">
        <v>-74.466935141738759</v>
      </c>
      <c r="D348" s="24">
        <v>-1.207561027124088</v>
      </c>
    </row>
    <row r="349" spans="1:4" x14ac:dyDescent="0.25">
      <c r="A349" s="24">
        <v>323</v>
      </c>
      <c r="B349" s="24">
        <v>1269.9245914514852</v>
      </c>
      <c r="C349" s="24">
        <v>20.075408548514815</v>
      </c>
      <c r="D349" s="24">
        <v>0.32554422873236305</v>
      </c>
    </row>
    <row r="350" spans="1:4" x14ac:dyDescent="0.25">
      <c r="A350" s="24">
        <v>324</v>
      </c>
      <c r="B350" s="24">
        <v>1260.7660182348241</v>
      </c>
      <c r="C350" s="24">
        <v>-10.76601823482406</v>
      </c>
      <c r="D350" s="24">
        <v>-0.17458250447578774</v>
      </c>
    </row>
    <row r="351" spans="1:4" x14ac:dyDescent="0.25">
      <c r="A351" s="24">
        <v>325</v>
      </c>
      <c r="B351" s="24">
        <v>1354.3848006898206</v>
      </c>
      <c r="C351" s="24">
        <v>-14.384800689820622</v>
      </c>
      <c r="D351" s="24">
        <v>-0.23326493379796548</v>
      </c>
    </row>
    <row r="352" spans="1:4" x14ac:dyDescent="0.25">
      <c r="A352" s="24">
        <v>326</v>
      </c>
      <c r="B352" s="24">
        <v>1295.6895998098366</v>
      </c>
      <c r="C352" s="24">
        <v>44.310400190163364</v>
      </c>
      <c r="D352" s="24">
        <v>0.71854054774871567</v>
      </c>
    </row>
    <row r="353" spans="1:4" x14ac:dyDescent="0.25">
      <c r="A353" s="24">
        <v>327</v>
      </c>
      <c r="B353" s="24">
        <v>1194.7221790644919</v>
      </c>
      <c r="C353" s="24">
        <v>-44.722179064491911</v>
      </c>
      <c r="D353" s="24">
        <v>-0.72521798276716698</v>
      </c>
    </row>
    <row r="354" spans="1:4" x14ac:dyDescent="0.25">
      <c r="A354" s="24">
        <v>328</v>
      </c>
      <c r="B354" s="24">
        <v>1309.91122482837</v>
      </c>
      <c r="C354" s="24">
        <v>-19.911224828369996</v>
      </c>
      <c r="D354" s="24">
        <v>-0.32288181404646571</v>
      </c>
    </row>
    <row r="355" spans="1:4" x14ac:dyDescent="0.25">
      <c r="A355" s="24">
        <v>329</v>
      </c>
      <c r="B355" s="24">
        <v>1279.0865737234064</v>
      </c>
      <c r="C355" s="24">
        <v>40.913426276593555</v>
      </c>
      <c r="D355" s="24">
        <v>0.66345498124357716</v>
      </c>
    </row>
    <row r="356" spans="1:4" x14ac:dyDescent="0.25">
      <c r="A356" s="24">
        <v>330</v>
      </c>
      <c r="B356" s="24">
        <v>1372.6114470267994</v>
      </c>
      <c r="C356" s="24">
        <v>-42.611447026799397</v>
      </c>
      <c r="D356" s="24">
        <v>-0.69099020445766235</v>
      </c>
    </row>
    <row r="357" spans="1:4" x14ac:dyDescent="0.25">
      <c r="A357" s="24">
        <v>331</v>
      </c>
      <c r="B357" s="24">
        <v>1335.793176380558</v>
      </c>
      <c r="C357" s="24">
        <v>24.206823619442048</v>
      </c>
      <c r="D357" s="24">
        <v>0.39253954439869193</v>
      </c>
    </row>
    <row r="358" spans="1:4" x14ac:dyDescent="0.25">
      <c r="A358" s="24">
        <v>332</v>
      </c>
      <c r="B358" s="24">
        <v>1353.0104240364565</v>
      </c>
      <c r="C358" s="24">
        <v>-23.01042403645647</v>
      </c>
      <c r="D358" s="24">
        <v>-0.37313864510652911</v>
      </c>
    </row>
    <row r="359" spans="1:4" x14ac:dyDescent="0.25">
      <c r="A359" s="24">
        <v>333</v>
      </c>
      <c r="B359" s="24">
        <v>1268.2951965981538</v>
      </c>
      <c r="C359" s="24">
        <v>61.70480340184622</v>
      </c>
      <c r="D359" s="24">
        <v>1.0006094064781665</v>
      </c>
    </row>
    <row r="360" spans="1:4" x14ac:dyDescent="0.25">
      <c r="A360" s="24">
        <v>334</v>
      </c>
      <c r="B360" s="24">
        <v>1331.3033651810299</v>
      </c>
      <c r="C360" s="24">
        <v>-51.303365181029903</v>
      </c>
      <c r="D360" s="24">
        <v>-0.83193895700163634</v>
      </c>
    </row>
    <row r="361" spans="1:4" x14ac:dyDescent="0.25">
      <c r="A361" s="24">
        <v>335</v>
      </c>
      <c r="B361" s="24">
        <v>1372.1054848634203</v>
      </c>
      <c r="C361" s="24">
        <v>-2.1054848634203154</v>
      </c>
      <c r="D361" s="24">
        <v>-3.4142689764614507E-2</v>
      </c>
    </row>
    <row r="362" spans="1:4" x14ac:dyDescent="0.25">
      <c r="A362" s="24">
        <v>336</v>
      </c>
      <c r="B362" s="24">
        <v>1272.5630945733471</v>
      </c>
      <c r="C362" s="24">
        <v>57.436905426652856</v>
      </c>
      <c r="D362" s="24">
        <v>0.93140087449312137</v>
      </c>
    </row>
    <row r="363" spans="1:4" x14ac:dyDescent="0.25">
      <c r="A363" s="24">
        <v>337</v>
      </c>
      <c r="B363" s="24">
        <v>1243.6625542633642</v>
      </c>
      <c r="C363" s="24">
        <v>16.3374457366358</v>
      </c>
      <c r="D363" s="24">
        <v>0.26492916240966879</v>
      </c>
    </row>
    <row r="364" spans="1:4" x14ac:dyDescent="0.25">
      <c r="A364" s="24">
        <v>338</v>
      </c>
      <c r="B364" s="24">
        <v>1372.9147578335494</v>
      </c>
      <c r="C364" s="24">
        <v>7.0852421664505982</v>
      </c>
      <c r="D364" s="24">
        <v>0.11489478238438226</v>
      </c>
    </row>
    <row r="365" spans="1:4" x14ac:dyDescent="0.25">
      <c r="A365" s="24">
        <v>339</v>
      </c>
      <c r="B365" s="24">
        <v>1304.5107068116611</v>
      </c>
      <c r="C365" s="24">
        <v>-24.510706811661066</v>
      </c>
      <c r="D365" s="24">
        <v>-0.39746733549178964</v>
      </c>
    </row>
    <row r="366" spans="1:4" x14ac:dyDescent="0.25">
      <c r="A366" s="24">
        <v>340</v>
      </c>
      <c r="B366" s="24">
        <v>1394.5797047669394</v>
      </c>
      <c r="C366" s="24">
        <v>15.420295233060642</v>
      </c>
      <c r="D366" s="24">
        <v>0.25005658571483674</v>
      </c>
    </row>
    <row r="367" spans="1:4" x14ac:dyDescent="0.25">
      <c r="A367" s="24">
        <v>341</v>
      </c>
      <c r="B367" s="24">
        <v>1330.3151033885893</v>
      </c>
      <c r="C367" s="24">
        <v>29.68489661141075</v>
      </c>
      <c r="D367" s="24">
        <v>0.4813723590734385</v>
      </c>
    </row>
    <row r="368" spans="1:4" x14ac:dyDescent="0.25">
      <c r="A368" s="24">
        <v>342</v>
      </c>
      <c r="B368" s="24">
        <v>1354.3304104863032</v>
      </c>
      <c r="C368" s="24">
        <v>-74.330410486303208</v>
      </c>
      <c r="D368" s="24">
        <v>-1.2053471337654891</v>
      </c>
    </row>
    <row r="369" spans="1:4" x14ac:dyDescent="0.25">
      <c r="A369" s="24">
        <v>343</v>
      </c>
      <c r="B369" s="24">
        <v>1258.3519213593479</v>
      </c>
      <c r="C369" s="24">
        <v>11.648078640652102</v>
      </c>
      <c r="D369" s="24">
        <v>0.1888860576919881</v>
      </c>
    </row>
    <row r="370" spans="1:4" x14ac:dyDescent="0.25">
      <c r="A370" s="24">
        <v>344</v>
      </c>
      <c r="B370" s="24">
        <v>1375.1559573105244</v>
      </c>
      <c r="C370" s="24">
        <v>24.8440426894756</v>
      </c>
      <c r="D370" s="24">
        <v>0.4028727333938904</v>
      </c>
    </row>
    <row r="371" spans="1:4" x14ac:dyDescent="0.25">
      <c r="A371" s="24">
        <v>345</v>
      </c>
      <c r="B371" s="24">
        <v>1339.3609371184946</v>
      </c>
      <c r="C371" s="24">
        <v>-49.360937118494576</v>
      </c>
      <c r="D371" s="24">
        <v>-0.80044040772140546</v>
      </c>
    </row>
    <row r="372" spans="1:4" x14ac:dyDescent="0.25">
      <c r="A372" s="24">
        <v>346</v>
      </c>
      <c r="B372" s="24">
        <v>1266.1452360262504</v>
      </c>
      <c r="C372" s="24">
        <v>3.8547639737496411</v>
      </c>
      <c r="D372" s="24">
        <v>6.2509122130541328E-2</v>
      </c>
    </row>
    <row r="373" spans="1:4" x14ac:dyDescent="0.25">
      <c r="A373" s="24">
        <v>347</v>
      </c>
      <c r="B373" s="24">
        <v>1275.6409790293667</v>
      </c>
      <c r="C373" s="24">
        <v>-75.64097902936669</v>
      </c>
      <c r="D373" s="24">
        <v>-1.2265994048971798</v>
      </c>
    </row>
    <row r="374" spans="1:4" x14ac:dyDescent="0.25">
      <c r="A374" s="24">
        <v>348</v>
      </c>
      <c r="B374" s="24">
        <v>1352.0546338405329</v>
      </c>
      <c r="C374" s="24">
        <v>17.945366159467085</v>
      </c>
      <c r="D374" s="24">
        <v>0.29100331241506683</v>
      </c>
    </row>
    <row r="375" spans="1:4" x14ac:dyDescent="0.25">
      <c r="A375" s="24">
        <v>349</v>
      </c>
      <c r="B375" s="24">
        <v>1302.950155279203</v>
      </c>
      <c r="C375" s="24">
        <v>97.049844720796955</v>
      </c>
      <c r="D375" s="24">
        <v>1.5737670678968461</v>
      </c>
    </row>
    <row r="376" spans="1:4" x14ac:dyDescent="0.25">
      <c r="A376" s="24">
        <v>350</v>
      </c>
      <c r="B376" s="24">
        <v>1365.557486390722</v>
      </c>
      <c r="C376" s="24">
        <v>-35.557486390722033</v>
      </c>
      <c r="D376" s="24">
        <v>-0.57660268555707483</v>
      </c>
    </row>
    <row r="377" spans="1:4" x14ac:dyDescent="0.25">
      <c r="A377" s="24">
        <v>351</v>
      </c>
      <c r="B377" s="24">
        <v>1387.0171417633228</v>
      </c>
      <c r="C377" s="24">
        <v>-7.0171417633227975</v>
      </c>
      <c r="D377" s="24">
        <v>-0.11379046148555587</v>
      </c>
    </row>
    <row r="378" spans="1:4" x14ac:dyDescent="0.25">
      <c r="A378" s="24">
        <v>352</v>
      </c>
      <c r="B378" s="24">
        <v>1276.2363603005222</v>
      </c>
      <c r="C378" s="24">
        <v>23.763639699477835</v>
      </c>
      <c r="D378" s="24">
        <v>0.38535284296431394</v>
      </c>
    </row>
    <row r="379" spans="1:4" x14ac:dyDescent="0.25">
      <c r="A379" s="24">
        <v>353</v>
      </c>
      <c r="B379" s="24">
        <v>1326.7553996205329</v>
      </c>
      <c r="C379" s="24">
        <v>-16.755399620532899</v>
      </c>
      <c r="D379" s="24">
        <v>-0.27170673181505167</v>
      </c>
    </row>
    <row r="380" spans="1:4" x14ac:dyDescent="0.25">
      <c r="A380" s="24">
        <v>354</v>
      </c>
      <c r="B380" s="24">
        <v>1407.093867662594</v>
      </c>
      <c r="C380" s="24">
        <v>-7.0938676625939934</v>
      </c>
      <c r="D380" s="24">
        <v>-0.11503465403295418</v>
      </c>
    </row>
    <row r="381" spans="1:4" x14ac:dyDescent="0.25">
      <c r="A381" s="24">
        <v>355</v>
      </c>
      <c r="B381" s="24">
        <v>1358.8590944394675</v>
      </c>
      <c r="C381" s="24">
        <v>11.140905560532474</v>
      </c>
      <c r="D381" s="24">
        <v>0.18066170356228964</v>
      </c>
    </row>
    <row r="382" spans="1:4" x14ac:dyDescent="0.25">
      <c r="A382" s="24">
        <v>356</v>
      </c>
      <c r="B382" s="24">
        <v>1338.1403811291996</v>
      </c>
      <c r="C382" s="24">
        <v>1.859618870800432</v>
      </c>
      <c r="D382" s="24">
        <v>3.0155709636886137E-2</v>
      </c>
    </row>
    <row r="383" spans="1:4" x14ac:dyDescent="0.25">
      <c r="A383" s="24">
        <v>357</v>
      </c>
      <c r="B383" s="24">
        <v>1364.2186453906129</v>
      </c>
      <c r="C383" s="24">
        <v>-44.218645390612892</v>
      </c>
      <c r="D383" s="24">
        <v>-0.7170526455035402</v>
      </c>
    </row>
    <row r="384" spans="1:4" x14ac:dyDescent="0.25">
      <c r="A384" s="24">
        <v>358</v>
      </c>
      <c r="B384" s="24">
        <v>1378.5495433993665</v>
      </c>
      <c r="C384" s="24">
        <v>61.450456600633515</v>
      </c>
      <c r="D384" s="24">
        <v>0.99648490096530318</v>
      </c>
    </row>
    <row r="385" spans="1:4" x14ac:dyDescent="0.25">
      <c r="A385" s="24">
        <v>359</v>
      </c>
      <c r="B385" s="24">
        <v>1193.0088619888238</v>
      </c>
      <c r="C385" s="24">
        <v>-13.00886198882381</v>
      </c>
      <c r="D385" s="24">
        <v>-0.21095261561442571</v>
      </c>
    </row>
    <row r="386" spans="1:4" x14ac:dyDescent="0.25">
      <c r="A386" s="24">
        <v>360</v>
      </c>
      <c r="B386" s="24">
        <v>1290.5562306373267</v>
      </c>
      <c r="C386" s="24">
        <v>-0.55623063732673472</v>
      </c>
      <c r="D386" s="24">
        <v>-9.0198749075638997E-3</v>
      </c>
    </row>
    <row r="387" spans="1:4" x14ac:dyDescent="0.25">
      <c r="A387" s="24">
        <v>361</v>
      </c>
      <c r="B387" s="24">
        <v>1361.0415068886928</v>
      </c>
      <c r="C387" s="24">
        <v>18.958493111307234</v>
      </c>
      <c r="D387" s="24">
        <v>0.30743224990581453</v>
      </c>
    </row>
    <row r="388" spans="1:4" x14ac:dyDescent="0.25">
      <c r="A388" s="24">
        <v>362</v>
      </c>
      <c r="B388" s="24">
        <v>1323.6260374533374</v>
      </c>
      <c r="C388" s="24">
        <v>-53.626037453337403</v>
      </c>
      <c r="D388" s="24">
        <v>-0.8696035729749102</v>
      </c>
    </row>
    <row r="389" spans="1:4" x14ac:dyDescent="0.25">
      <c r="A389" s="24">
        <v>363</v>
      </c>
      <c r="B389" s="24">
        <v>1379.7834920532389</v>
      </c>
      <c r="C389" s="24">
        <v>40.216507946761112</v>
      </c>
      <c r="D389" s="24">
        <v>0.65215370487719737</v>
      </c>
    </row>
    <row r="390" spans="1:4" x14ac:dyDescent="0.25">
      <c r="A390" s="24">
        <v>364</v>
      </c>
      <c r="B390" s="24">
        <v>1251.3600835765437</v>
      </c>
      <c r="C390" s="24">
        <v>8.6399164234562704</v>
      </c>
      <c r="D390" s="24">
        <v>0.14010548884168192</v>
      </c>
    </row>
    <row r="391" spans="1:4" x14ac:dyDescent="0.25">
      <c r="A391" s="24">
        <v>365</v>
      </c>
      <c r="B391" s="24">
        <v>1295.8340885369923</v>
      </c>
      <c r="C391" s="24">
        <v>34.16591146300766</v>
      </c>
      <c r="D391" s="24">
        <v>0.55403680922776921</v>
      </c>
    </row>
    <row r="392" spans="1:4" x14ac:dyDescent="0.25">
      <c r="A392" s="24">
        <v>366</v>
      </c>
      <c r="B392" s="24">
        <v>1336.9597220452245</v>
      </c>
      <c r="C392" s="24">
        <v>-6.9597220452244528</v>
      </c>
      <c r="D392" s="24">
        <v>-0.11285933932198036</v>
      </c>
    </row>
    <row r="393" spans="1:4" x14ac:dyDescent="0.25">
      <c r="A393" s="24">
        <v>367</v>
      </c>
      <c r="B393" s="24">
        <v>1371.3579614251908</v>
      </c>
      <c r="C393" s="24">
        <v>-1.3579614251907515</v>
      </c>
      <c r="D393" s="24">
        <v>-2.2020797422064354E-2</v>
      </c>
    </row>
    <row r="394" spans="1:4" x14ac:dyDescent="0.25">
      <c r="A394" s="24">
        <v>368</v>
      </c>
      <c r="B394" s="24">
        <v>1298.0758813945918</v>
      </c>
      <c r="C394" s="24">
        <v>-38.075881394591761</v>
      </c>
      <c r="D394" s="24">
        <v>-0.61744115503065666</v>
      </c>
    </row>
    <row r="395" spans="1:4" x14ac:dyDescent="0.25">
      <c r="A395" s="24">
        <v>369</v>
      </c>
      <c r="B395" s="24">
        <v>1277.0435192862831</v>
      </c>
      <c r="C395" s="24">
        <v>-27.043519286283072</v>
      </c>
      <c r="D395" s="24">
        <v>-0.4385395996791866</v>
      </c>
    </row>
    <row r="396" spans="1:4" x14ac:dyDescent="0.25">
      <c r="A396" s="24">
        <v>370</v>
      </c>
      <c r="B396" s="24">
        <v>1234.9032709766116</v>
      </c>
      <c r="C396" s="24">
        <v>125.09672902338843</v>
      </c>
      <c r="D396" s="24">
        <v>2.0285773048376252</v>
      </c>
    </row>
    <row r="397" spans="1:4" x14ac:dyDescent="0.25">
      <c r="A397" s="24">
        <v>371</v>
      </c>
      <c r="B397" s="24">
        <v>1365.0982042674286</v>
      </c>
      <c r="C397" s="24">
        <v>4.9017957325713724</v>
      </c>
      <c r="D397" s="24">
        <v>7.9487862341989055E-2</v>
      </c>
    </row>
    <row r="398" spans="1:4" x14ac:dyDescent="0.25">
      <c r="A398" s="24">
        <v>372</v>
      </c>
      <c r="B398" s="24">
        <v>1274.7138840790594</v>
      </c>
      <c r="C398" s="24">
        <v>-14.713884079059426</v>
      </c>
      <c r="D398" s="24">
        <v>-0.23860137304798035</v>
      </c>
    </row>
    <row r="399" spans="1:4" x14ac:dyDescent="0.25">
      <c r="A399" s="24">
        <v>373</v>
      </c>
      <c r="B399" s="24">
        <v>1273.4373655181998</v>
      </c>
      <c r="C399" s="24">
        <v>36.56263448180016</v>
      </c>
      <c r="D399" s="24">
        <v>0.59290223728380886</v>
      </c>
    </row>
    <row r="400" spans="1:4" x14ac:dyDescent="0.25">
      <c r="A400" s="24">
        <v>374</v>
      </c>
      <c r="B400" s="24">
        <v>1170.8536701918706</v>
      </c>
      <c r="C400" s="24">
        <v>39.146329808129394</v>
      </c>
      <c r="D400" s="24">
        <v>0.63479962135231327</v>
      </c>
    </row>
    <row r="401" spans="1:4" x14ac:dyDescent="0.25">
      <c r="A401" s="24">
        <v>375</v>
      </c>
      <c r="B401" s="24">
        <v>1287.6555697412123</v>
      </c>
      <c r="C401" s="24">
        <v>42.344430258787725</v>
      </c>
      <c r="D401" s="24">
        <v>0.68666024187727948</v>
      </c>
    </row>
    <row r="402" spans="1:4" x14ac:dyDescent="0.25">
      <c r="A402" s="24">
        <v>376</v>
      </c>
      <c r="B402" s="24">
        <v>1245.9415295858435</v>
      </c>
      <c r="C402" s="24">
        <v>24.058470414156545</v>
      </c>
      <c r="D402" s="24">
        <v>0.39013383844865207</v>
      </c>
    </row>
    <row r="403" spans="1:4" x14ac:dyDescent="0.25">
      <c r="A403" s="24">
        <v>377</v>
      </c>
      <c r="B403" s="24">
        <v>1388.4780977331234</v>
      </c>
      <c r="C403" s="24">
        <v>31.521902266876623</v>
      </c>
      <c r="D403" s="24">
        <v>0.51116137122930161</v>
      </c>
    </row>
    <row r="404" spans="1:4" x14ac:dyDescent="0.25">
      <c r="A404" s="24">
        <v>378</v>
      </c>
      <c r="B404" s="24">
        <v>1389.7226821217923</v>
      </c>
      <c r="C404" s="24">
        <v>-79.722682121792332</v>
      </c>
      <c r="D404" s="24">
        <v>-1.2927885876441734</v>
      </c>
    </row>
    <row r="405" spans="1:4" x14ac:dyDescent="0.25">
      <c r="A405" s="24">
        <v>379</v>
      </c>
      <c r="B405" s="24">
        <v>1424.0679152748419</v>
      </c>
      <c r="C405" s="24">
        <v>85.93208472515812</v>
      </c>
      <c r="D405" s="24">
        <v>1.3934806944332525</v>
      </c>
    </row>
    <row r="406" spans="1:4" x14ac:dyDescent="0.25">
      <c r="A406" s="24">
        <v>380</v>
      </c>
      <c r="B406" s="24">
        <v>1186.6339619182431</v>
      </c>
      <c r="C406" s="24">
        <v>-26.633961918243131</v>
      </c>
      <c r="D406" s="24">
        <v>-0.43189818876204328</v>
      </c>
    </row>
    <row r="407" spans="1:4" x14ac:dyDescent="0.25">
      <c r="A407" s="24">
        <v>381</v>
      </c>
      <c r="B407" s="24">
        <v>1332.2676908707647</v>
      </c>
      <c r="C407" s="24">
        <v>27.732309129235318</v>
      </c>
      <c r="D407" s="24">
        <v>0.44970906393395832</v>
      </c>
    </row>
    <row r="408" spans="1:4" x14ac:dyDescent="0.25">
      <c r="A408" s="24">
        <v>382</v>
      </c>
      <c r="B408" s="24">
        <v>1277.0263742537759</v>
      </c>
      <c r="C408" s="24">
        <v>2.9736257462241156</v>
      </c>
      <c r="D408" s="24">
        <v>4.8220523022174992E-2</v>
      </c>
    </row>
    <row r="409" spans="1:4" x14ac:dyDescent="0.25">
      <c r="A409" s="24">
        <v>383</v>
      </c>
      <c r="B409" s="24">
        <v>1275.2028689994841</v>
      </c>
      <c r="C409" s="24">
        <v>24.797131000515947</v>
      </c>
      <c r="D409" s="24">
        <v>0.40211201016556869</v>
      </c>
    </row>
    <row r="410" spans="1:4" x14ac:dyDescent="0.25">
      <c r="A410" s="24">
        <v>384</v>
      </c>
      <c r="B410" s="24">
        <v>1352.5994614007691</v>
      </c>
      <c r="C410" s="24">
        <v>27.400538599230913</v>
      </c>
      <c r="D410" s="24">
        <v>0.44432904982139865</v>
      </c>
    </row>
    <row r="411" spans="1:4" x14ac:dyDescent="0.25">
      <c r="A411" s="24">
        <v>385</v>
      </c>
      <c r="B411" s="24">
        <v>1157.9290058084205</v>
      </c>
      <c r="C411" s="24">
        <v>-67.92900580842047</v>
      </c>
      <c r="D411" s="24">
        <v>-1.1015415079109034</v>
      </c>
    </row>
    <row r="412" spans="1:4" x14ac:dyDescent="0.25">
      <c r="A412" s="24">
        <v>386</v>
      </c>
      <c r="B412" s="24">
        <v>1282.7173992911578</v>
      </c>
      <c r="C412" s="24">
        <v>47.28260070884221</v>
      </c>
      <c r="D412" s="24">
        <v>0.76673795918136212</v>
      </c>
    </row>
    <row r="413" spans="1:4" x14ac:dyDescent="0.25">
      <c r="A413" s="24">
        <v>387</v>
      </c>
      <c r="B413" s="24">
        <v>1343.9768177373458</v>
      </c>
      <c r="C413" s="24">
        <v>-43.976817737345755</v>
      </c>
      <c r="D413" s="24">
        <v>-0.71313115136912408</v>
      </c>
    </row>
    <row r="414" spans="1:4" x14ac:dyDescent="0.25">
      <c r="A414" s="24">
        <v>388</v>
      </c>
      <c r="B414" s="24">
        <v>1305.4710000404752</v>
      </c>
      <c r="C414" s="24">
        <v>-65.471000040475246</v>
      </c>
      <c r="D414" s="24">
        <v>-1.0616823145096004</v>
      </c>
    </row>
    <row r="415" spans="1:4" x14ac:dyDescent="0.25">
      <c r="A415" s="24">
        <v>389</v>
      </c>
      <c r="B415" s="24">
        <v>1304.507223335419</v>
      </c>
      <c r="C415" s="24">
        <v>35.492776664581015</v>
      </c>
      <c r="D415" s="24">
        <v>0.57555334811334846</v>
      </c>
    </row>
    <row r="416" spans="1:4" x14ac:dyDescent="0.25">
      <c r="A416" s="24">
        <v>390</v>
      </c>
      <c r="B416" s="24">
        <v>1304.6921794113991</v>
      </c>
      <c r="C416" s="24">
        <v>5.3078205886008618</v>
      </c>
      <c r="D416" s="24">
        <v>8.6071989797371157E-2</v>
      </c>
    </row>
    <row r="417" spans="1:4" x14ac:dyDescent="0.25">
      <c r="A417" s="24">
        <v>391</v>
      </c>
      <c r="B417" s="24">
        <v>1322.4536561851487</v>
      </c>
      <c r="C417" s="24">
        <v>27.546343814851298</v>
      </c>
      <c r="D417" s="24">
        <v>0.44669343739286876</v>
      </c>
    </row>
    <row r="418" spans="1:4" x14ac:dyDescent="0.25">
      <c r="A418" s="24">
        <v>392</v>
      </c>
      <c r="B418" s="24">
        <v>1104.3045460462452</v>
      </c>
      <c r="C418" s="24">
        <v>125.69545395375485</v>
      </c>
      <c r="D418" s="24">
        <v>2.0382862701723998</v>
      </c>
    </row>
    <row r="419" spans="1:4" x14ac:dyDescent="0.25">
      <c r="A419" s="24">
        <v>393</v>
      </c>
      <c r="B419" s="24">
        <v>1272.4286274421756</v>
      </c>
      <c r="C419" s="24">
        <v>-32.428627442175639</v>
      </c>
      <c r="D419" s="24">
        <v>-0.52586489007184956</v>
      </c>
    </row>
    <row r="420" spans="1:4" x14ac:dyDescent="0.25">
      <c r="A420" s="24">
        <v>394</v>
      </c>
      <c r="B420" s="24">
        <v>1277.2803825301187</v>
      </c>
      <c r="C420" s="24">
        <v>2.7196174698813138</v>
      </c>
      <c r="D420" s="24">
        <v>4.4101507052272261E-2</v>
      </c>
    </row>
    <row r="421" spans="1:4" x14ac:dyDescent="0.25">
      <c r="A421" s="24">
        <v>395</v>
      </c>
      <c r="B421" s="24">
        <v>1398.1965925295819</v>
      </c>
      <c r="C421" s="24">
        <v>21.803407470418051</v>
      </c>
      <c r="D421" s="24">
        <v>0.35356558007482231</v>
      </c>
    </row>
    <row r="422" spans="1:4" x14ac:dyDescent="0.25">
      <c r="A422" s="24">
        <v>396</v>
      </c>
      <c r="B422" s="24">
        <v>1319.059944223472</v>
      </c>
      <c r="C422" s="24">
        <v>-39.05994422347203</v>
      </c>
      <c r="D422" s="24">
        <v>-0.63339878667126981</v>
      </c>
    </row>
    <row r="423" spans="1:4" x14ac:dyDescent="0.25">
      <c r="A423" s="24">
        <v>397</v>
      </c>
      <c r="B423" s="24">
        <v>1368.8749333363198</v>
      </c>
      <c r="C423" s="24">
        <v>-58.874933336319828</v>
      </c>
      <c r="D423" s="24">
        <v>-0.95472003562584851</v>
      </c>
    </row>
    <row r="424" spans="1:4" x14ac:dyDescent="0.25">
      <c r="A424" s="24">
        <v>398</v>
      </c>
      <c r="B424" s="24">
        <v>1258.0232465114445</v>
      </c>
      <c r="C424" s="24">
        <v>11.97675348855546</v>
      </c>
      <c r="D424" s="24">
        <v>0.19421587200714141</v>
      </c>
    </row>
    <row r="425" spans="1:4" x14ac:dyDescent="0.25">
      <c r="A425" s="24">
        <v>399</v>
      </c>
      <c r="B425" s="24">
        <v>1371.1735544626522</v>
      </c>
      <c r="C425" s="24">
        <v>8.8264455373478086</v>
      </c>
      <c r="D425" s="24">
        <v>0.14313025799500728</v>
      </c>
    </row>
    <row r="426" spans="1:4" x14ac:dyDescent="0.25">
      <c r="A426" s="24">
        <v>400</v>
      </c>
      <c r="B426" s="24">
        <v>1295.2684585203856</v>
      </c>
      <c r="C426" s="24">
        <v>114.73154147961441</v>
      </c>
      <c r="D426" s="24">
        <v>1.8604946988747271</v>
      </c>
    </row>
    <row r="427" spans="1:4" x14ac:dyDescent="0.25">
      <c r="A427" s="24">
        <v>401</v>
      </c>
      <c r="B427" s="24">
        <v>1302.7931134379437</v>
      </c>
      <c r="C427" s="24">
        <v>7.2068865620562974</v>
      </c>
      <c r="D427" s="24">
        <v>0.1168673764091251</v>
      </c>
    </row>
    <row r="428" spans="1:4" x14ac:dyDescent="0.25">
      <c r="A428" s="24">
        <v>402</v>
      </c>
      <c r="B428" s="24">
        <v>1375.0764420202511</v>
      </c>
      <c r="C428" s="24">
        <v>-15.076442020251079</v>
      </c>
      <c r="D428" s="24">
        <v>-0.2444806379730651</v>
      </c>
    </row>
    <row r="429" spans="1:4" x14ac:dyDescent="0.25">
      <c r="A429" s="24">
        <v>403</v>
      </c>
      <c r="B429" s="24">
        <v>1242.5493443244991</v>
      </c>
      <c r="C429" s="24">
        <v>-2.5493443244990885</v>
      </c>
      <c r="D429" s="24">
        <v>-4.134034582094126E-2</v>
      </c>
    </row>
    <row r="430" spans="1:4" x14ac:dyDescent="0.25">
      <c r="A430" s="24">
        <v>404</v>
      </c>
      <c r="B430" s="24">
        <v>1330.0258547886515</v>
      </c>
      <c r="C430" s="24">
        <v>-10.025854788651486</v>
      </c>
      <c r="D430" s="24">
        <v>-0.16257996227905799</v>
      </c>
    </row>
    <row r="431" spans="1:4" x14ac:dyDescent="0.25">
      <c r="A431" s="24">
        <v>405</v>
      </c>
      <c r="B431" s="24">
        <v>1358.3046910322855</v>
      </c>
      <c r="C431" s="24">
        <v>-28.304691032285518</v>
      </c>
      <c r="D431" s="24">
        <v>-0.45899084889582026</v>
      </c>
    </row>
    <row r="432" spans="1:4" x14ac:dyDescent="0.25">
      <c r="A432" s="24">
        <v>406</v>
      </c>
      <c r="B432" s="24">
        <v>1258.1800006761246</v>
      </c>
      <c r="C432" s="24">
        <v>101.81999932387544</v>
      </c>
      <c r="D432" s="24">
        <v>1.6511202284783875</v>
      </c>
    </row>
    <row r="433" spans="1:4" x14ac:dyDescent="0.25">
      <c r="A433" s="24">
        <v>407</v>
      </c>
      <c r="B433" s="24">
        <v>1365.5662912915636</v>
      </c>
      <c r="C433" s="24">
        <v>-15.56629129156363</v>
      </c>
      <c r="D433" s="24">
        <v>-0.25242406800783529</v>
      </c>
    </row>
    <row r="434" spans="1:4" x14ac:dyDescent="0.25">
      <c r="A434" s="24">
        <v>408</v>
      </c>
      <c r="B434" s="24">
        <v>1188.9610291418094</v>
      </c>
      <c r="C434" s="24">
        <v>51.038970858190623</v>
      </c>
      <c r="D434" s="24">
        <v>0.82765152017553512</v>
      </c>
    </row>
    <row r="435" spans="1:4" x14ac:dyDescent="0.25">
      <c r="A435" s="24">
        <v>409</v>
      </c>
      <c r="B435" s="24">
        <v>1304.1175387721669</v>
      </c>
      <c r="C435" s="24">
        <v>-24.117538772166881</v>
      </c>
      <c r="D435" s="24">
        <v>-0.39109169507231639</v>
      </c>
    </row>
    <row r="436" spans="1:4" x14ac:dyDescent="0.25">
      <c r="A436" s="24">
        <v>410</v>
      </c>
      <c r="B436" s="24">
        <v>1228.7712358774866</v>
      </c>
      <c r="C436" s="24">
        <v>51.228764122513439</v>
      </c>
      <c r="D436" s="24">
        <v>0.83072922102048952</v>
      </c>
    </row>
    <row r="437" spans="1:4" x14ac:dyDescent="0.25">
      <c r="A437" s="24">
        <v>411</v>
      </c>
      <c r="B437" s="24">
        <v>1351.5437309261904</v>
      </c>
      <c r="C437" s="24">
        <v>-61.543730926190392</v>
      </c>
      <c r="D437" s="24">
        <v>-0.99799744395044665</v>
      </c>
    </row>
    <row r="438" spans="1:4" x14ac:dyDescent="0.25">
      <c r="A438" s="24">
        <v>412</v>
      </c>
      <c r="B438" s="24">
        <v>1224.2400278635789</v>
      </c>
      <c r="C438" s="24">
        <v>85.759972136421084</v>
      </c>
      <c r="D438" s="24">
        <v>1.3906897046598625</v>
      </c>
    </row>
    <row r="439" spans="1:4" x14ac:dyDescent="0.25">
      <c r="A439" s="24">
        <v>413</v>
      </c>
      <c r="B439" s="24">
        <v>1337.5770184363191</v>
      </c>
      <c r="C439" s="24">
        <v>-37.577018436319122</v>
      </c>
      <c r="D439" s="24">
        <v>-0.60935155841788813</v>
      </c>
    </row>
    <row r="440" spans="1:4" x14ac:dyDescent="0.25">
      <c r="A440" s="24">
        <v>414</v>
      </c>
      <c r="B440" s="24">
        <v>1291.391530572686</v>
      </c>
      <c r="C440" s="24">
        <v>-1.3915305726859515</v>
      </c>
      <c r="D440" s="24">
        <v>-2.2565157065063315E-2</v>
      </c>
    </row>
    <row r="441" spans="1:4" x14ac:dyDescent="0.25">
      <c r="A441" s="24">
        <v>415</v>
      </c>
      <c r="B441" s="24">
        <v>1330.2662675242873</v>
      </c>
      <c r="C441" s="24">
        <v>-30.266267524287287</v>
      </c>
      <c r="D441" s="24">
        <v>-0.49079991044717247</v>
      </c>
    </row>
    <row r="442" spans="1:4" x14ac:dyDescent="0.25">
      <c r="A442" s="24">
        <v>416</v>
      </c>
      <c r="B442" s="24">
        <v>1319.0018183115938</v>
      </c>
      <c r="C442" s="24">
        <v>20.998181688406248</v>
      </c>
      <c r="D442" s="24">
        <v>0.34050798249084491</v>
      </c>
    </row>
    <row r="443" spans="1:4" x14ac:dyDescent="0.25">
      <c r="A443" s="24">
        <v>417</v>
      </c>
      <c r="B443" s="24">
        <v>1295.6139709845766</v>
      </c>
      <c r="C443" s="24">
        <v>4.3860290154234463</v>
      </c>
      <c r="D443" s="24">
        <v>7.1124153193356757E-2</v>
      </c>
    </row>
    <row r="444" spans="1:4" x14ac:dyDescent="0.25">
      <c r="A444" s="24">
        <v>418</v>
      </c>
      <c r="B444" s="24">
        <v>1332.7983165785884</v>
      </c>
      <c r="C444" s="24">
        <v>-2.7983165785883557</v>
      </c>
      <c r="D444" s="24">
        <v>-4.5377697301852697E-2</v>
      </c>
    </row>
    <row r="445" spans="1:4" x14ac:dyDescent="0.25">
      <c r="A445" s="24">
        <v>419</v>
      </c>
      <c r="B445" s="24">
        <v>1303.9095676312656</v>
      </c>
      <c r="C445" s="24">
        <v>6.0904323687343549</v>
      </c>
      <c r="D445" s="24">
        <v>9.8762877145677108E-2</v>
      </c>
    </row>
    <row r="446" spans="1:4" x14ac:dyDescent="0.25">
      <c r="A446" s="24">
        <v>420</v>
      </c>
      <c r="B446" s="24">
        <v>1387.8563532162329</v>
      </c>
      <c r="C446" s="24">
        <v>2.1436467837670534</v>
      </c>
      <c r="D446" s="24">
        <v>3.476152613330917E-2</v>
      </c>
    </row>
    <row r="447" spans="1:4" x14ac:dyDescent="0.25">
      <c r="A447" s="24">
        <v>421</v>
      </c>
      <c r="B447" s="24">
        <v>1274.7064061754211</v>
      </c>
      <c r="C447" s="24">
        <v>-24.70640617542108</v>
      </c>
      <c r="D447" s="24">
        <v>-0.40064081005818297</v>
      </c>
    </row>
    <row r="448" spans="1:4" x14ac:dyDescent="0.25">
      <c r="A448" s="24">
        <v>422</v>
      </c>
      <c r="B448" s="24">
        <v>1327.4566986161947</v>
      </c>
      <c r="C448" s="24">
        <v>-7.4566986161946716</v>
      </c>
      <c r="D448" s="24">
        <v>-0.12091834614635323</v>
      </c>
    </row>
    <row r="449" spans="1:4" x14ac:dyDescent="0.25">
      <c r="A449" s="24">
        <v>423</v>
      </c>
      <c r="B449" s="24">
        <v>1351.2645888330462</v>
      </c>
      <c r="C449" s="24">
        <v>-91.264588833046218</v>
      </c>
      <c r="D449" s="24">
        <v>-1.4799529539053027</v>
      </c>
    </row>
    <row r="450" spans="1:4" x14ac:dyDescent="0.25">
      <c r="A450" s="24">
        <v>424</v>
      </c>
      <c r="B450" s="24">
        <v>1379.4128078695194</v>
      </c>
      <c r="C450" s="24">
        <v>-49.412807869519384</v>
      </c>
      <c r="D450" s="24">
        <v>-0.80128154744692248</v>
      </c>
    </row>
    <row r="451" spans="1:4" x14ac:dyDescent="0.25">
      <c r="A451" s="24">
        <v>425</v>
      </c>
      <c r="B451" s="24">
        <v>1360.3121919577509</v>
      </c>
      <c r="C451" s="24">
        <v>-20.312191957750883</v>
      </c>
      <c r="D451" s="24">
        <v>-0.32938392505286845</v>
      </c>
    </row>
    <row r="452" spans="1:4" x14ac:dyDescent="0.25">
      <c r="A452" s="24">
        <v>426</v>
      </c>
      <c r="B452" s="24">
        <v>1361.53334689032</v>
      </c>
      <c r="C452" s="24">
        <v>-41.53334689031999</v>
      </c>
      <c r="D452" s="24">
        <v>-0.67350765726175943</v>
      </c>
    </row>
    <row r="453" spans="1:4" x14ac:dyDescent="0.25">
      <c r="A453" s="24">
        <v>427</v>
      </c>
      <c r="B453" s="24">
        <v>1329.0685408870841</v>
      </c>
      <c r="C453" s="24">
        <v>-9.0685408870840547</v>
      </c>
      <c r="D453" s="24">
        <v>-0.14705609311408427</v>
      </c>
    </row>
    <row r="454" spans="1:4" x14ac:dyDescent="0.25">
      <c r="A454" s="24">
        <v>428</v>
      </c>
      <c r="B454" s="24">
        <v>1353.1764806850622</v>
      </c>
      <c r="C454" s="24">
        <v>-23.176480685062188</v>
      </c>
      <c r="D454" s="24">
        <v>-0.37583143133130698</v>
      </c>
    </row>
    <row r="455" spans="1:4" x14ac:dyDescent="0.25">
      <c r="A455" s="24">
        <v>429</v>
      </c>
      <c r="B455" s="24">
        <v>1312.2064530280859</v>
      </c>
      <c r="C455" s="24">
        <v>7.7935469719141111</v>
      </c>
      <c r="D455" s="24">
        <v>0.1263807026357589</v>
      </c>
    </row>
    <row r="456" spans="1:4" x14ac:dyDescent="0.25">
      <c r="A456" s="24">
        <v>430</v>
      </c>
      <c r="B456" s="24">
        <v>1293.7032813232827</v>
      </c>
      <c r="C456" s="24">
        <v>-143.70328132328268</v>
      </c>
      <c r="D456" s="24">
        <v>-2.3303024579372149</v>
      </c>
    </row>
    <row r="457" spans="1:4" x14ac:dyDescent="0.25">
      <c r="A457" s="24">
        <v>431</v>
      </c>
      <c r="B457" s="24">
        <v>1230.671309208657</v>
      </c>
      <c r="C457" s="24">
        <v>-50.671309208657021</v>
      </c>
      <c r="D457" s="24">
        <v>-0.82168949315911666</v>
      </c>
    </row>
    <row r="458" spans="1:4" x14ac:dyDescent="0.25">
      <c r="A458" s="24">
        <v>432</v>
      </c>
      <c r="B458" s="24">
        <v>1330.8067378038377</v>
      </c>
      <c r="C458" s="24">
        <v>9.1932621961623227</v>
      </c>
      <c r="D458" s="24">
        <v>0.14907858258284176</v>
      </c>
    </row>
    <row r="459" spans="1:4" x14ac:dyDescent="0.25">
      <c r="A459" s="24">
        <v>433</v>
      </c>
      <c r="B459" s="24">
        <v>1270.9065856575335</v>
      </c>
      <c r="C459" s="24">
        <v>29.093414342466531</v>
      </c>
      <c r="D459" s="24">
        <v>0.47178084124270625</v>
      </c>
    </row>
    <row r="460" spans="1:4" x14ac:dyDescent="0.25">
      <c r="A460" s="24">
        <v>434</v>
      </c>
      <c r="B460" s="24">
        <v>1270.9256070681081</v>
      </c>
      <c r="C460" s="24">
        <v>-20.925607068108093</v>
      </c>
      <c r="D460" s="24">
        <v>-0.33933110737353855</v>
      </c>
    </row>
    <row r="461" spans="1:4" x14ac:dyDescent="0.25">
      <c r="A461" s="24">
        <v>435</v>
      </c>
      <c r="B461" s="24">
        <v>1362.0406761844463</v>
      </c>
      <c r="C461" s="24">
        <v>27.959323815553716</v>
      </c>
      <c r="D461" s="24">
        <v>0.45339034996058364</v>
      </c>
    </row>
    <row r="462" spans="1:4" x14ac:dyDescent="0.25">
      <c r="A462" s="24">
        <v>436</v>
      </c>
      <c r="B462" s="24">
        <v>1270.0154647509962</v>
      </c>
      <c r="C462" s="24">
        <v>-40.015464750996216</v>
      </c>
      <c r="D462" s="24">
        <v>-0.64889357435736217</v>
      </c>
    </row>
    <row r="463" spans="1:4" x14ac:dyDescent="0.25">
      <c r="A463" s="24">
        <v>437</v>
      </c>
      <c r="B463" s="24">
        <v>1364.1949726602106</v>
      </c>
      <c r="C463" s="24">
        <v>-54.194972660210624</v>
      </c>
      <c r="D463" s="24">
        <v>-0.87882946607056689</v>
      </c>
    </row>
    <row r="464" spans="1:4" x14ac:dyDescent="0.25">
      <c r="A464" s="24">
        <v>438</v>
      </c>
      <c r="B464" s="24">
        <v>1290.2000567248642</v>
      </c>
      <c r="C464" s="24">
        <v>79.799943275135774</v>
      </c>
      <c r="D464" s="24">
        <v>1.2940414599090333</v>
      </c>
    </row>
    <row r="465" spans="1:4" x14ac:dyDescent="0.25">
      <c r="A465" s="24">
        <v>439</v>
      </c>
      <c r="B465" s="24">
        <v>1097.6506154113536</v>
      </c>
      <c r="C465" s="24">
        <v>332.34938458864644</v>
      </c>
      <c r="D465" s="24">
        <v>5.3894008589723406</v>
      </c>
    </row>
    <row r="466" spans="1:4" x14ac:dyDescent="0.25">
      <c r="A466" s="24">
        <v>440</v>
      </c>
      <c r="B466" s="24">
        <v>1279.7922897916399</v>
      </c>
      <c r="C466" s="24">
        <v>20.20771020836014</v>
      </c>
      <c r="D466" s="24">
        <v>0.32768964169919129</v>
      </c>
    </row>
    <row r="467" spans="1:4" x14ac:dyDescent="0.25">
      <c r="A467" s="24">
        <v>441</v>
      </c>
      <c r="B467" s="24">
        <v>1347.3884088340333</v>
      </c>
      <c r="C467" s="24">
        <v>2.611591165966729</v>
      </c>
      <c r="D467" s="24">
        <v>4.2349744954594648E-2</v>
      </c>
    </row>
    <row r="468" spans="1:4" x14ac:dyDescent="0.25">
      <c r="A468" s="24">
        <v>442</v>
      </c>
      <c r="B468" s="24">
        <v>1376.8098805209479</v>
      </c>
      <c r="C468" s="24">
        <v>13.1901194790521</v>
      </c>
      <c r="D468" s="24">
        <v>0.21389189974982617</v>
      </c>
    </row>
    <row r="469" spans="1:4" x14ac:dyDescent="0.25">
      <c r="A469" s="24">
        <v>443</v>
      </c>
      <c r="B469" s="24">
        <v>1392.9642331660668</v>
      </c>
      <c r="C469" s="24">
        <v>-2.9642331660668333</v>
      </c>
      <c r="D469" s="24">
        <v>-4.8068212285597947E-2</v>
      </c>
    </row>
    <row r="470" spans="1:4" x14ac:dyDescent="0.25">
      <c r="A470" s="24">
        <v>444</v>
      </c>
      <c r="B470" s="24">
        <v>1362.0764201776963</v>
      </c>
      <c r="C470" s="24">
        <v>47.923579822303736</v>
      </c>
      <c r="D470" s="24">
        <v>0.7771321213036978</v>
      </c>
    </row>
    <row r="471" spans="1:4" x14ac:dyDescent="0.25">
      <c r="A471" s="24">
        <v>445</v>
      </c>
      <c r="B471" s="24">
        <v>1344.937221934526</v>
      </c>
      <c r="C471" s="24">
        <v>125.06277806547405</v>
      </c>
      <c r="D471" s="24">
        <v>2.0280267537301717</v>
      </c>
    </row>
    <row r="472" spans="1:4" x14ac:dyDescent="0.25">
      <c r="A472" s="24">
        <v>446</v>
      </c>
      <c r="B472" s="24">
        <v>1278.5271454185779</v>
      </c>
      <c r="C472" s="24">
        <v>1.4728545814220979</v>
      </c>
      <c r="D472" s="24">
        <v>2.3883912877053569E-2</v>
      </c>
    </row>
    <row r="473" spans="1:4" x14ac:dyDescent="0.25">
      <c r="A473" s="24">
        <v>447</v>
      </c>
      <c r="B473" s="24">
        <v>1250.4461693743594</v>
      </c>
      <c r="C473" s="24">
        <v>-60.446169374359442</v>
      </c>
      <c r="D473" s="24">
        <v>-0.98019930908242492</v>
      </c>
    </row>
    <row r="474" spans="1:4" x14ac:dyDescent="0.25">
      <c r="A474" s="24">
        <v>448</v>
      </c>
      <c r="B474" s="24">
        <v>1205.703587651423</v>
      </c>
      <c r="C474" s="24">
        <v>-55.703587651423049</v>
      </c>
      <c r="D474" s="24">
        <v>-0.90329327225321432</v>
      </c>
    </row>
    <row r="475" spans="1:4" x14ac:dyDescent="0.25">
      <c r="A475" s="24">
        <v>449</v>
      </c>
      <c r="B475" s="24">
        <v>1343.498556387374</v>
      </c>
      <c r="C475" s="24">
        <v>-53.498556387374038</v>
      </c>
      <c r="D475" s="24">
        <v>-0.86753633109553663</v>
      </c>
    </row>
    <row r="476" spans="1:4" x14ac:dyDescent="0.25">
      <c r="A476" s="24">
        <v>450</v>
      </c>
      <c r="B476" s="24">
        <v>1237.6506900043778</v>
      </c>
      <c r="C476" s="24">
        <v>-107.65069000437779</v>
      </c>
      <c r="D476" s="24">
        <v>-1.7456711162460761</v>
      </c>
    </row>
    <row r="477" spans="1:4" x14ac:dyDescent="0.25">
      <c r="A477" s="24">
        <v>451</v>
      </c>
      <c r="B477" s="24">
        <v>1302.1518234806158</v>
      </c>
      <c r="C477" s="24">
        <v>17.848176519384197</v>
      </c>
      <c r="D477" s="24">
        <v>0.28942727841580357</v>
      </c>
    </row>
    <row r="478" spans="1:4" x14ac:dyDescent="0.25">
      <c r="A478" s="24">
        <v>452</v>
      </c>
      <c r="B478" s="24">
        <v>1269.5572718344772</v>
      </c>
      <c r="C478" s="24">
        <v>-19.557271834477206</v>
      </c>
      <c r="D478" s="24">
        <v>-0.31714208754845308</v>
      </c>
    </row>
    <row r="479" spans="1:4" x14ac:dyDescent="0.25">
      <c r="A479" s="24">
        <v>453</v>
      </c>
      <c r="B479" s="24">
        <v>1337.8768448305154</v>
      </c>
      <c r="C479" s="24">
        <v>72.123155169484562</v>
      </c>
      <c r="D479" s="24">
        <v>1.1695541272125891</v>
      </c>
    </row>
    <row r="480" spans="1:4" x14ac:dyDescent="0.25">
      <c r="A480" s="24">
        <v>454</v>
      </c>
      <c r="B480" s="24">
        <v>1318.9848775014641</v>
      </c>
      <c r="C480" s="24">
        <v>-38.984877501464098</v>
      </c>
      <c r="D480" s="24">
        <v>-0.63218149945838531</v>
      </c>
    </row>
    <row r="481" spans="1:4" x14ac:dyDescent="0.25">
      <c r="A481" s="24">
        <v>455</v>
      </c>
      <c r="B481" s="24">
        <v>1331.4463512146376</v>
      </c>
      <c r="C481" s="24">
        <v>8.5536487853623839</v>
      </c>
      <c r="D481" s="24">
        <v>0.13870656679035887</v>
      </c>
    </row>
    <row r="482" spans="1:4" x14ac:dyDescent="0.25">
      <c r="A482" s="24">
        <v>456</v>
      </c>
      <c r="B482" s="24">
        <v>1273.5733273695228</v>
      </c>
      <c r="C482" s="24">
        <v>56.426672630477242</v>
      </c>
      <c r="D482" s="24">
        <v>0.91501886883299444</v>
      </c>
    </row>
    <row r="483" spans="1:4" x14ac:dyDescent="0.25">
      <c r="A483" s="24">
        <v>457</v>
      </c>
      <c r="B483" s="24">
        <v>1280.5743689116769</v>
      </c>
      <c r="C483" s="24">
        <v>-30.574368911676856</v>
      </c>
      <c r="D483" s="24">
        <v>-0.49579610408809982</v>
      </c>
    </row>
    <row r="484" spans="1:4" x14ac:dyDescent="0.25">
      <c r="A484" s="24">
        <v>458</v>
      </c>
      <c r="B484" s="24">
        <v>1406.9042022215599</v>
      </c>
      <c r="C484" s="24">
        <v>113.0957977784401</v>
      </c>
      <c r="D484" s="24">
        <v>1.8339693646422635</v>
      </c>
    </row>
    <row r="485" spans="1:4" x14ac:dyDescent="0.25">
      <c r="A485" s="24">
        <v>459</v>
      </c>
      <c r="B485" s="24">
        <v>1339.3253948038282</v>
      </c>
      <c r="C485" s="24">
        <v>-49.325394803828203</v>
      </c>
      <c r="D485" s="24">
        <v>-0.79986405106159131</v>
      </c>
    </row>
    <row r="486" spans="1:4" x14ac:dyDescent="0.25">
      <c r="A486" s="24">
        <v>460</v>
      </c>
      <c r="B486" s="24">
        <v>1335.879802364723</v>
      </c>
      <c r="C486" s="24">
        <v>-65.879802364722991</v>
      </c>
      <c r="D486" s="24">
        <v>-1.0683114815838153</v>
      </c>
    </row>
    <row r="487" spans="1:4" x14ac:dyDescent="0.25">
      <c r="A487" s="24">
        <v>461</v>
      </c>
      <c r="B487" s="24">
        <v>1300.7189420338016</v>
      </c>
      <c r="C487" s="24">
        <v>-30.718942033801568</v>
      </c>
      <c r="D487" s="24">
        <v>-0.49814051194529391</v>
      </c>
    </row>
    <row r="488" spans="1:4" x14ac:dyDescent="0.25">
      <c r="A488" s="24">
        <v>462</v>
      </c>
      <c r="B488" s="24">
        <v>1353.0017942975674</v>
      </c>
      <c r="C488" s="24">
        <v>-33.001794297567358</v>
      </c>
      <c r="D488" s="24">
        <v>-0.53515940387576688</v>
      </c>
    </row>
    <row r="489" spans="1:4" x14ac:dyDescent="0.25">
      <c r="A489" s="24">
        <v>463</v>
      </c>
      <c r="B489" s="24">
        <v>1310.8083458870622</v>
      </c>
      <c r="C489" s="24">
        <v>-40.80834588706216</v>
      </c>
      <c r="D489" s="24">
        <v>-0.66175099029952111</v>
      </c>
    </row>
    <row r="490" spans="1:4" x14ac:dyDescent="0.25">
      <c r="A490" s="24">
        <v>464</v>
      </c>
      <c r="B490" s="24">
        <v>1237.1932968705992</v>
      </c>
      <c r="C490" s="24">
        <v>-77.19329687059917</v>
      </c>
      <c r="D490" s="24">
        <v>-1.2517718995515363</v>
      </c>
    </row>
    <row r="491" spans="1:4" x14ac:dyDescent="0.25">
      <c r="A491" s="24">
        <v>465</v>
      </c>
      <c r="B491" s="24">
        <v>1291.2829376975164</v>
      </c>
      <c r="C491" s="24">
        <v>8.717062302483555</v>
      </c>
      <c r="D491" s="24">
        <v>0.14135649181017071</v>
      </c>
    </row>
    <row r="492" spans="1:4" x14ac:dyDescent="0.25">
      <c r="A492" s="24">
        <v>466</v>
      </c>
      <c r="B492" s="24">
        <v>1275.3149854887051</v>
      </c>
      <c r="C492" s="24">
        <v>54.685014511294867</v>
      </c>
      <c r="D492" s="24">
        <v>0.88677601899238034</v>
      </c>
    </row>
    <row r="493" spans="1:4" x14ac:dyDescent="0.25">
      <c r="A493" s="24">
        <v>467</v>
      </c>
      <c r="B493" s="24">
        <v>1366.1527891484229</v>
      </c>
      <c r="C493" s="24">
        <v>-46.152789148422926</v>
      </c>
      <c r="D493" s="24">
        <v>-0.74841685591909179</v>
      </c>
    </row>
    <row r="494" spans="1:4" x14ac:dyDescent="0.25">
      <c r="A494" s="24">
        <v>468</v>
      </c>
      <c r="B494" s="24">
        <v>1267.5739133988561</v>
      </c>
      <c r="C494" s="24">
        <v>132.42608660114388</v>
      </c>
      <c r="D494" s="24">
        <v>2.1474306798007272</v>
      </c>
    </row>
    <row r="495" spans="1:4" x14ac:dyDescent="0.25">
      <c r="A495" s="24">
        <v>469</v>
      </c>
      <c r="B495" s="24">
        <v>1239.7715453508558</v>
      </c>
      <c r="C495" s="24">
        <v>10.228454649144169</v>
      </c>
      <c r="D495" s="24">
        <v>0.16586533578296378</v>
      </c>
    </row>
    <row r="496" spans="1:4" x14ac:dyDescent="0.25">
      <c r="A496" s="24">
        <v>470</v>
      </c>
      <c r="B496" s="24">
        <v>1275.9670867344273</v>
      </c>
      <c r="C496" s="24">
        <v>14.032913265572688</v>
      </c>
      <c r="D496" s="24">
        <v>0.22755870272174231</v>
      </c>
    </row>
    <row r="497" spans="1:4" x14ac:dyDescent="0.25">
      <c r="A497" s="24">
        <v>471</v>
      </c>
      <c r="B497" s="24">
        <v>1244.3581371816663</v>
      </c>
      <c r="C497" s="24">
        <v>25.64186281833372</v>
      </c>
      <c r="D497" s="24">
        <v>0.41581024038851072</v>
      </c>
    </row>
    <row r="498" spans="1:4" x14ac:dyDescent="0.25">
      <c r="A498" s="24">
        <v>472</v>
      </c>
      <c r="B498" s="24">
        <v>1226.7515659359199</v>
      </c>
      <c r="C498" s="24">
        <v>33.248434064080129</v>
      </c>
      <c r="D498" s="24">
        <v>0.53915893157504602</v>
      </c>
    </row>
    <row r="499" spans="1:4" x14ac:dyDescent="0.25">
      <c r="A499" s="24">
        <v>473</v>
      </c>
      <c r="B499" s="24">
        <v>1404.0175837626082</v>
      </c>
      <c r="C499" s="24">
        <v>65.982416237391817</v>
      </c>
      <c r="D499" s="24">
        <v>1.0699754753179644</v>
      </c>
    </row>
    <row r="500" spans="1:4" x14ac:dyDescent="0.25">
      <c r="A500" s="24">
        <v>474</v>
      </c>
      <c r="B500" s="24">
        <v>1282.9728121641542</v>
      </c>
      <c r="C500" s="24">
        <v>7.0271878358457798</v>
      </c>
      <c r="D500" s="24">
        <v>0.1139533693000285</v>
      </c>
    </row>
    <row r="501" spans="1:4" x14ac:dyDescent="0.25">
      <c r="A501" s="24">
        <v>475</v>
      </c>
      <c r="B501" s="24">
        <v>1307.7144121327644</v>
      </c>
      <c r="C501" s="24">
        <v>12.285587867235563</v>
      </c>
      <c r="D501" s="24">
        <v>0.19922395188608816</v>
      </c>
    </row>
    <row r="502" spans="1:4" x14ac:dyDescent="0.25">
      <c r="A502" s="24">
        <v>476</v>
      </c>
      <c r="B502" s="24">
        <v>1324.0084462196601</v>
      </c>
      <c r="C502" s="24">
        <v>-24.008446219660073</v>
      </c>
      <c r="D502" s="24">
        <v>-0.38932264261291322</v>
      </c>
    </row>
    <row r="503" spans="1:4" x14ac:dyDescent="0.25">
      <c r="A503" s="24">
        <v>477</v>
      </c>
      <c r="B503" s="24">
        <v>1340.8952182179157</v>
      </c>
      <c r="C503" s="24">
        <v>-90.895218217915726</v>
      </c>
      <c r="D503" s="24">
        <v>-1.4739632141832708</v>
      </c>
    </row>
    <row r="504" spans="1:4" x14ac:dyDescent="0.25">
      <c r="A504" s="24">
        <v>478</v>
      </c>
      <c r="B504" s="24">
        <v>1390.2948050568989</v>
      </c>
      <c r="C504" s="24">
        <v>99.705194943101105</v>
      </c>
      <c r="D504" s="24">
        <v>1.6168264127687224</v>
      </c>
    </row>
    <row r="505" spans="1:4" x14ac:dyDescent="0.25">
      <c r="A505" s="24">
        <v>479</v>
      </c>
      <c r="B505" s="24">
        <v>1405.610654744635</v>
      </c>
      <c r="C505" s="24">
        <v>-45.610654744634985</v>
      </c>
      <c r="D505" s="24">
        <v>-0.73962556652022771</v>
      </c>
    </row>
    <row r="506" spans="1:4" x14ac:dyDescent="0.25">
      <c r="A506" s="24">
        <v>480</v>
      </c>
      <c r="B506" s="24">
        <v>1384.7137268917813</v>
      </c>
      <c r="C506" s="24">
        <v>15.286273108218666</v>
      </c>
      <c r="D506" s="24">
        <v>0.24788327356732473</v>
      </c>
    </row>
    <row r="507" spans="1:4" x14ac:dyDescent="0.25">
      <c r="A507" s="24">
        <v>481</v>
      </c>
      <c r="B507" s="24">
        <v>1381.4720508230228</v>
      </c>
      <c r="C507" s="24">
        <v>58.527949176977245</v>
      </c>
      <c r="D507" s="24">
        <v>0.94909331623617588</v>
      </c>
    </row>
    <row r="508" spans="1:4" x14ac:dyDescent="0.25">
      <c r="A508" s="24">
        <v>482</v>
      </c>
      <c r="B508" s="24">
        <v>1411.0271229769755</v>
      </c>
      <c r="C508" s="24">
        <v>138.97287702302447</v>
      </c>
      <c r="D508" s="24">
        <v>2.2535938910456217</v>
      </c>
    </row>
    <row r="509" spans="1:4" x14ac:dyDescent="0.25">
      <c r="A509" s="24">
        <v>483</v>
      </c>
      <c r="B509" s="24">
        <v>1288.3527576308459</v>
      </c>
      <c r="C509" s="24">
        <v>21.647242369154128</v>
      </c>
      <c r="D509" s="24">
        <v>0.35103319587337423</v>
      </c>
    </row>
    <row r="510" spans="1:4" x14ac:dyDescent="0.25">
      <c r="A510" s="24">
        <v>484</v>
      </c>
      <c r="B510" s="24">
        <v>1329.6435408043194</v>
      </c>
      <c r="C510" s="24">
        <v>-59.6435408043194</v>
      </c>
      <c r="D510" s="24">
        <v>-0.96718382806938341</v>
      </c>
    </row>
    <row r="511" spans="1:4" x14ac:dyDescent="0.25">
      <c r="A511" s="24">
        <v>485</v>
      </c>
      <c r="B511" s="24">
        <v>1120.8151901082988</v>
      </c>
      <c r="C511" s="24">
        <v>-110.81519010829879</v>
      </c>
      <c r="D511" s="24">
        <v>-1.7969868711989514</v>
      </c>
    </row>
    <row r="512" spans="1:4" x14ac:dyDescent="0.25">
      <c r="A512" s="24">
        <v>486</v>
      </c>
      <c r="B512" s="24">
        <v>1294.6027666908951</v>
      </c>
      <c r="C512" s="24">
        <v>25.397233309104877</v>
      </c>
      <c r="D512" s="24">
        <v>0.41184331116190864</v>
      </c>
    </row>
    <row r="513" spans="1:4" x14ac:dyDescent="0.25">
      <c r="A513" s="24">
        <v>487</v>
      </c>
      <c r="B513" s="24">
        <v>1396.9064135064732</v>
      </c>
      <c r="C513" s="24">
        <v>63.0935864935268</v>
      </c>
      <c r="D513" s="24">
        <v>1.0231300101991379</v>
      </c>
    </row>
    <row r="514" spans="1:4" x14ac:dyDescent="0.25">
      <c r="A514" s="24">
        <v>488</v>
      </c>
      <c r="B514" s="24">
        <v>1301.5716398964587</v>
      </c>
      <c r="C514" s="24">
        <v>18.428360103541308</v>
      </c>
      <c r="D514" s="24">
        <v>0.29883557598400318</v>
      </c>
    </row>
    <row r="515" spans="1:4" x14ac:dyDescent="0.25">
      <c r="A515" s="24">
        <v>489</v>
      </c>
      <c r="B515" s="24">
        <v>1319.6651413831707</v>
      </c>
      <c r="C515" s="24">
        <v>0.33485861682925133</v>
      </c>
      <c r="D515" s="24">
        <v>5.4300907444361423E-3</v>
      </c>
    </row>
    <row r="516" spans="1:4" x14ac:dyDescent="0.25">
      <c r="A516" s="24">
        <v>490</v>
      </c>
      <c r="B516" s="24">
        <v>1365.4337032719727</v>
      </c>
      <c r="C516" s="24">
        <v>-5.4337032719727176</v>
      </c>
      <c r="D516" s="24">
        <v>-8.8113312192878906E-2</v>
      </c>
    </row>
    <row r="517" spans="1:4" x14ac:dyDescent="0.25">
      <c r="A517" s="24">
        <v>491</v>
      </c>
      <c r="B517" s="24">
        <v>1246.1646817523235</v>
      </c>
      <c r="C517" s="24">
        <v>13.835318247676469</v>
      </c>
      <c r="D517" s="24">
        <v>0.22435448809532857</v>
      </c>
    </row>
    <row r="518" spans="1:4" x14ac:dyDescent="0.25">
      <c r="A518" s="24">
        <v>492</v>
      </c>
      <c r="B518" s="24">
        <v>1304.5699142019421</v>
      </c>
      <c r="C518" s="24">
        <v>85.430085798057917</v>
      </c>
      <c r="D518" s="24">
        <v>1.3853402447307033</v>
      </c>
    </row>
    <row r="519" spans="1:4" x14ac:dyDescent="0.25">
      <c r="A519" s="24">
        <v>493</v>
      </c>
      <c r="B519" s="24">
        <v>1306.6834144585819</v>
      </c>
      <c r="C519" s="24">
        <v>93.316585541418135</v>
      </c>
      <c r="D519" s="24">
        <v>1.5132282760076616</v>
      </c>
    </row>
    <row r="520" spans="1:4" x14ac:dyDescent="0.25">
      <c r="A520" s="24">
        <v>494</v>
      </c>
      <c r="B520" s="24">
        <v>1305.4106778627843</v>
      </c>
      <c r="C520" s="24">
        <v>-35.410677862784269</v>
      </c>
      <c r="D520" s="24">
        <v>-0.57422202820291257</v>
      </c>
    </row>
    <row r="521" spans="1:4" x14ac:dyDescent="0.25">
      <c r="A521" s="24">
        <v>495</v>
      </c>
      <c r="B521" s="24">
        <v>1300.5896610040149</v>
      </c>
      <c r="C521" s="24">
        <v>-10.589661004014943</v>
      </c>
      <c r="D521" s="24">
        <v>-0.17172268328976378</v>
      </c>
    </row>
    <row r="522" spans="1:4" x14ac:dyDescent="0.25">
      <c r="A522" s="24">
        <v>496</v>
      </c>
      <c r="B522" s="24">
        <v>1295.4581163656421</v>
      </c>
      <c r="C522" s="24">
        <v>44.541883634357873</v>
      </c>
      <c r="D522" s="24">
        <v>0.72229429946552393</v>
      </c>
    </row>
    <row r="523" spans="1:4" x14ac:dyDescent="0.25">
      <c r="A523" s="24">
        <v>497</v>
      </c>
      <c r="B523" s="24">
        <v>1350.8704437872213</v>
      </c>
      <c r="C523" s="24">
        <v>9.1295562127786525</v>
      </c>
      <c r="D523" s="24">
        <v>0.14804552190185213</v>
      </c>
    </row>
    <row r="524" spans="1:4" x14ac:dyDescent="0.25">
      <c r="A524" s="24">
        <v>498</v>
      </c>
      <c r="B524" s="24">
        <v>1260.8917080905826</v>
      </c>
      <c r="C524" s="24">
        <v>49.108291909417403</v>
      </c>
      <c r="D524" s="24">
        <v>0.79634349534559035</v>
      </c>
    </row>
    <row r="525" spans="1:4" x14ac:dyDescent="0.25">
      <c r="A525" s="24">
        <v>499</v>
      </c>
      <c r="B525" s="24">
        <v>1390.8076005450002</v>
      </c>
      <c r="C525" s="24">
        <v>29.192399454999759</v>
      </c>
      <c r="D525" s="24">
        <v>0.47338599074876697</v>
      </c>
    </row>
    <row r="526" spans="1:4" x14ac:dyDescent="0.25">
      <c r="A526" s="24">
        <v>500</v>
      </c>
      <c r="B526" s="24">
        <v>1276.8480508657556</v>
      </c>
      <c r="C526" s="24">
        <v>-36.848050865755567</v>
      </c>
      <c r="D526" s="24">
        <v>-0.59753056932287052</v>
      </c>
    </row>
    <row r="527" spans="1:4" x14ac:dyDescent="0.25">
      <c r="A527" s="24">
        <v>501</v>
      </c>
      <c r="B527" s="24">
        <v>1385.272179249022</v>
      </c>
      <c r="C527" s="24">
        <v>4.7278207509780259</v>
      </c>
      <c r="D527" s="24">
        <v>7.6666671875819284E-2</v>
      </c>
    </row>
    <row r="528" spans="1:4" x14ac:dyDescent="0.25">
      <c r="A528" s="24">
        <v>502</v>
      </c>
      <c r="B528" s="24">
        <v>1332.6312317272127</v>
      </c>
      <c r="C528" s="24">
        <v>27.368768272787293</v>
      </c>
      <c r="D528" s="24">
        <v>0.44381385998634898</v>
      </c>
    </row>
    <row r="529" spans="1:4" x14ac:dyDescent="0.25">
      <c r="A529" s="24">
        <v>503</v>
      </c>
      <c r="B529" s="24">
        <v>1321.8346110523119</v>
      </c>
      <c r="C529" s="24">
        <v>-51.834611052311857</v>
      </c>
      <c r="D529" s="24">
        <v>-0.84055367719603702</v>
      </c>
    </row>
    <row r="530" spans="1:4" x14ac:dyDescent="0.25">
      <c r="A530" s="24">
        <v>504</v>
      </c>
      <c r="B530" s="24">
        <v>1315.8966712217641</v>
      </c>
      <c r="C530" s="24">
        <v>-5.8966712217641089</v>
      </c>
      <c r="D530" s="24">
        <v>-9.5620832838270303E-2</v>
      </c>
    </row>
    <row r="531" spans="1:4" x14ac:dyDescent="0.25">
      <c r="A531" s="24">
        <v>505</v>
      </c>
      <c r="B531" s="24">
        <v>1349.0274670884148</v>
      </c>
      <c r="C531" s="24">
        <v>-49.027467088414824</v>
      </c>
      <c r="D531" s="24">
        <v>-0.79503283439679173</v>
      </c>
    </row>
    <row r="532" spans="1:4" x14ac:dyDescent="0.25">
      <c r="A532" s="24">
        <v>506</v>
      </c>
      <c r="B532" s="24">
        <v>1301.4916074419232</v>
      </c>
      <c r="C532" s="24">
        <v>-191.49160744192318</v>
      </c>
      <c r="D532" s="24">
        <v>-3.1052412957251208</v>
      </c>
    </row>
    <row r="533" spans="1:4" x14ac:dyDescent="0.25">
      <c r="A533" s="24">
        <v>507</v>
      </c>
      <c r="B533" s="24">
        <v>1312.9674213604374</v>
      </c>
      <c r="C533" s="24">
        <v>-2.9674213604373563</v>
      </c>
      <c r="D533" s="24">
        <v>-4.8119912268434789E-2</v>
      </c>
    </row>
    <row r="534" spans="1:4" x14ac:dyDescent="0.25">
      <c r="A534" s="24">
        <v>508</v>
      </c>
      <c r="B534" s="24">
        <v>1317.0907300449626</v>
      </c>
      <c r="C534" s="24">
        <v>-27.090730044962584</v>
      </c>
      <c r="D534" s="24">
        <v>-0.43930517264299701</v>
      </c>
    </row>
    <row r="535" spans="1:4" x14ac:dyDescent="0.25">
      <c r="A535" s="24">
        <v>509</v>
      </c>
      <c r="B535" s="24">
        <v>1354.2532052968722</v>
      </c>
      <c r="C535" s="24">
        <v>-194.25320529687224</v>
      </c>
      <c r="D535" s="24">
        <v>-3.1500235596369976</v>
      </c>
    </row>
    <row r="536" spans="1:4" x14ac:dyDescent="0.25">
      <c r="A536" s="24">
        <v>510</v>
      </c>
      <c r="B536" s="24">
        <v>1291.8396676321017</v>
      </c>
      <c r="C536" s="24">
        <v>-1.8396676321017367</v>
      </c>
      <c r="D536" s="24">
        <v>-2.9832178955120633E-2</v>
      </c>
    </row>
    <row r="537" spans="1:4" x14ac:dyDescent="0.25">
      <c r="A537" s="24">
        <v>511</v>
      </c>
      <c r="B537" s="24">
        <v>1353.0754475370782</v>
      </c>
      <c r="C537" s="24">
        <v>26.924552462921838</v>
      </c>
      <c r="D537" s="24">
        <v>0.43661042535318084</v>
      </c>
    </row>
    <row r="538" spans="1:4" x14ac:dyDescent="0.25">
      <c r="A538" s="24">
        <v>512</v>
      </c>
      <c r="B538" s="24">
        <v>1333.9274865199757</v>
      </c>
      <c r="C538" s="24">
        <v>6.0725134800243268</v>
      </c>
      <c r="D538" s="24">
        <v>9.8472303193433489E-2</v>
      </c>
    </row>
    <row r="539" spans="1:4" x14ac:dyDescent="0.25">
      <c r="A539" s="24">
        <v>513</v>
      </c>
      <c r="B539" s="24">
        <v>1321.3142737632631</v>
      </c>
      <c r="C539" s="24">
        <v>48.685726236736855</v>
      </c>
      <c r="D539" s="24">
        <v>0.78949114085083028</v>
      </c>
    </row>
    <row r="540" spans="1:4" x14ac:dyDescent="0.25">
      <c r="A540" s="24">
        <v>514</v>
      </c>
      <c r="B540" s="24">
        <v>1161.4150752535163</v>
      </c>
      <c r="C540" s="24">
        <v>-41.415075253516306</v>
      </c>
      <c r="D540" s="24">
        <v>-0.6715897561295795</v>
      </c>
    </row>
    <row r="541" spans="1:4" x14ac:dyDescent="0.25">
      <c r="A541" s="24">
        <v>515</v>
      </c>
      <c r="B541" s="24">
        <v>1272.0019783577079</v>
      </c>
      <c r="C541" s="24">
        <v>-122.00197835770791</v>
      </c>
      <c r="D541" s="24">
        <v>-1.978392611652267</v>
      </c>
    </row>
    <row r="542" spans="1:4" x14ac:dyDescent="0.25">
      <c r="A542" s="24">
        <v>516</v>
      </c>
      <c r="B542" s="24">
        <v>1281.7037289181003</v>
      </c>
      <c r="C542" s="24">
        <v>-31.703728918100296</v>
      </c>
      <c r="D542" s="24">
        <v>-0.51410988491920007</v>
      </c>
    </row>
    <row r="543" spans="1:4" x14ac:dyDescent="0.25">
      <c r="A543" s="24">
        <v>517</v>
      </c>
      <c r="B543" s="24">
        <v>1248.0997792919397</v>
      </c>
      <c r="C543" s="24">
        <v>-68.09977929193974</v>
      </c>
      <c r="D543" s="24">
        <v>-1.1043107826604495</v>
      </c>
    </row>
    <row r="544" spans="1:4" x14ac:dyDescent="0.25">
      <c r="A544" s="24">
        <v>518</v>
      </c>
      <c r="B544" s="24">
        <v>1274.1249720464693</v>
      </c>
      <c r="C544" s="24">
        <v>35.875027953530662</v>
      </c>
      <c r="D544" s="24">
        <v>0.58175196174267219</v>
      </c>
    </row>
    <row r="545" spans="1:4" x14ac:dyDescent="0.25">
      <c r="A545" s="24">
        <v>519</v>
      </c>
      <c r="B545" s="24">
        <v>1317.1740162849412</v>
      </c>
      <c r="C545" s="24">
        <v>82.825983715058783</v>
      </c>
      <c r="D545" s="24">
        <v>1.3431119432691616</v>
      </c>
    </row>
    <row r="546" spans="1:4" x14ac:dyDescent="0.25">
      <c r="A546" s="24">
        <v>520</v>
      </c>
      <c r="B546" s="24">
        <v>1365.9463205411319</v>
      </c>
      <c r="C546" s="24">
        <v>34.053679458868146</v>
      </c>
      <c r="D546" s="24">
        <v>0.55221684720117381</v>
      </c>
    </row>
    <row r="547" spans="1:4" x14ac:dyDescent="0.25">
      <c r="A547" s="24">
        <v>521</v>
      </c>
      <c r="B547" s="24">
        <v>1333.451034459456</v>
      </c>
      <c r="C547" s="24">
        <v>-63.451034459455968</v>
      </c>
      <c r="D547" s="24">
        <v>-1.0289264114080672</v>
      </c>
    </row>
    <row r="548" spans="1:4" x14ac:dyDescent="0.25">
      <c r="A548" s="24">
        <v>522</v>
      </c>
      <c r="B548" s="24">
        <v>1346.6096776498055</v>
      </c>
      <c r="C548" s="24">
        <v>93.390322350194538</v>
      </c>
      <c r="D548" s="24">
        <v>1.5144239972545936</v>
      </c>
    </row>
    <row r="549" spans="1:4" x14ac:dyDescent="0.25">
      <c r="A549" s="24">
        <v>523</v>
      </c>
      <c r="B549" s="24">
        <v>1390.9728862998625</v>
      </c>
      <c r="C549" s="24">
        <v>29.027113700137534</v>
      </c>
      <c r="D549" s="24">
        <v>0.47070570539083589</v>
      </c>
    </row>
    <row r="550" spans="1:4" x14ac:dyDescent="0.25">
      <c r="A550" s="24">
        <v>524</v>
      </c>
      <c r="B550" s="24">
        <v>1246.4878284294705</v>
      </c>
      <c r="C550" s="24">
        <v>13.512171570529517</v>
      </c>
      <c r="D550" s="24">
        <v>0.21911431898370107</v>
      </c>
    </row>
    <row r="551" spans="1:4" x14ac:dyDescent="0.25">
      <c r="A551" s="24">
        <v>525</v>
      </c>
      <c r="B551" s="24">
        <v>1147.8699230396646</v>
      </c>
      <c r="C551" s="24">
        <v>322.13007696033537</v>
      </c>
      <c r="D551" s="24">
        <v>5.2236838519187829</v>
      </c>
    </row>
    <row r="552" spans="1:4" x14ac:dyDescent="0.25">
      <c r="A552" s="24">
        <v>526</v>
      </c>
      <c r="B552" s="24">
        <v>1305.9030788896464</v>
      </c>
      <c r="C552" s="24">
        <v>4.0969211103536054</v>
      </c>
      <c r="D552" s="24">
        <v>6.6435959189785482E-2</v>
      </c>
    </row>
    <row r="553" spans="1:4" x14ac:dyDescent="0.25">
      <c r="A553" s="24">
        <v>527</v>
      </c>
      <c r="B553" s="24">
        <v>1320.999617324012</v>
      </c>
      <c r="C553" s="24">
        <v>29.000382675988021</v>
      </c>
      <c r="D553" s="24">
        <v>0.4702722332341448</v>
      </c>
    </row>
    <row r="554" spans="1:4" x14ac:dyDescent="0.25">
      <c r="A554" s="24">
        <v>528</v>
      </c>
      <c r="B554" s="24">
        <v>1306.6802450090331</v>
      </c>
      <c r="C554" s="24">
        <v>-6.6802450090331149</v>
      </c>
      <c r="D554" s="24">
        <v>-0.10832732016155104</v>
      </c>
    </row>
    <row r="555" spans="1:4" x14ac:dyDescent="0.25">
      <c r="A555" s="24">
        <v>529</v>
      </c>
      <c r="B555" s="24">
        <v>1370.8397309039751</v>
      </c>
      <c r="C555" s="24">
        <v>79.160269096024876</v>
      </c>
      <c r="D555" s="24">
        <v>1.2836684586933709</v>
      </c>
    </row>
    <row r="556" spans="1:4" x14ac:dyDescent="0.25">
      <c r="A556" s="24">
        <v>530</v>
      </c>
      <c r="B556" s="24">
        <v>1195.090062258987</v>
      </c>
      <c r="C556" s="24">
        <v>-15.090062258987018</v>
      </c>
      <c r="D556" s="24">
        <v>-0.24470150471675936</v>
      </c>
    </row>
    <row r="557" spans="1:4" x14ac:dyDescent="0.25">
      <c r="A557" s="24">
        <v>531</v>
      </c>
      <c r="B557" s="24">
        <v>1325.7351748247929</v>
      </c>
      <c r="C557" s="24">
        <v>-155.73517482479292</v>
      </c>
      <c r="D557" s="24">
        <v>-2.5254124842499226</v>
      </c>
    </row>
    <row r="558" spans="1:4" x14ac:dyDescent="0.25">
      <c r="A558" s="24">
        <v>532</v>
      </c>
      <c r="B558" s="24">
        <v>1379.3587070308718</v>
      </c>
      <c r="C558" s="24">
        <v>90.641292969128244</v>
      </c>
      <c r="D558" s="24">
        <v>1.4698455445940106</v>
      </c>
    </row>
    <row r="559" spans="1:4" ht="15.75" thickBot="1" x14ac:dyDescent="0.3">
      <c r="A559" s="25">
        <v>533</v>
      </c>
      <c r="B559" s="25">
        <v>1311.7929940344904</v>
      </c>
      <c r="C559" s="25">
        <v>-31.792994034490448</v>
      </c>
      <c r="D559" s="25">
        <v>-0.51555741428816448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0"/>
  <sheetViews>
    <sheetView workbookViewId="0">
      <selection activeCell="F30" sqref="F30"/>
    </sheetView>
  </sheetViews>
  <sheetFormatPr defaultRowHeight="15" x14ac:dyDescent="0.25"/>
  <cols>
    <col min="1" max="1" width="12.7109375" customWidth="1"/>
  </cols>
  <sheetData>
    <row r="1" spans="1:9" x14ac:dyDescent="0.25">
      <c r="A1" t="s">
        <v>707</v>
      </c>
    </row>
    <row r="2" spans="1:9" ht="15.75" thickBot="1" x14ac:dyDescent="0.3"/>
    <row r="3" spans="1:9" x14ac:dyDescent="0.25">
      <c r="A3" s="27" t="s">
        <v>708</v>
      </c>
      <c r="B3" s="27"/>
    </row>
    <row r="4" spans="1:9" x14ac:dyDescent="0.25">
      <c r="A4" s="24" t="s">
        <v>709</v>
      </c>
      <c r="B4" s="24">
        <v>0.69222540869126792</v>
      </c>
    </row>
    <row r="5" spans="1:9" x14ac:dyDescent="0.25">
      <c r="A5" s="24" t="s">
        <v>710</v>
      </c>
      <c r="B5" s="28">
        <v>0.47917601643779284</v>
      </c>
    </row>
    <row r="6" spans="1:9" x14ac:dyDescent="0.25">
      <c r="A6" s="24" t="s">
        <v>711</v>
      </c>
      <c r="B6" s="29">
        <v>0.47523038019868524</v>
      </c>
    </row>
    <row r="7" spans="1:9" x14ac:dyDescent="0.25">
      <c r="A7" s="24" t="s">
        <v>712</v>
      </c>
      <c r="B7" s="24">
        <v>61.827197445070681</v>
      </c>
      <c r="C7" t="s">
        <v>734</v>
      </c>
    </row>
    <row r="8" spans="1:9" ht="15.75" thickBot="1" x14ac:dyDescent="0.3">
      <c r="A8" s="25" t="s">
        <v>713</v>
      </c>
      <c r="B8" s="25">
        <v>533</v>
      </c>
    </row>
    <row r="10" spans="1:9" ht="15.75" thickBot="1" x14ac:dyDescent="0.3">
      <c r="A10" t="s">
        <v>714</v>
      </c>
    </row>
    <row r="11" spans="1:9" x14ac:dyDescent="0.25">
      <c r="A11" s="26"/>
      <c r="B11" s="26" t="s">
        <v>717</v>
      </c>
      <c r="C11" s="26" t="s">
        <v>718</v>
      </c>
      <c r="D11" s="26" t="s">
        <v>719</v>
      </c>
      <c r="E11" s="26" t="s">
        <v>720</v>
      </c>
      <c r="F11" s="26" t="s">
        <v>721</v>
      </c>
    </row>
    <row r="12" spans="1:9" x14ac:dyDescent="0.25">
      <c r="A12" s="24" t="s">
        <v>715</v>
      </c>
      <c r="B12" s="24">
        <v>4</v>
      </c>
      <c r="C12" s="24">
        <v>1856936.881739177</v>
      </c>
      <c r="D12" s="24">
        <v>464234.22043479426</v>
      </c>
      <c r="E12" s="24">
        <v>121.44454972518355</v>
      </c>
      <c r="F12" s="24">
        <v>2.05085984848747E-73</v>
      </c>
    </row>
    <row r="13" spans="1:9" x14ac:dyDescent="0.25">
      <c r="A13" s="24" t="s">
        <v>27</v>
      </c>
      <c r="B13" s="24">
        <v>528</v>
      </c>
      <c r="C13" s="24">
        <v>2018334.0375854063</v>
      </c>
      <c r="D13" s="24">
        <v>3822.6023439117544</v>
      </c>
      <c r="E13" s="24"/>
      <c r="F13" s="24"/>
    </row>
    <row r="14" spans="1:9" ht="15.75" thickBot="1" x14ac:dyDescent="0.3">
      <c r="A14" s="25" t="s">
        <v>716</v>
      </c>
      <c r="B14" s="25">
        <v>532</v>
      </c>
      <c r="C14" s="25">
        <v>3875270.9193245834</v>
      </c>
      <c r="D14" s="25"/>
      <c r="E14" s="25"/>
      <c r="F14" s="25"/>
    </row>
    <row r="15" spans="1:9" ht="15.75" thickBot="1" x14ac:dyDescent="0.3"/>
    <row r="16" spans="1:9" x14ac:dyDescent="0.25">
      <c r="A16" s="26"/>
      <c r="B16" s="26" t="s">
        <v>722</v>
      </c>
      <c r="C16" s="26" t="s">
        <v>712</v>
      </c>
      <c r="D16" s="26" t="s">
        <v>723</v>
      </c>
      <c r="E16" s="26" t="s">
        <v>724</v>
      </c>
      <c r="F16" s="26" t="s">
        <v>725</v>
      </c>
      <c r="G16" s="26" t="s">
        <v>726</v>
      </c>
      <c r="H16" s="26" t="s">
        <v>727</v>
      </c>
      <c r="I16" s="26" t="s">
        <v>728</v>
      </c>
    </row>
    <row r="17" spans="1:9" x14ac:dyDescent="0.25">
      <c r="A17" s="24" t="s">
        <v>25</v>
      </c>
      <c r="B17" s="24">
        <v>1296.3586386362369</v>
      </c>
      <c r="C17" s="24">
        <v>30.896819717250221</v>
      </c>
      <c r="D17" s="24">
        <v>41.957672359154095</v>
      </c>
      <c r="E17" s="30">
        <v>2.8427355280858674E-170</v>
      </c>
      <c r="F17" s="24">
        <v>1235.6628539137691</v>
      </c>
      <c r="G17" s="24">
        <v>1357.0544233587048</v>
      </c>
      <c r="H17" s="24">
        <v>1235.6628539137691</v>
      </c>
      <c r="I17" s="24">
        <v>1357.0544233587048</v>
      </c>
    </row>
    <row r="18" spans="1:9" x14ac:dyDescent="0.25">
      <c r="A18" s="24" t="s">
        <v>600</v>
      </c>
      <c r="B18" s="24">
        <v>1.9486463513138305E-2</v>
      </c>
      <c r="C18" s="24">
        <v>1.7425594411128991E-2</v>
      </c>
      <c r="D18" s="24">
        <v>1.1182667892633336</v>
      </c>
      <c r="E18" s="30">
        <v>0.26396158777120632</v>
      </c>
      <c r="F18" s="24">
        <v>-1.4745542781296382E-2</v>
      </c>
      <c r="G18" s="24">
        <v>5.3718469807572992E-2</v>
      </c>
      <c r="H18" s="24">
        <v>-1.4745542781296382E-2</v>
      </c>
      <c r="I18" s="24">
        <v>5.3718469807572992E-2</v>
      </c>
    </row>
    <row r="19" spans="1:9" x14ac:dyDescent="0.25">
      <c r="A19" s="24" t="s">
        <v>599</v>
      </c>
      <c r="B19" s="24">
        <v>-267.75326805103583</v>
      </c>
      <c r="C19" s="24">
        <v>16.295275721190151</v>
      </c>
      <c r="D19" s="24">
        <v>-16.431343208440051</v>
      </c>
      <c r="E19" s="30">
        <v>2.644367536864572E-49</v>
      </c>
      <c r="F19" s="24">
        <v>-299.76480050705777</v>
      </c>
      <c r="G19" s="24">
        <v>-235.74173559501389</v>
      </c>
      <c r="H19" s="24">
        <v>-299.76480050705777</v>
      </c>
      <c r="I19" s="24">
        <v>-235.74173559501389</v>
      </c>
    </row>
    <row r="20" spans="1:9" x14ac:dyDescent="0.25">
      <c r="A20" s="24" t="s">
        <v>598</v>
      </c>
      <c r="B20" s="24">
        <v>2.3015520857849795E-3</v>
      </c>
      <c r="C20" s="24">
        <v>4.630898458826857E-4</v>
      </c>
      <c r="D20" s="24">
        <v>4.9699903944083248</v>
      </c>
      <c r="E20" s="30">
        <v>9.06245276962315E-7</v>
      </c>
      <c r="F20" s="24">
        <v>1.3918273357919136E-3</v>
      </c>
      <c r="G20" s="24">
        <v>3.2112768357780456E-3</v>
      </c>
      <c r="H20" s="24">
        <v>1.3918273357919136E-3</v>
      </c>
      <c r="I20" s="24">
        <v>3.2112768357780456E-3</v>
      </c>
    </row>
    <row r="21" spans="1:9" ht="15.75" thickBot="1" x14ac:dyDescent="0.3">
      <c r="A21" s="25" t="s">
        <v>597</v>
      </c>
      <c r="B21" s="25">
        <v>-1.8404558938871425</v>
      </c>
      <c r="C21" s="25">
        <v>1.2532357095148829</v>
      </c>
      <c r="D21" s="25">
        <v>-1.4685632398709478</v>
      </c>
      <c r="E21" s="31">
        <v>0.14254678333814724</v>
      </c>
      <c r="F21" s="25">
        <v>-4.3023961688842975</v>
      </c>
      <c r="G21" s="25">
        <v>0.62148438111001258</v>
      </c>
      <c r="H21" s="25">
        <v>-4.3023961688842975</v>
      </c>
      <c r="I21" s="25">
        <v>0.62148438111001258</v>
      </c>
    </row>
    <row r="22" spans="1:9" x14ac:dyDescent="0.25">
      <c r="E22" s="32"/>
    </row>
    <row r="23" spans="1:9" x14ac:dyDescent="0.25">
      <c r="E23" s="32"/>
    </row>
    <row r="25" spans="1:9" x14ac:dyDescent="0.25">
      <c r="A25" t="s">
        <v>729</v>
      </c>
    </row>
    <row r="26" spans="1:9" ht="15.75" thickBot="1" x14ac:dyDescent="0.3"/>
    <row r="27" spans="1:9" x14ac:dyDescent="0.25">
      <c r="A27" s="26" t="s">
        <v>730</v>
      </c>
      <c r="B27" s="26" t="s">
        <v>731</v>
      </c>
      <c r="C27" s="26" t="s">
        <v>732</v>
      </c>
      <c r="D27" s="26" t="s">
        <v>733</v>
      </c>
    </row>
    <row r="28" spans="1:9" x14ac:dyDescent="0.25">
      <c r="A28" s="24">
        <v>1</v>
      </c>
      <c r="B28" s="24">
        <v>1381.8797785838949</v>
      </c>
      <c r="C28" s="24">
        <v>28.120221416105096</v>
      </c>
      <c r="D28" s="24">
        <v>0.45653915426318825</v>
      </c>
    </row>
    <row r="29" spans="1:9" x14ac:dyDescent="0.25">
      <c r="A29" s="24">
        <v>2</v>
      </c>
      <c r="B29" s="24">
        <v>1352.9502485400326</v>
      </c>
      <c r="C29" s="24">
        <v>7.0497514599674105</v>
      </c>
      <c r="D29" s="24">
        <v>0.1144545600005801</v>
      </c>
    </row>
    <row r="30" spans="1:9" x14ac:dyDescent="0.25">
      <c r="A30" s="24">
        <v>3</v>
      </c>
      <c r="B30" s="24">
        <v>1223.2766665982597</v>
      </c>
      <c r="C30" s="24">
        <v>-3.2766665982596805</v>
      </c>
      <c r="D30" s="24">
        <v>-5.3197539785912254E-2</v>
      </c>
    </row>
    <row r="31" spans="1:9" x14ac:dyDescent="0.25">
      <c r="A31" s="24">
        <v>4</v>
      </c>
      <c r="B31" s="24">
        <v>1177.0264128466602</v>
      </c>
      <c r="C31" s="24">
        <v>-37.026412846660151</v>
      </c>
      <c r="D31" s="24">
        <v>-0.60113350305031954</v>
      </c>
    </row>
    <row r="32" spans="1:9" x14ac:dyDescent="0.25">
      <c r="A32" s="24">
        <v>5</v>
      </c>
      <c r="B32" s="24">
        <v>1325.4568066726727</v>
      </c>
      <c r="C32" s="24">
        <v>4.5431933273273444</v>
      </c>
      <c r="D32" s="24">
        <v>7.3759932705376036E-2</v>
      </c>
    </row>
    <row r="33" spans="1:4" x14ac:dyDescent="0.25">
      <c r="A33" s="24">
        <v>6</v>
      </c>
      <c r="B33" s="24">
        <v>1244.4250624482154</v>
      </c>
      <c r="C33" s="24">
        <v>-14.425062448215385</v>
      </c>
      <c r="D33" s="24">
        <v>-0.2341946641476372</v>
      </c>
    </row>
    <row r="34" spans="1:4" x14ac:dyDescent="0.25">
      <c r="A34" s="24">
        <v>7</v>
      </c>
      <c r="B34" s="24">
        <v>1219.3154467092158</v>
      </c>
      <c r="C34" s="24">
        <v>0.68455329078415161</v>
      </c>
      <c r="D34" s="24">
        <v>1.1113901835911167E-2</v>
      </c>
    </row>
    <row r="35" spans="1:4" x14ac:dyDescent="0.25">
      <c r="A35" s="24">
        <v>8</v>
      </c>
      <c r="B35" s="24">
        <v>1248.7678795884694</v>
      </c>
      <c r="C35" s="24">
        <v>61.232120411530559</v>
      </c>
      <c r="D35" s="24">
        <v>0.99411950043933428</v>
      </c>
    </row>
    <row r="36" spans="1:4" x14ac:dyDescent="0.25">
      <c r="A36" s="24">
        <v>9</v>
      </c>
      <c r="B36" s="24">
        <v>1312.3331649118104</v>
      </c>
      <c r="C36" s="24">
        <v>-42.3331649118104</v>
      </c>
      <c r="D36" s="24">
        <v>-0.68729001170144144</v>
      </c>
    </row>
    <row r="37" spans="1:4" x14ac:dyDescent="0.25">
      <c r="A37" s="24">
        <v>10</v>
      </c>
      <c r="B37" s="24">
        <v>1341.5473551292257</v>
      </c>
      <c r="C37" s="24">
        <v>88.452644870774293</v>
      </c>
      <c r="D37" s="24">
        <v>1.4360518391408426</v>
      </c>
    </row>
    <row r="38" spans="1:4" x14ac:dyDescent="0.25">
      <c r="A38" s="24">
        <v>11</v>
      </c>
      <c r="B38" s="24">
        <v>1337.3781625377799</v>
      </c>
      <c r="C38" s="24">
        <v>22.621837462220128</v>
      </c>
      <c r="D38" s="24">
        <v>0.3672714517449121</v>
      </c>
    </row>
    <row r="39" spans="1:4" x14ac:dyDescent="0.25">
      <c r="A39" s="24">
        <v>12</v>
      </c>
      <c r="B39" s="24">
        <v>1269.3301414190992</v>
      </c>
      <c r="C39" s="24">
        <v>40.669858580900836</v>
      </c>
      <c r="D39" s="24">
        <v>0.66028579810164556</v>
      </c>
    </row>
    <row r="40" spans="1:4" x14ac:dyDescent="0.25">
      <c r="A40" s="24">
        <v>13</v>
      </c>
      <c r="B40" s="24">
        <v>1304.4879612867971</v>
      </c>
      <c r="C40" s="24">
        <v>-14.487961286797145</v>
      </c>
      <c r="D40" s="24">
        <v>-0.23521584325378062</v>
      </c>
    </row>
    <row r="41" spans="1:4" x14ac:dyDescent="0.25">
      <c r="A41" s="24">
        <v>14</v>
      </c>
      <c r="B41" s="24">
        <v>1297.7980967293613</v>
      </c>
      <c r="C41" s="24">
        <v>-17.798096729361305</v>
      </c>
      <c r="D41" s="24">
        <v>-0.28895675848638058</v>
      </c>
    </row>
    <row r="42" spans="1:4" x14ac:dyDescent="0.25">
      <c r="A42" s="24">
        <v>15</v>
      </c>
      <c r="B42" s="24">
        <v>1274.0618362960904</v>
      </c>
      <c r="C42" s="24">
        <v>-124.06183629609041</v>
      </c>
      <c r="D42" s="24">
        <v>-2.0141763815030531</v>
      </c>
    </row>
    <row r="43" spans="1:4" x14ac:dyDescent="0.25">
      <c r="A43" s="24">
        <v>16</v>
      </c>
      <c r="B43" s="24">
        <v>1296.9977722307012</v>
      </c>
      <c r="C43" s="24">
        <v>33.00222776929877</v>
      </c>
      <c r="D43" s="24">
        <v>0.53579980511702729</v>
      </c>
    </row>
    <row r="44" spans="1:4" x14ac:dyDescent="0.25">
      <c r="A44" s="24">
        <v>17</v>
      </c>
      <c r="B44" s="24">
        <v>1348.0019424937334</v>
      </c>
      <c r="C44" s="24">
        <v>21.998057506266605</v>
      </c>
      <c r="D44" s="24">
        <v>0.35714422090546177</v>
      </c>
    </row>
    <row r="45" spans="1:4" x14ac:dyDescent="0.25">
      <c r="A45" s="24">
        <v>18</v>
      </c>
      <c r="B45" s="24">
        <v>1351.9897949056656</v>
      </c>
      <c r="C45" s="24">
        <v>-21.989794905665576</v>
      </c>
      <c r="D45" s="24">
        <v>-0.3570100754222314</v>
      </c>
    </row>
    <row r="46" spans="1:4" x14ac:dyDescent="0.25">
      <c r="A46" s="24">
        <v>19</v>
      </c>
      <c r="B46" s="24">
        <v>1266.2362996462557</v>
      </c>
      <c r="C46" s="24">
        <v>-16.236299646255702</v>
      </c>
      <c r="D46" s="24">
        <v>-0.2636005740914959</v>
      </c>
    </row>
    <row r="47" spans="1:4" x14ac:dyDescent="0.25">
      <c r="A47" s="24">
        <v>20</v>
      </c>
      <c r="B47" s="24">
        <v>1355.4037846454462</v>
      </c>
      <c r="C47" s="24">
        <v>34.596215354553806</v>
      </c>
      <c r="D47" s="24">
        <v>0.56167861073914715</v>
      </c>
    </row>
    <row r="48" spans="1:4" x14ac:dyDescent="0.25">
      <c r="A48" s="24">
        <v>21</v>
      </c>
      <c r="B48" s="24">
        <v>1305.5244202722515</v>
      </c>
      <c r="C48" s="24">
        <v>-35.524420272251518</v>
      </c>
      <c r="D48" s="24">
        <v>-0.57674826050605643</v>
      </c>
    </row>
    <row r="49" spans="1:4" x14ac:dyDescent="0.25">
      <c r="A49" s="24">
        <v>22</v>
      </c>
      <c r="B49" s="24">
        <v>1358.4022459203879</v>
      </c>
      <c r="C49" s="24">
        <v>51.597754079612059</v>
      </c>
      <c r="D49" s="24">
        <v>0.83770304155196917</v>
      </c>
    </row>
    <row r="50" spans="1:4" x14ac:dyDescent="0.25">
      <c r="A50" s="24">
        <v>23</v>
      </c>
      <c r="B50" s="24">
        <v>1296.1940934793033</v>
      </c>
      <c r="C50" s="24">
        <v>43.805906520696681</v>
      </c>
      <c r="D50" s="24">
        <v>0.71120035716494023</v>
      </c>
    </row>
    <row r="51" spans="1:4" x14ac:dyDescent="0.25">
      <c r="A51" s="24">
        <v>24</v>
      </c>
      <c r="B51" s="24">
        <v>1304.7047438894972</v>
      </c>
      <c r="C51" s="24">
        <v>15.295256110502805</v>
      </c>
      <c r="D51" s="24">
        <v>0.24832248600036114</v>
      </c>
    </row>
    <row r="52" spans="1:4" x14ac:dyDescent="0.25">
      <c r="A52" s="24">
        <v>25</v>
      </c>
      <c r="B52" s="24">
        <v>1307.0697783422954</v>
      </c>
      <c r="C52" s="24">
        <v>12.930221657704578</v>
      </c>
      <c r="D52" s="24">
        <v>0.20992553268670699</v>
      </c>
    </row>
    <row r="53" spans="1:4" x14ac:dyDescent="0.25">
      <c r="A53" s="24">
        <v>26</v>
      </c>
      <c r="B53" s="24">
        <v>1318.3100332847378</v>
      </c>
      <c r="C53" s="24">
        <v>31.689966715262244</v>
      </c>
      <c r="D53" s="24">
        <v>0.5144949034621904</v>
      </c>
    </row>
    <row r="54" spans="1:4" x14ac:dyDescent="0.25">
      <c r="A54" s="24">
        <v>27</v>
      </c>
      <c r="B54" s="24">
        <v>1358.9868669482698</v>
      </c>
      <c r="C54" s="24">
        <v>-108.98686694826984</v>
      </c>
      <c r="D54" s="24">
        <v>-1.7694303087478853</v>
      </c>
    </row>
    <row r="55" spans="1:4" x14ac:dyDescent="0.25">
      <c r="A55" s="24">
        <v>28</v>
      </c>
      <c r="B55" s="24">
        <v>1278.6860693328197</v>
      </c>
      <c r="C55" s="24">
        <v>1.3139306671803297</v>
      </c>
      <c r="D55" s="24">
        <v>2.1332008261194572E-2</v>
      </c>
    </row>
    <row r="56" spans="1:4" x14ac:dyDescent="0.25">
      <c r="A56" s="24">
        <v>29</v>
      </c>
      <c r="B56" s="24">
        <v>1326.3362384133786</v>
      </c>
      <c r="C56" s="24">
        <v>3.6637615866213764</v>
      </c>
      <c r="D56" s="24">
        <v>5.9482128231754056E-2</v>
      </c>
    </row>
    <row r="57" spans="1:4" x14ac:dyDescent="0.25">
      <c r="A57" s="24">
        <v>30</v>
      </c>
      <c r="B57" s="24">
        <v>1279.5355382152104</v>
      </c>
      <c r="C57" s="24">
        <v>30.464461784789592</v>
      </c>
      <c r="D57" s="24">
        <v>0.49459851017906648</v>
      </c>
    </row>
    <row r="58" spans="1:4" x14ac:dyDescent="0.25">
      <c r="A58" s="24">
        <v>31</v>
      </c>
      <c r="B58" s="24">
        <v>1322.600067020084</v>
      </c>
      <c r="C58" s="24">
        <v>57.399932979916002</v>
      </c>
      <c r="D58" s="24">
        <v>0.93190293453401307</v>
      </c>
    </row>
    <row r="59" spans="1:4" x14ac:dyDescent="0.25">
      <c r="A59" s="24">
        <v>32</v>
      </c>
      <c r="B59" s="24">
        <v>1280.0882774428273</v>
      </c>
      <c r="C59" s="24">
        <v>9.9117225571726522</v>
      </c>
      <c r="D59" s="24">
        <v>0.16091940979352837</v>
      </c>
    </row>
    <row r="60" spans="1:4" x14ac:dyDescent="0.25">
      <c r="A60" s="24">
        <v>33</v>
      </c>
      <c r="B60" s="24">
        <v>1375.265824546648</v>
      </c>
      <c r="C60" s="24">
        <v>44.734175453352009</v>
      </c>
      <c r="D60" s="24">
        <v>0.72627104623144034</v>
      </c>
    </row>
    <row r="61" spans="1:4" x14ac:dyDescent="0.25">
      <c r="A61" s="24">
        <v>34</v>
      </c>
      <c r="B61" s="24">
        <v>1293.8153336115581</v>
      </c>
      <c r="C61" s="24">
        <v>6.1846663884418831</v>
      </c>
      <c r="D61" s="24">
        <v>0.10040967745588648</v>
      </c>
    </row>
    <row r="62" spans="1:4" x14ac:dyDescent="0.25">
      <c r="A62" s="24">
        <v>35</v>
      </c>
      <c r="B62" s="24">
        <v>1252.0894726642978</v>
      </c>
      <c r="C62" s="24">
        <v>37.910527335702227</v>
      </c>
      <c r="D62" s="24">
        <v>0.6154873331687386</v>
      </c>
    </row>
    <row r="63" spans="1:4" x14ac:dyDescent="0.25">
      <c r="A63" s="24">
        <v>36</v>
      </c>
      <c r="B63" s="24">
        <v>1248.8340292642581</v>
      </c>
      <c r="C63" s="24">
        <v>-48.834029264258106</v>
      </c>
      <c r="D63" s="24">
        <v>-0.79283324585771309</v>
      </c>
    </row>
    <row r="64" spans="1:4" x14ac:dyDescent="0.25">
      <c r="A64" s="24">
        <v>37</v>
      </c>
      <c r="B64" s="24">
        <v>1319.876688310329</v>
      </c>
      <c r="C64" s="24">
        <v>-19.876688310328973</v>
      </c>
      <c r="D64" s="24">
        <v>-0.32270323680856305</v>
      </c>
    </row>
    <row r="65" spans="1:4" x14ac:dyDescent="0.25">
      <c r="A65" s="24">
        <v>38</v>
      </c>
      <c r="B65" s="24">
        <v>1353.9990898334336</v>
      </c>
      <c r="C65" s="24">
        <v>-13.999089833433572</v>
      </c>
      <c r="D65" s="24">
        <v>-0.22727888726188378</v>
      </c>
    </row>
    <row r="66" spans="1:4" x14ac:dyDescent="0.25">
      <c r="A66" s="24">
        <v>39</v>
      </c>
      <c r="B66" s="24">
        <v>1241.5363286786901</v>
      </c>
      <c r="C66" s="24">
        <v>128.4636713213099</v>
      </c>
      <c r="D66" s="24">
        <v>2.0856413251776731</v>
      </c>
    </row>
    <row r="67" spans="1:4" x14ac:dyDescent="0.25">
      <c r="A67" s="24">
        <v>40</v>
      </c>
      <c r="B67" s="24">
        <v>1272.2204615232383</v>
      </c>
      <c r="C67" s="24">
        <v>87.779538476761672</v>
      </c>
      <c r="D67" s="24">
        <v>1.425123780669878</v>
      </c>
    </row>
    <row r="68" spans="1:4" x14ac:dyDescent="0.25">
      <c r="A68" s="24">
        <v>41</v>
      </c>
      <c r="B68" s="24">
        <v>1274.7402326848928</v>
      </c>
      <c r="C68" s="24">
        <v>95.259767315107183</v>
      </c>
      <c r="D68" s="24">
        <v>1.5465672535721757</v>
      </c>
    </row>
    <row r="69" spans="1:4" x14ac:dyDescent="0.25">
      <c r="A69" s="24">
        <v>42</v>
      </c>
      <c r="B69" s="24">
        <v>1342.3976996509202</v>
      </c>
      <c r="C69" s="24">
        <v>47.602300349079769</v>
      </c>
      <c r="D69" s="24">
        <v>0.7728358045539625</v>
      </c>
    </row>
    <row r="70" spans="1:4" x14ac:dyDescent="0.25">
      <c r="A70" s="24">
        <v>43</v>
      </c>
      <c r="B70" s="24">
        <v>1294.6092144204904</v>
      </c>
      <c r="C70" s="24">
        <v>15.390785579509611</v>
      </c>
      <c r="D70" s="24">
        <v>0.24987343193148387</v>
      </c>
    </row>
    <row r="71" spans="1:4" x14ac:dyDescent="0.25">
      <c r="A71" s="24">
        <v>44</v>
      </c>
      <c r="B71" s="24">
        <v>1362.4907438717662</v>
      </c>
      <c r="C71" s="24">
        <v>-22.490743871766199</v>
      </c>
      <c r="D71" s="24">
        <v>-0.36514311299431873</v>
      </c>
    </row>
    <row r="72" spans="1:4" x14ac:dyDescent="0.25">
      <c r="A72" s="24">
        <v>45</v>
      </c>
      <c r="B72" s="24">
        <v>1284.769046442226</v>
      </c>
      <c r="C72" s="24">
        <v>-14.769046442225999</v>
      </c>
      <c r="D72" s="24">
        <v>-0.2397793343172589</v>
      </c>
    </row>
    <row r="73" spans="1:4" x14ac:dyDescent="0.25">
      <c r="A73" s="24">
        <v>46</v>
      </c>
      <c r="B73" s="24">
        <v>1368.4267075127761</v>
      </c>
      <c r="C73" s="24">
        <v>-28.426707512776147</v>
      </c>
      <c r="D73" s="24">
        <v>-0.46151503625562129</v>
      </c>
    </row>
    <row r="74" spans="1:4" x14ac:dyDescent="0.25">
      <c r="A74" s="24">
        <v>47</v>
      </c>
      <c r="B74" s="24">
        <v>1331.5012991538947</v>
      </c>
      <c r="C74" s="24">
        <v>-41.501299153894706</v>
      </c>
      <c r="D74" s="24">
        <v>-0.67378445340730131</v>
      </c>
    </row>
    <row r="75" spans="1:4" x14ac:dyDescent="0.25">
      <c r="A75" s="24">
        <v>48</v>
      </c>
      <c r="B75" s="24">
        <v>1259.8266202766765</v>
      </c>
      <c r="C75" s="24">
        <v>-49.826620276676522</v>
      </c>
      <c r="D75" s="24">
        <v>-0.80894822072342354</v>
      </c>
    </row>
    <row r="76" spans="1:4" x14ac:dyDescent="0.25">
      <c r="A76" s="24">
        <v>49</v>
      </c>
      <c r="B76" s="24">
        <v>1330.986575906798</v>
      </c>
      <c r="C76" s="24">
        <v>-100.98657590679795</v>
      </c>
      <c r="D76" s="24">
        <v>-1.6395434898681058</v>
      </c>
    </row>
    <row r="77" spans="1:4" x14ac:dyDescent="0.25">
      <c r="A77" s="24">
        <v>50</v>
      </c>
      <c r="B77" s="24">
        <v>1272.0579687621796</v>
      </c>
      <c r="C77" s="24">
        <v>7.9420312378204017</v>
      </c>
      <c r="D77" s="24">
        <v>0.1289409557198487</v>
      </c>
    </row>
    <row r="78" spans="1:4" x14ac:dyDescent="0.25">
      <c r="A78" s="24">
        <v>51</v>
      </c>
      <c r="B78" s="24">
        <v>1264.4392926464611</v>
      </c>
      <c r="C78" s="24">
        <v>15.560707353538874</v>
      </c>
      <c r="D78" s="24">
        <v>0.25263215640446368</v>
      </c>
    </row>
    <row r="79" spans="1:4" x14ac:dyDescent="0.25">
      <c r="A79" s="24">
        <v>52</v>
      </c>
      <c r="B79" s="24">
        <v>1211.7103978510097</v>
      </c>
      <c r="C79" s="24">
        <v>48.289602148990298</v>
      </c>
      <c r="D79" s="24">
        <v>0.78399432915487521</v>
      </c>
    </row>
    <row r="80" spans="1:4" x14ac:dyDescent="0.25">
      <c r="A80" s="24">
        <v>53</v>
      </c>
      <c r="B80" s="24">
        <v>1351.2664503135704</v>
      </c>
      <c r="C80" s="24">
        <v>-191.26645031357043</v>
      </c>
      <c r="D80" s="24">
        <v>-3.1052608787450384</v>
      </c>
    </row>
    <row r="81" spans="1:4" x14ac:dyDescent="0.25">
      <c r="A81" s="24">
        <v>54</v>
      </c>
      <c r="B81" s="24">
        <v>1302.2335683921788</v>
      </c>
      <c r="C81" s="24">
        <v>-12.233568392178768</v>
      </c>
      <c r="D81" s="24">
        <v>-0.19861518459408181</v>
      </c>
    </row>
    <row r="82" spans="1:4" x14ac:dyDescent="0.25">
      <c r="A82" s="24">
        <v>55</v>
      </c>
      <c r="B82" s="24">
        <v>1328.5405912571352</v>
      </c>
      <c r="C82" s="24">
        <v>1.4594087428647526</v>
      </c>
      <c r="D82" s="24">
        <v>2.3693882894186058E-2</v>
      </c>
    </row>
    <row r="83" spans="1:4" x14ac:dyDescent="0.25">
      <c r="A83" s="24">
        <v>56</v>
      </c>
      <c r="B83" s="24">
        <v>1320.2683934721813</v>
      </c>
      <c r="C83" s="24">
        <v>39.731606527818712</v>
      </c>
      <c r="D83" s="24">
        <v>0.64505303046225249</v>
      </c>
    </row>
    <row r="84" spans="1:4" x14ac:dyDescent="0.25">
      <c r="A84" s="24">
        <v>57</v>
      </c>
      <c r="B84" s="24">
        <v>1288.2436658745587</v>
      </c>
      <c r="C84" s="24">
        <v>-8.243665874558701</v>
      </c>
      <c r="D84" s="24">
        <v>-0.13383807299055833</v>
      </c>
    </row>
    <row r="85" spans="1:4" x14ac:dyDescent="0.25">
      <c r="A85" s="24">
        <v>58</v>
      </c>
      <c r="B85" s="24">
        <v>1297.4635288909608</v>
      </c>
      <c r="C85" s="24">
        <v>-37.463528890960788</v>
      </c>
      <c r="D85" s="24">
        <v>-0.60823019643074905</v>
      </c>
    </row>
    <row r="86" spans="1:4" x14ac:dyDescent="0.25">
      <c r="A86" s="24">
        <v>59</v>
      </c>
      <c r="B86" s="24">
        <v>1266.7202378619916</v>
      </c>
      <c r="C86" s="24">
        <v>-36.720237861991563</v>
      </c>
      <c r="D86" s="24">
        <v>-0.59616267204267015</v>
      </c>
    </row>
    <row r="87" spans="1:4" x14ac:dyDescent="0.25">
      <c r="A87" s="24">
        <v>60</v>
      </c>
      <c r="B87" s="24">
        <v>1377.8358800265635</v>
      </c>
      <c r="C87" s="24">
        <v>52.164119973436527</v>
      </c>
      <c r="D87" s="24">
        <v>0.84689814006645137</v>
      </c>
    </row>
    <row r="88" spans="1:4" x14ac:dyDescent="0.25">
      <c r="A88" s="24">
        <v>61</v>
      </c>
      <c r="B88" s="24">
        <v>1335.2710235958659</v>
      </c>
      <c r="C88" s="24">
        <v>4.7289764041340732</v>
      </c>
      <c r="D88" s="24">
        <v>7.6776169580139053E-2</v>
      </c>
    </row>
    <row r="89" spans="1:4" x14ac:dyDescent="0.25">
      <c r="A89" s="24">
        <v>62</v>
      </c>
      <c r="B89" s="24">
        <v>1263.5161877361195</v>
      </c>
      <c r="C89" s="24">
        <v>-63.516187736119491</v>
      </c>
      <c r="D89" s="24">
        <v>-1.0312019312359424</v>
      </c>
    </row>
    <row r="90" spans="1:4" x14ac:dyDescent="0.25">
      <c r="A90" s="24">
        <v>63</v>
      </c>
      <c r="B90" s="24">
        <v>1291.9780159680877</v>
      </c>
      <c r="C90" s="24">
        <v>-151.97801596808767</v>
      </c>
      <c r="D90" s="24">
        <v>-2.4674028646492201</v>
      </c>
    </row>
    <row r="91" spans="1:4" x14ac:dyDescent="0.25">
      <c r="A91" s="24">
        <v>64</v>
      </c>
      <c r="B91" s="24">
        <v>1248.1525574517998</v>
      </c>
      <c r="C91" s="24">
        <v>-8.1525574517997939</v>
      </c>
      <c r="D91" s="24">
        <v>-0.13235890390233834</v>
      </c>
    </row>
    <row r="92" spans="1:4" x14ac:dyDescent="0.25">
      <c r="A92" s="24">
        <v>65</v>
      </c>
      <c r="B92" s="24">
        <v>1140.0533650631266</v>
      </c>
      <c r="C92" s="24">
        <v>-90.053365063126648</v>
      </c>
      <c r="D92" s="24">
        <v>-1.4620399504012329</v>
      </c>
    </row>
    <row r="93" spans="1:4" x14ac:dyDescent="0.25">
      <c r="A93" s="24">
        <v>66</v>
      </c>
      <c r="B93" s="24">
        <v>1327.5178604658408</v>
      </c>
      <c r="C93" s="24">
        <v>32.48213953415916</v>
      </c>
      <c r="D93" s="24">
        <v>0.52735603650299767</v>
      </c>
    </row>
    <row r="94" spans="1:4" x14ac:dyDescent="0.25">
      <c r="A94" s="24">
        <v>67</v>
      </c>
      <c r="B94" s="24">
        <v>1342.6067261215019</v>
      </c>
      <c r="C94" s="24">
        <v>-12.606726121501879</v>
      </c>
      <c r="D94" s="24">
        <v>-0.20467349799179835</v>
      </c>
    </row>
    <row r="95" spans="1:4" x14ac:dyDescent="0.25">
      <c r="A95" s="24">
        <v>68</v>
      </c>
      <c r="B95" s="24">
        <v>1261.992324130196</v>
      </c>
      <c r="C95" s="24">
        <v>8.0076758698039612</v>
      </c>
      <c r="D95" s="24">
        <v>0.13000671350049436</v>
      </c>
    </row>
    <row r="96" spans="1:4" x14ac:dyDescent="0.25">
      <c r="A96" s="24">
        <v>69</v>
      </c>
      <c r="B96" s="24">
        <v>1337.1643185772707</v>
      </c>
      <c r="C96" s="24">
        <v>-17.164318577270706</v>
      </c>
      <c r="D96" s="24">
        <v>-0.27866720431593534</v>
      </c>
    </row>
    <row r="97" spans="1:4" x14ac:dyDescent="0.25">
      <c r="A97" s="24">
        <v>70</v>
      </c>
      <c r="B97" s="24">
        <v>1362.3803838776732</v>
      </c>
      <c r="C97" s="24">
        <v>-12.380383877673239</v>
      </c>
      <c r="D97" s="24">
        <v>-0.20099877242536388</v>
      </c>
    </row>
    <row r="98" spans="1:4" x14ac:dyDescent="0.25">
      <c r="A98" s="24">
        <v>71</v>
      </c>
      <c r="B98" s="24">
        <v>1361.9956941178561</v>
      </c>
      <c r="C98" s="24">
        <v>58.004305882143854</v>
      </c>
      <c r="D98" s="24">
        <v>0.94171508677704863</v>
      </c>
    </row>
    <row r="99" spans="1:4" x14ac:dyDescent="0.25">
      <c r="A99" s="24">
        <v>72</v>
      </c>
      <c r="B99" s="24">
        <v>1382.5737590896674</v>
      </c>
      <c r="C99" s="24">
        <v>-262.57375908966742</v>
      </c>
      <c r="D99" s="24">
        <v>-4.2629536991429102</v>
      </c>
    </row>
    <row r="100" spans="1:4" x14ac:dyDescent="0.25">
      <c r="A100" s="24">
        <v>73</v>
      </c>
      <c r="B100" s="24">
        <v>1110.6311465609981</v>
      </c>
      <c r="C100" s="24">
        <v>-50.631146560998104</v>
      </c>
      <c r="D100" s="24">
        <v>-0.82200991550852653</v>
      </c>
    </row>
    <row r="101" spans="1:4" x14ac:dyDescent="0.25">
      <c r="A101" s="24">
        <v>74</v>
      </c>
      <c r="B101" s="24">
        <v>1396.9096800758514</v>
      </c>
      <c r="C101" s="24">
        <v>43.090319924148616</v>
      </c>
      <c r="D101" s="24">
        <v>0.69958262148797212</v>
      </c>
    </row>
    <row r="102" spans="1:4" x14ac:dyDescent="0.25">
      <c r="A102" s="24">
        <v>75</v>
      </c>
      <c r="B102" s="24">
        <v>1290.1235725664103</v>
      </c>
      <c r="C102" s="24">
        <v>29.876427433589697</v>
      </c>
      <c r="D102" s="24">
        <v>0.48505161858806534</v>
      </c>
    </row>
    <row r="103" spans="1:4" x14ac:dyDescent="0.25">
      <c r="A103" s="24">
        <v>76</v>
      </c>
      <c r="B103" s="24">
        <v>1332.9377242339219</v>
      </c>
      <c r="C103" s="24">
        <v>87.062275766078074</v>
      </c>
      <c r="D103" s="24">
        <v>1.41347883284125</v>
      </c>
    </row>
    <row r="104" spans="1:4" x14ac:dyDescent="0.25">
      <c r="A104" s="24">
        <v>77</v>
      </c>
      <c r="B104" s="24">
        <v>1328.1073929564216</v>
      </c>
      <c r="C104" s="24">
        <v>1.8926070435784368</v>
      </c>
      <c r="D104" s="24">
        <v>3.0726970682136655E-2</v>
      </c>
    </row>
    <row r="105" spans="1:4" x14ac:dyDescent="0.25">
      <c r="A105" s="24">
        <v>78</v>
      </c>
      <c r="B105" s="24">
        <v>1272.1507453162633</v>
      </c>
      <c r="C105" s="24">
        <v>17.849254683736717</v>
      </c>
      <c r="D105" s="24">
        <v>0.2897873212646313</v>
      </c>
    </row>
    <row r="106" spans="1:4" x14ac:dyDescent="0.25">
      <c r="A106" s="24">
        <v>79</v>
      </c>
      <c r="B106" s="24">
        <v>1273.9724677620347</v>
      </c>
      <c r="C106" s="24">
        <v>76.027532237965261</v>
      </c>
      <c r="D106" s="24">
        <v>1.2343268836695214</v>
      </c>
    </row>
    <row r="107" spans="1:4" x14ac:dyDescent="0.25">
      <c r="A107" s="24">
        <v>80</v>
      </c>
      <c r="B107" s="24">
        <v>1340.0612954269059</v>
      </c>
      <c r="C107" s="24">
        <v>39.938704573094128</v>
      </c>
      <c r="D107" s="24">
        <v>0.64841532142861902</v>
      </c>
    </row>
    <row r="108" spans="1:4" x14ac:dyDescent="0.25">
      <c r="A108" s="24">
        <v>81</v>
      </c>
      <c r="B108" s="24">
        <v>1314.0282196598976</v>
      </c>
      <c r="C108" s="24">
        <v>5.9717803401024412</v>
      </c>
      <c r="D108" s="24">
        <v>9.6953416744949922E-2</v>
      </c>
    </row>
    <row r="109" spans="1:4" x14ac:dyDescent="0.25">
      <c r="A109" s="24">
        <v>82</v>
      </c>
      <c r="B109" s="24">
        <v>1276.0600951353988</v>
      </c>
      <c r="C109" s="24">
        <v>-26.060095135398797</v>
      </c>
      <c r="D109" s="24">
        <v>-0.42309246492345354</v>
      </c>
    </row>
    <row r="110" spans="1:4" x14ac:dyDescent="0.25">
      <c r="A110" s="24">
        <v>83</v>
      </c>
      <c r="B110" s="24">
        <v>1325.3183006580355</v>
      </c>
      <c r="C110" s="24">
        <v>24.681699341964531</v>
      </c>
      <c r="D110" s="24">
        <v>0.40071384846583186</v>
      </c>
    </row>
    <row r="111" spans="1:4" x14ac:dyDescent="0.25">
      <c r="A111" s="24">
        <v>84</v>
      </c>
      <c r="B111" s="24">
        <v>1306.0928497338232</v>
      </c>
      <c r="C111" s="24">
        <v>-46.092849733823186</v>
      </c>
      <c r="D111" s="24">
        <v>-0.74832947876462808</v>
      </c>
    </row>
    <row r="112" spans="1:4" x14ac:dyDescent="0.25">
      <c r="A112" s="24">
        <v>85</v>
      </c>
      <c r="B112" s="24">
        <v>1408.8385291961206</v>
      </c>
      <c r="C112" s="24">
        <v>-8.8385291961205894</v>
      </c>
      <c r="D112" s="24">
        <v>-0.14349583470265198</v>
      </c>
    </row>
    <row r="113" spans="1:4" x14ac:dyDescent="0.25">
      <c r="A113" s="24">
        <v>86</v>
      </c>
      <c r="B113" s="24">
        <v>1175.5598918716616</v>
      </c>
      <c r="C113" s="24">
        <v>-75.559891871661648</v>
      </c>
      <c r="D113" s="24">
        <v>-1.2267346199326041</v>
      </c>
    </row>
    <row r="114" spans="1:4" x14ac:dyDescent="0.25">
      <c r="A114" s="24">
        <v>87</v>
      </c>
      <c r="B114" s="24">
        <v>1262.2599287412361</v>
      </c>
      <c r="C114" s="24">
        <v>27.740071258763919</v>
      </c>
      <c r="D114" s="24">
        <v>0.45036731696655302</v>
      </c>
    </row>
    <row r="115" spans="1:4" x14ac:dyDescent="0.25">
      <c r="A115" s="24">
        <v>88</v>
      </c>
      <c r="B115" s="24">
        <v>1320.2266736177889</v>
      </c>
      <c r="C115" s="24">
        <v>-50.226673617788947</v>
      </c>
      <c r="D115" s="24">
        <v>-0.81544319141760968</v>
      </c>
    </row>
    <row r="116" spans="1:4" x14ac:dyDescent="0.25">
      <c r="A116" s="24">
        <v>89</v>
      </c>
      <c r="B116" s="24">
        <v>1150.1604781012973</v>
      </c>
      <c r="C116" s="24">
        <v>-10.160478101297258</v>
      </c>
      <c r="D116" s="24">
        <v>-0.16495802115623565</v>
      </c>
    </row>
    <row r="117" spans="1:4" x14ac:dyDescent="0.25">
      <c r="A117" s="24">
        <v>90</v>
      </c>
      <c r="B117" s="24">
        <v>1312.7378423402338</v>
      </c>
      <c r="C117" s="24">
        <v>27.262157659766217</v>
      </c>
      <c r="D117" s="24">
        <v>0.44260826460815561</v>
      </c>
    </row>
    <row r="118" spans="1:4" x14ac:dyDescent="0.25">
      <c r="A118" s="24">
        <v>91</v>
      </c>
      <c r="B118" s="24">
        <v>1295.2580908172977</v>
      </c>
      <c r="C118" s="24">
        <v>14.741909182702329</v>
      </c>
      <c r="D118" s="24">
        <v>0.23933875380657837</v>
      </c>
    </row>
    <row r="119" spans="1:4" x14ac:dyDescent="0.25">
      <c r="A119" s="24">
        <v>92</v>
      </c>
      <c r="B119" s="24">
        <v>1228.0657670893622</v>
      </c>
      <c r="C119" s="24">
        <v>141.93423291063777</v>
      </c>
      <c r="D119" s="24">
        <v>2.3043394180710592</v>
      </c>
    </row>
    <row r="120" spans="1:4" x14ac:dyDescent="0.25">
      <c r="A120" s="24">
        <v>93</v>
      </c>
      <c r="B120" s="24">
        <v>1228.3672811715651</v>
      </c>
      <c r="C120" s="24">
        <v>41.632718828434918</v>
      </c>
      <c r="D120" s="24">
        <v>0.67591808621837757</v>
      </c>
    </row>
    <row r="121" spans="1:4" x14ac:dyDescent="0.25">
      <c r="A121" s="24">
        <v>94</v>
      </c>
      <c r="B121" s="24">
        <v>1293.171034817346</v>
      </c>
      <c r="C121" s="24">
        <v>-23.171034817346026</v>
      </c>
      <c r="D121" s="24">
        <v>-0.37618781454030453</v>
      </c>
    </row>
    <row r="122" spans="1:4" x14ac:dyDescent="0.25">
      <c r="A122" s="24">
        <v>95</v>
      </c>
      <c r="B122" s="24">
        <v>1341.2749757610075</v>
      </c>
      <c r="C122" s="24">
        <v>8.7250242389925461</v>
      </c>
      <c r="D122" s="24">
        <v>0.14165305201736922</v>
      </c>
    </row>
    <row r="123" spans="1:4" x14ac:dyDescent="0.25">
      <c r="A123" s="24">
        <v>96</v>
      </c>
      <c r="B123" s="24">
        <v>1374.5958530438468</v>
      </c>
      <c r="C123" s="24">
        <v>-24.595853043846773</v>
      </c>
      <c r="D123" s="24">
        <v>-0.39932011134835455</v>
      </c>
    </row>
    <row r="124" spans="1:4" x14ac:dyDescent="0.25">
      <c r="A124" s="24">
        <v>97</v>
      </c>
      <c r="B124" s="24">
        <v>1294.0205807556993</v>
      </c>
      <c r="C124" s="24">
        <v>-114.02058075569926</v>
      </c>
      <c r="D124" s="24">
        <v>-1.8511539698258381</v>
      </c>
    </row>
    <row r="125" spans="1:4" x14ac:dyDescent="0.25">
      <c r="A125" s="24">
        <v>98</v>
      </c>
      <c r="B125" s="24">
        <v>1331.9812146324682</v>
      </c>
      <c r="C125" s="24">
        <v>-131.98121463246821</v>
      </c>
      <c r="D125" s="24">
        <v>-2.1427495614393055</v>
      </c>
    </row>
    <row r="126" spans="1:4" x14ac:dyDescent="0.25">
      <c r="A126" s="24">
        <v>99</v>
      </c>
      <c r="B126" s="24">
        <v>1321.3148553660035</v>
      </c>
      <c r="C126" s="24">
        <v>-1.314855366003485</v>
      </c>
      <c r="D126" s="24">
        <v>-2.1347020988598975E-2</v>
      </c>
    </row>
    <row r="127" spans="1:4" x14ac:dyDescent="0.25">
      <c r="A127" s="24">
        <v>100</v>
      </c>
      <c r="B127" s="24">
        <v>1133.3381464813713</v>
      </c>
      <c r="C127" s="24">
        <v>-83.338146481371268</v>
      </c>
      <c r="D127" s="24">
        <v>-1.3530166192317559</v>
      </c>
    </row>
    <row r="128" spans="1:4" x14ac:dyDescent="0.25">
      <c r="A128" s="24">
        <v>101</v>
      </c>
      <c r="B128" s="24">
        <v>1286.8126198840289</v>
      </c>
      <c r="C128" s="24">
        <v>93.187380115971109</v>
      </c>
      <c r="D128" s="24">
        <v>1.5129215050128286</v>
      </c>
    </row>
    <row r="129" spans="1:4" x14ac:dyDescent="0.25">
      <c r="A129" s="24">
        <v>102</v>
      </c>
      <c r="B129" s="24">
        <v>1243.4514290053978</v>
      </c>
      <c r="C129" s="24">
        <v>46.548570994602187</v>
      </c>
      <c r="D129" s="24">
        <v>0.75572823270390688</v>
      </c>
    </row>
    <row r="130" spans="1:4" x14ac:dyDescent="0.25">
      <c r="A130" s="24">
        <v>103</v>
      </c>
      <c r="B130" s="24">
        <v>1348.5171924025526</v>
      </c>
      <c r="C130" s="24">
        <v>21.48280759744739</v>
      </c>
      <c r="D130" s="24">
        <v>0.34877900378552168</v>
      </c>
    </row>
    <row r="131" spans="1:4" x14ac:dyDescent="0.25">
      <c r="A131" s="24">
        <v>104</v>
      </c>
      <c r="B131" s="24">
        <v>1311.0506327990397</v>
      </c>
      <c r="C131" s="24">
        <v>8.949367200960296</v>
      </c>
      <c r="D131" s="24">
        <v>0.14529531871954376</v>
      </c>
    </row>
    <row r="132" spans="1:4" x14ac:dyDescent="0.25">
      <c r="A132" s="24">
        <v>105</v>
      </c>
      <c r="B132" s="24">
        <v>1268.0304808556107</v>
      </c>
      <c r="C132" s="24">
        <v>21.969519144389324</v>
      </c>
      <c r="D132" s="24">
        <v>0.35668089313137646</v>
      </c>
    </row>
    <row r="133" spans="1:4" x14ac:dyDescent="0.25">
      <c r="A133" s="24">
        <v>106</v>
      </c>
      <c r="B133" s="24">
        <v>1233.5228480026046</v>
      </c>
      <c r="C133" s="24">
        <v>6.4771519973953673</v>
      </c>
      <c r="D133" s="24">
        <v>0.1051582578660429</v>
      </c>
    </row>
    <row r="134" spans="1:4" x14ac:dyDescent="0.25">
      <c r="A134" s="24">
        <v>107</v>
      </c>
      <c r="B134" s="24">
        <v>1353.1409890125271</v>
      </c>
      <c r="C134" s="24">
        <v>-53.140989012527143</v>
      </c>
      <c r="D134" s="24">
        <v>-0.86275786458045889</v>
      </c>
    </row>
    <row r="135" spans="1:4" x14ac:dyDescent="0.25">
      <c r="A135" s="24">
        <v>108</v>
      </c>
      <c r="B135" s="24">
        <v>1232.8990121018769</v>
      </c>
      <c r="C135" s="24">
        <v>-32.899012101876906</v>
      </c>
      <c r="D135" s="24">
        <v>-0.53412407174301835</v>
      </c>
    </row>
    <row r="136" spans="1:4" x14ac:dyDescent="0.25">
      <c r="A136" s="24">
        <v>109</v>
      </c>
      <c r="B136" s="24">
        <v>1344.9658259381181</v>
      </c>
      <c r="C136" s="24">
        <v>65.034174061881913</v>
      </c>
      <c r="D136" s="24">
        <v>1.0558468365192897</v>
      </c>
    </row>
    <row r="137" spans="1:4" x14ac:dyDescent="0.25">
      <c r="A137" s="24">
        <v>110</v>
      </c>
      <c r="B137" s="24">
        <v>1253.0504042472094</v>
      </c>
      <c r="C137" s="24">
        <v>26.949595752790628</v>
      </c>
      <c r="D137" s="24">
        <v>0.43753374024527847</v>
      </c>
    </row>
    <row r="138" spans="1:4" x14ac:dyDescent="0.25">
      <c r="A138" s="24">
        <v>111</v>
      </c>
      <c r="B138" s="24">
        <v>1312.9855276033852</v>
      </c>
      <c r="C138" s="24">
        <v>-32.985527603385208</v>
      </c>
      <c r="D138" s="24">
        <v>-0.53552867355268385</v>
      </c>
    </row>
    <row r="139" spans="1:4" x14ac:dyDescent="0.25">
      <c r="A139" s="24">
        <v>112</v>
      </c>
      <c r="B139" s="24">
        <v>1438.3260248845725</v>
      </c>
      <c r="C139" s="24">
        <v>31.673975115427538</v>
      </c>
      <c r="D139" s="24">
        <v>0.51423527565358185</v>
      </c>
    </row>
    <row r="140" spans="1:4" x14ac:dyDescent="0.25">
      <c r="A140" s="24">
        <v>113</v>
      </c>
      <c r="B140" s="24">
        <v>1273.4851761948626</v>
      </c>
      <c r="C140" s="24">
        <v>36.514823805137439</v>
      </c>
      <c r="D140" s="24">
        <v>0.59282772106905368</v>
      </c>
    </row>
    <row r="141" spans="1:4" x14ac:dyDescent="0.25">
      <c r="A141" s="24">
        <v>114</v>
      </c>
      <c r="B141" s="24">
        <v>1303.2449934188583</v>
      </c>
      <c r="C141" s="24">
        <v>36.755006581141743</v>
      </c>
      <c r="D141" s="24">
        <v>0.59672715129767862</v>
      </c>
    </row>
    <row r="142" spans="1:4" x14ac:dyDescent="0.25">
      <c r="A142" s="24">
        <v>115</v>
      </c>
      <c r="B142" s="24">
        <v>1352.9390291491959</v>
      </c>
      <c r="C142" s="24">
        <v>-12.939029149195903</v>
      </c>
      <c r="D142" s="24">
        <v>-0.21006852461614917</v>
      </c>
    </row>
    <row r="143" spans="1:4" x14ac:dyDescent="0.25">
      <c r="A143" s="24">
        <v>116</v>
      </c>
      <c r="B143" s="24">
        <v>1363.5106587019752</v>
      </c>
      <c r="C143" s="24">
        <v>66.489341298024783</v>
      </c>
      <c r="D143" s="24">
        <v>1.0794718574417665</v>
      </c>
    </row>
    <row r="144" spans="1:4" x14ac:dyDescent="0.25">
      <c r="A144" s="24">
        <v>117</v>
      </c>
      <c r="B144" s="24">
        <v>1278.4963589936242</v>
      </c>
      <c r="C144" s="24">
        <v>-48.496358993624199</v>
      </c>
      <c r="D144" s="24">
        <v>-0.7873510806395283</v>
      </c>
    </row>
    <row r="145" spans="1:4" x14ac:dyDescent="0.25">
      <c r="A145" s="24">
        <v>118</v>
      </c>
      <c r="B145" s="24">
        <v>1354.3487820926307</v>
      </c>
      <c r="C145" s="24">
        <v>-4.3487820926306995</v>
      </c>
      <c r="D145" s="24">
        <v>-7.0603615429124592E-2</v>
      </c>
    </row>
    <row r="146" spans="1:4" x14ac:dyDescent="0.25">
      <c r="A146" s="24">
        <v>119</v>
      </c>
      <c r="B146" s="24">
        <v>1375.955196612636</v>
      </c>
      <c r="C146" s="24">
        <v>-25.955196612635973</v>
      </c>
      <c r="D146" s="24">
        <v>-0.42138940995255031</v>
      </c>
    </row>
    <row r="147" spans="1:4" x14ac:dyDescent="0.25">
      <c r="A147" s="24">
        <v>120</v>
      </c>
      <c r="B147" s="24">
        <v>1339.3257049907963</v>
      </c>
      <c r="C147" s="24">
        <v>0.67429500920366081</v>
      </c>
      <c r="D147" s="24">
        <v>1.0947355949673278E-2</v>
      </c>
    </row>
    <row r="148" spans="1:4" x14ac:dyDescent="0.25">
      <c r="A148" s="24">
        <v>121</v>
      </c>
      <c r="B148" s="24">
        <v>1312.4542295455676</v>
      </c>
      <c r="C148" s="24">
        <v>87.545770454432386</v>
      </c>
      <c r="D148" s="24">
        <v>1.4213284956460244</v>
      </c>
    </row>
    <row r="149" spans="1:4" x14ac:dyDescent="0.25">
      <c r="A149" s="24">
        <v>122</v>
      </c>
      <c r="B149" s="24">
        <v>1336.7661454202382</v>
      </c>
      <c r="C149" s="24">
        <v>-166.76614542023822</v>
      </c>
      <c r="D149" s="24">
        <v>-2.7074920166269743</v>
      </c>
    </row>
    <row r="150" spans="1:4" x14ac:dyDescent="0.25">
      <c r="A150" s="24">
        <v>123</v>
      </c>
      <c r="B150" s="24">
        <v>1350.3478206595159</v>
      </c>
      <c r="C150" s="24">
        <v>-60.347820659515946</v>
      </c>
      <c r="D150" s="24">
        <v>-0.97976266252806954</v>
      </c>
    </row>
    <row r="151" spans="1:4" x14ac:dyDescent="0.25">
      <c r="A151" s="24">
        <v>124</v>
      </c>
      <c r="B151" s="24">
        <v>1336.4161923659706</v>
      </c>
      <c r="C151" s="24">
        <v>-36.416192365970574</v>
      </c>
      <c r="D151" s="24">
        <v>-0.59122641384054042</v>
      </c>
    </row>
    <row r="152" spans="1:4" x14ac:dyDescent="0.25">
      <c r="A152" s="24">
        <v>125</v>
      </c>
      <c r="B152" s="24">
        <v>1119.8307537265855</v>
      </c>
      <c r="C152" s="24">
        <v>-39.830753726585499</v>
      </c>
      <c r="D152" s="24">
        <v>-0.64666271118285412</v>
      </c>
    </row>
    <row r="153" spans="1:4" x14ac:dyDescent="0.25">
      <c r="A153" s="24">
        <v>126</v>
      </c>
      <c r="B153" s="24">
        <v>1328.2342829478685</v>
      </c>
      <c r="C153" s="24">
        <v>1.7657170521315493</v>
      </c>
      <c r="D153" s="24">
        <v>2.8666878461580839E-2</v>
      </c>
    </row>
    <row r="154" spans="1:4" x14ac:dyDescent="0.25">
      <c r="A154" s="24">
        <v>127</v>
      </c>
      <c r="B154" s="24">
        <v>1271.7821593227163</v>
      </c>
      <c r="C154" s="24">
        <v>78.217840677283675</v>
      </c>
      <c r="D154" s="24">
        <v>1.2698871144253594</v>
      </c>
    </row>
    <row r="155" spans="1:4" x14ac:dyDescent="0.25">
      <c r="A155" s="24">
        <v>128</v>
      </c>
      <c r="B155" s="24">
        <v>1360.6212024872702</v>
      </c>
      <c r="C155" s="24">
        <v>89.378797512729761</v>
      </c>
      <c r="D155" s="24">
        <v>1.4510881696739588</v>
      </c>
    </row>
    <row r="156" spans="1:4" x14ac:dyDescent="0.25">
      <c r="A156" s="24">
        <v>129</v>
      </c>
      <c r="B156" s="24">
        <v>1333.1496736367847</v>
      </c>
      <c r="C156" s="24">
        <v>-13.149673636784655</v>
      </c>
      <c r="D156" s="24">
        <v>-0.2134883930016411</v>
      </c>
    </row>
    <row r="157" spans="1:4" x14ac:dyDescent="0.25">
      <c r="A157" s="24">
        <v>130</v>
      </c>
      <c r="B157" s="24">
        <v>1336.5595305543618</v>
      </c>
      <c r="C157" s="24">
        <v>43.4404694456382</v>
      </c>
      <c r="D157" s="24">
        <v>0.70526739060984545</v>
      </c>
    </row>
    <row r="158" spans="1:4" x14ac:dyDescent="0.25">
      <c r="A158" s="24">
        <v>131</v>
      </c>
      <c r="B158" s="24">
        <v>1380.3933429107642</v>
      </c>
      <c r="C158" s="24">
        <v>-0.39334291076420413</v>
      </c>
      <c r="D158" s="24">
        <v>-6.3860251012413062E-3</v>
      </c>
    </row>
    <row r="159" spans="1:4" x14ac:dyDescent="0.25">
      <c r="A159" s="24">
        <v>132</v>
      </c>
      <c r="B159" s="24">
        <v>1269.6698222604184</v>
      </c>
      <c r="C159" s="24">
        <v>50.330177739581586</v>
      </c>
      <c r="D159" s="24">
        <v>0.81712360792382188</v>
      </c>
    </row>
    <row r="160" spans="1:4" x14ac:dyDescent="0.25">
      <c r="A160" s="24">
        <v>133</v>
      </c>
      <c r="B160" s="24">
        <v>1326.7254796179452</v>
      </c>
      <c r="C160" s="24">
        <v>-26.725479617945211</v>
      </c>
      <c r="D160" s="24">
        <v>-0.43389515614079976</v>
      </c>
    </row>
    <row r="161" spans="1:4" x14ac:dyDescent="0.25">
      <c r="A161" s="24">
        <v>134</v>
      </c>
      <c r="B161" s="24">
        <v>1146.5787648259129</v>
      </c>
      <c r="C161" s="24">
        <v>-56.578764825912913</v>
      </c>
      <c r="D161" s="24">
        <v>-0.91857105463915123</v>
      </c>
    </row>
    <row r="162" spans="1:4" x14ac:dyDescent="0.25">
      <c r="A162" s="24">
        <v>135</v>
      </c>
      <c r="B162" s="24">
        <v>1285.0499821786914</v>
      </c>
      <c r="C162" s="24">
        <v>-45.04998217869138</v>
      </c>
      <c r="D162" s="24">
        <v>-0.73139825106968137</v>
      </c>
    </row>
    <row r="163" spans="1:4" x14ac:dyDescent="0.25">
      <c r="A163" s="24">
        <v>136</v>
      </c>
      <c r="B163" s="24">
        <v>1307.7403471245277</v>
      </c>
      <c r="C163" s="24">
        <v>22.259652875472284</v>
      </c>
      <c r="D163" s="24">
        <v>0.36139129018877575</v>
      </c>
    </row>
    <row r="164" spans="1:4" x14ac:dyDescent="0.25">
      <c r="A164" s="24">
        <v>137</v>
      </c>
      <c r="B164" s="24">
        <v>1373.221675271498</v>
      </c>
      <c r="C164" s="24">
        <v>46.778324728501957</v>
      </c>
      <c r="D164" s="24">
        <v>0.75945834470449503</v>
      </c>
    </row>
    <row r="165" spans="1:4" x14ac:dyDescent="0.25">
      <c r="A165" s="24">
        <v>138</v>
      </c>
      <c r="B165" s="24">
        <v>1338.6997125890732</v>
      </c>
      <c r="C165" s="24">
        <v>-8.699712589073215</v>
      </c>
      <c r="D165" s="24">
        <v>-0.14124211075641033</v>
      </c>
    </row>
    <row r="166" spans="1:4" x14ac:dyDescent="0.25">
      <c r="A166" s="24">
        <v>139</v>
      </c>
      <c r="B166" s="24">
        <v>1327.7770403106151</v>
      </c>
      <c r="C166" s="24">
        <v>-87.777040310615121</v>
      </c>
      <c r="D166" s="24">
        <v>-1.4250832222886733</v>
      </c>
    </row>
    <row r="167" spans="1:4" x14ac:dyDescent="0.25">
      <c r="A167" s="24">
        <v>140</v>
      </c>
      <c r="B167" s="24">
        <v>1329.4738272543902</v>
      </c>
      <c r="C167" s="24">
        <v>30.526172745609756</v>
      </c>
      <c r="D167" s="24">
        <v>0.49560040377886116</v>
      </c>
    </row>
    <row r="168" spans="1:4" x14ac:dyDescent="0.25">
      <c r="A168" s="24">
        <v>141</v>
      </c>
      <c r="B168" s="24">
        <v>1355.2056015119986</v>
      </c>
      <c r="C168" s="24">
        <v>-35.205601511998566</v>
      </c>
      <c r="D168" s="24">
        <v>-0.57157215449268917</v>
      </c>
    </row>
    <row r="169" spans="1:4" x14ac:dyDescent="0.25">
      <c r="A169" s="24">
        <v>142</v>
      </c>
      <c r="B169" s="24">
        <v>1335.9214333277766</v>
      </c>
      <c r="C169" s="24">
        <v>-35.92143332777664</v>
      </c>
      <c r="D169" s="24">
        <v>-0.5831938713680348</v>
      </c>
    </row>
    <row r="170" spans="1:4" x14ac:dyDescent="0.25">
      <c r="A170" s="24">
        <v>143</v>
      </c>
      <c r="B170" s="24">
        <v>1318.6864649945396</v>
      </c>
      <c r="C170" s="24">
        <v>-38.68646499453962</v>
      </c>
      <c r="D170" s="24">
        <v>-0.62808488413694308</v>
      </c>
    </row>
    <row r="171" spans="1:4" x14ac:dyDescent="0.25">
      <c r="A171" s="24">
        <v>144</v>
      </c>
      <c r="B171" s="24">
        <v>1331.0904927391819</v>
      </c>
      <c r="C171" s="24">
        <v>-61.090492739181855</v>
      </c>
      <c r="D171" s="24">
        <v>-0.9918201381122187</v>
      </c>
    </row>
    <row r="172" spans="1:4" x14ac:dyDescent="0.25">
      <c r="A172" s="24">
        <v>145</v>
      </c>
      <c r="B172" s="24">
        <v>1348.396395660119</v>
      </c>
      <c r="C172" s="24">
        <v>21.603604339881031</v>
      </c>
      <c r="D172" s="24">
        <v>0.35074017051363349</v>
      </c>
    </row>
    <row r="173" spans="1:4" x14ac:dyDescent="0.25">
      <c r="A173" s="24">
        <v>146</v>
      </c>
      <c r="B173" s="24">
        <v>1313.8351169651946</v>
      </c>
      <c r="C173" s="24">
        <v>-93.835116965194629</v>
      </c>
      <c r="D173" s="24">
        <v>-1.5234376822844715</v>
      </c>
    </row>
    <row r="174" spans="1:4" x14ac:dyDescent="0.25">
      <c r="A174" s="24">
        <v>147</v>
      </c>
      <c r="B174" s="24">
        <v>1292.598575170101</v>
      </c>
      <c r="C174" s="24">
        <v>67.401424829899042</v>
      </c>
      <c r="D174" s="24">
        <v>1.0942797722905726</v>
      </c>
    </row>
    <row r="175" spans="1:4" x14ac:dyDescent="0.25">
      <c r="A175" s="24">
        <v>148</v>
      </c>
      <c r="B175" s="24">
        <v>1327.4589298690144</v>
      </c>
      <c r="C175" s="24">
        <v>102.54107013098564</v>
      </c>
      <c r="D175" s="24">
        <v>1.6647811104371675</v>
      </c>
    </row>
    <row r="176" spans="1:4" x14ac:dyDescent="0.25">
      <c r="A176" s="24">
        <v>149</v>
      </c>
      <c r="B176" s="24">
        <v>1193.5287268357204</v>
      </c>
      <c r="C176" s="24">
        <v>56.471273164279637</v>
      </c>
      <c r="D176" s="24">
        <v>0.91682589938001469</v>
      </c>
    </row>
    <row r="177" spans="1:4" x14ac:dyDescent="0.25">
      <c r="A177" s="24">
        <v>150</v>
      </c>
      <c r="B177" s="24">
        <v>1261.2463680270305</v>
      </c>
      <c r="C177" s="24">
        <v>68.753631972969515</v>
      </c>
      <c r="D177" s="24">
        <v>1.1162332091554925</v>
      </c>
    </row>
    <row r="178" spans="1:4" x14ac:dyDescent="0.25">
      <c r="A178" s="24">
        <v>151</v>
      </c>
      <c r="B178" s="24">
        <v>1353.4516125355563</v>
      </c>
      <c r="C178" s="24">
        <v>-3.4516125355562508</v>
      </c>
      <c r="D178" s="24">
        <v>-5.6037832864451589E-2</v>
      </c>
    </row>
    <row r="179" spans="1:4" x14ac:dyDescent="0.25">
      <c r="A179" s="24">
        <v>152</v>
      </c>
      <c r="B179" s="24">
        <v>1333.8344416598618</v>
      </c>
      <c r="C179" s="24">
        <v>-73.834441659861795</v>
      </c>
      <c r="D179" s="24">
        <v>-1.1987214841623719</v>
      </c>
    </row>
    <row r="180" spans="1:4" x14ac:dyDescent="0.25">
      <c r="A180" s="24">
        <v>153</v>
      </c>
      <c r="B180" s="24">
        <v>1353.6262778011132</v>
      </c>
      <c r="C180" s="24">
        <v>86.373722198886753</v>
      </c>
      <c r="D180" s="24">
        <v>1.4022999854709235</v>
      </c>
    </row>
    <row r="181" spans="1:4" x14ac:dyDescent="0.25">
      <c r="A181" s="24">
        <v>154</v>
      </c>
      <c r="B181" s="24">
        <v>1285.9205304851871</v>
      </c>
      <c r="C181" s="24">
        <v>-65.920530485187101</v>
      </c>
      <c r="D181" s="24">
        <v>-1.070237065027225</v>
      </c>
    </row>
    <row r="182" spans="1:4" x14ac:dyDescent="0.25">
      <c r="A182" s="24">
        <v>155</v>
      </c>
      <c r="B182" s="24">
        <v>1162.8353689699129</v>
      </c>
      <c r="C182" s="24">
        <v>27.164631030087094</v>
      </c>
      <c r="D182" s="24">
        <v>0.44102489425082458</v>
      </c>
    </row>
    <row r="183" spans="1:4" x14ac:dyDescent="0.25">
      <c r="A183" s="24">
        <v>156</v>
      </c>
      <c r="B183" s="24">
        <v>1235.9851673335652</v>
      </c>
      <c r="C183" s="24">
        <v>-65.985167333565187</v>
      </c>
      <c r="D183" s="24">
        <v>-1.0712864611772805</v>
      </c>
    </row>
    <row r="184" spans="1:4" x14ac:dyDescent="0.25">
      <c r="A184" s="24">
        <v>157</v>
      </c>
      <c r="B184" s="24">
        <v>1348.9974228434169</v>
      </c>
      <c r="C184" s="24">
        <v>-58.997422843416871</v>
      </c>
      <c r="D184" s="24">
        <v>-0.95783860056006387</v>
      </c>
    </row>
    <row r="185" spans="1:4" x14ac:dyDescent="0.25">
      <c r="A185" s="24">
        <v>158</v>
      </c>
      <c r="B185" s="24">
        <v>1282.2455941059293</v>
      </c>
      <c r="C185" s="24">
        <v>27.754405894070715</v>
      </c>
      <c r="D185" s="24">
        <v>0.45060004352239325</v>
      </c>
    </row>
    <row r="186" spans="1:4" x14ac:dyDescent="0.25">
      <c r="A186" s="24">
        <v>159</v>
      </c>
      <c r="B186" s="24">
        <v>1275.5552901649269</v>
      </c>
      <c r="C186" s="24">
        <v>44.444709835073127</v>
      </c>
      <c r="D186" s="24">
        <v>0.7215714961602725</v>
      </c>
    </row>
    <row r="187" spans="1:4" x14ac:dyDescent="0.25">
      <c r="A187" s="24">
        <v>160</v>
      </c>
      <c r="B187" s="24">
        <v>1277.5633622578941</v>
      </c>
      <c r="C187" s="24">
        <v>52.436637742105859</v>
      </c>
      <c r="D187" s="24">
        <v>0.85132253736364805</v>
      </c>
    </row>
    <row r="188" spans="1:4" x14ac:dyDescent="0.25">
      <c r="A188" s="24">
        <v>161</v>
      </c>
      <c r="B188" s="24">
        <v>1276.7839697084528</v>
      </c>
      <c r="C188" s="24">
        <v>33.216030291547213</v>
      </c>
      <c r="D188" s="24">
        <v>0.53927094502173434</v>
      </c>
    </row>
    <row r="189" spans="1:4" x14ac:dyDescent="0.25">
      <c r="A189" s="24">
        <v>162</v>
      </c>
      <c r="B189" s="24">
        <v>1298.1127928437011</v>
      </c>
      <c r="C189" s="24">
        <v>-48.112792843701072</v>
      </c>
      <c r="D189" s="24">
        <v>-0.78112378380929781</v>
      </c>
    </row>
    <row r="190" spans="1:4" x14ac:dyDescent="0.25">
      <c r="A190" s="24">
        <v>163</v>
      </c>
      <c r="B190" s="24">
        <v>1301.0144759671364</v>
      </c>
      <c r="C190" s="24">
        <v>8.9855240328636228</v>
      </c>
      <c r="D190" s="24">
        <v>0.14588233434839393</v>
      </c>
    </row>
    <row r="191" spans="1:4" x14ac:dyDescent="0.25">
      <c r="A191" s="24">
        <v>164</v>
      </c>
      <c r="B191" s="24">
        <v>1383.409880456242</v>
      </c>
      <c r="C191" s="24">
        <v>46.590119543757964</v>
      </c>
      <c r="D191" s="24">
        <v>0.75640278427346097</v>
      </c>
    </row>
    <row r="192" spans="1:4" x14ac:dyDescent="0.25">
      <c r="A192" s="24">
        <v>165</v>
      </c>
      <c r="B192" s="24">
        <v>1292.541731769363</v>
      </c>
      <c r="C192" s="24">
        <v>-62.541731769362968</v>
      </c>
      <c r="D192" s="24">
        <v>-1.0153813835828236</v>
      </c>
    </row>
    <row r="193" spans="1:4" x14ac:dyDescent="0.25">
      <c r="A193" s="24">
        <v>166</v>
      </c>
      <c r="B193" s="24">
        <v>1379.4140172223649</v>
      </c>
      <c r="C193" s="24">
        <v>100.58598277763508</v>
      </c>
      <c r="D193" s="24">
        <v>1.6330397555736484</v>
      </c>
    </row>
    <row r="194" spans="1:4" x14ac:dyDescent="0.25">
      <c r="A194" s="24">
        <v>167</v>
      </c>
      <c r="B194" s="24">
        <v>1202.7461510142393</v>
      </c>
      <c r="C194" s="24">
        <v>-62.746151014239331</v>
      </c>
      <c r="D194" s="24">
        <v>-1.0187001835236209</v>
      </c>
    </row>
    <row r="195" spans="1:4" x14ac:dyDescent="0.25">
      <c r="A195" s="24">
        <v>168</v>
      </c>
      <c r="B195" s="24">
        <v>1298.5336700368161</v>
      </c>
      <c r="C195" s="24">
        <v>81.466329963183853</v>
      </c>
      <c r="D195" s="24">
        <v>1.3226271881706007</v>
      </c>
    </row>
    <row r="196" spans="1:4" x14ac:dyDescent="0.25">
      <c r="A196" s="24">
        <v>169</v>
      </c>
      <c r="B196" s="24">
        <v>1300.3087660244187</v>
      </c>
      <c r="C196" s="24">
        <v>19.691233975581326</v>
      </c>
      <c r="D196" s="24">
        <v>0.31969233714716705</v>
      </c>
    </row>
    <row r="197" spans="1:4" x14ac:dyDescent="0.25">
      <c r="A197" s="24">
        <v>170</v>
      </c>
      <c r="B197" s="24">
        <v>1335.3623966215441</v>
      </c>
      <c r="C197" s="24">
        <v>44.637603378455879</v>
      </c>
      <c r="D197" s="24">
        <v>0.72470317332083545</v>
      </c>
    </row>
    <row r="198" spans="1:4" x14ac:dyDescent="0.25">
      <c r="A198" s="24">
        <v>171</v>
      </c>
      <c r="B198" s="24">
        <v>1229.31903987089</v>
      </c>
      <c r="C198" s="24">
        <v>-9.3190398708900375</v>
      </c>
      <c r="D198" s="24">
        <v>-0.15129705126590559</v>
      </c>
    </row>
    <row r="199" spans="1:4" x14ac:dyDescent="0.25">
      <c r="A199" s="24">
        <v>172</v>
      </c>
      <c r="B199" s="24">
        <v>1383.247999060264</v>
      </c>
      <c r="C199" s="24">
        <v>16.752000939736035</v>
      </c>
      <c r="D199" s="24">
        <v>0.27197311955954484</v>
      </c>
    </row>
    <row r="200" spans="1:4" x14ac:dyDescent="0.25">
      <c r="A200" s="24">
        <v>173</v>
      </c>
      <c r="B200" s="24">
        <v>1367.4865512234376</v>
      </c>
      <c r="C200" s="24">
        <v>-87.486551223437573</v>
      </c>
      <c r="D200" s="24">
        <v>-1.4203670559320754</v>
      </c>
    </row>
    <row r="201" spans="1:4" x14ac:dyDescent="0.25">
      <c r="A201" s="24">
        <v>174</v>
      </c>
      <c r="B201" s="24">
        <v>1330.6438574415047</v>
      </c>
      <c r="C201" s="24">
        <v>69.356142558495321</v>
      </c>
      <c r="D201" s="24">
        <v>1.1260151261994684</v>
      </c>
    </row>
    <row r="202" spans="1:4" x14ac:dyDescent="0.25">
      <c r="A202" s="24">
        <v>175</v>
      </c>
      <c r="B202" s="24">
        <v>1307.3263941827308</v>
      </c>
      <c r="C202" s="24">
        <v>42.673605817269163</v>
      </c>
      <c r="D202" s="24">
        <v>0.69281715890113327</v>
      </c>
    </row>
    <row r="203" spans="1:4" x14ac:dyDescent="0.25">
      <c r="A203" s="24">
        <v>176</v>
      </c>
      <c r="B203" s="24">
        <v>1284.3279362941898</v>
      </c>
      <c r="C203" s="24">
        <v>85.67206370581016</v>
      </c>
      <c r="D203" s="24">
        <v>1.3909083761990524</v>
      </c>
    </row>
    <row r="204" spans="1:4" x14ac:dyDescent="0.25">
      <c r="A204" s="24">
        <v>177</v>
      </c>
      <c r="B204" s="24">
        <v>1222.9445735948145</v>
      </c>
      <c r="C204" s="24">
        <v>27.055426405185472</v>
      </c>
      <c r="D204" s="24">
        <v>0.43925192858471279</v>
      </c>
    </row>
    <row r="205" spans="1:4" x14ac:dyDescent="0.25">
      <c r="A205" s="24">
        <v>178</v>
      </c>
      <c r="B205" s="24">
        <v>1370.9850613608808</v>
      </c>
      <c r="C205" s="24">
        <v>19.014938639119237</v>
      </c>
      <c r="D205" s="24">
        <v>0.3087125053609312</v>
      </c>
    </row>
    <row r="206" spans="1:4" x14ac:dyDescent="0.25">
      <c r="A206" s="24">
        <v>179</v>
      </c>
      <c r="B206" s="24">
        <v>1393.6754832550021</v>
      </c>
      <c r="C206" s="24">
        <v>6.3245167449979363</v>
      </c>
      <c r="D206" s="24">
        <v>0.10268018459595257</v>
      </c>
    </row>
    <row r="207" spans="1:4" x14ac:dyDescent="0.25">
      <c r="A207" s="24">
        <v>180</v>
      </c>
      <c r="B207" s="24">
        <v>1247.8627155037761</v>
      </c>
      <c r="C207" s="24">
        <v>-167.86271550377614</v>
      </c>
      <c r="D207" s="24">
        <v>-2.7252951189255219</v>
      </c>
    </row>
    <row r="208" spans="1:4" x14ac:dyDescent="0.25">
      <c r="A208" s="24">
        <v>181</v>
      </c>
      <c r="B208" s="24">
        <v>1189.2012059985921</v>
      </c>
      <c r="C208" s="24">
        <v>40.798794001407941</v>
      </c>
      <c r="D208" s="24">
        <v>0.66237909839831988</v>
      </c>
    </row>
    <row r="209" spans="1:4" x14ac:dyDescent="0.25">
      <c r="A209" s="24">
        <v>182</v>
      </c>
      <c r="B209" s="24">
        <v>1326.5483259331377</v>
      </c>
      <c r="C209" s="24">
        <v>63.451674066862324</v>
      </c>
      <c r="D209" s="24">
        <v>1.0301545349311532</v>
      </c>
    </row>
    <row r="210" spans="1:4" x14ac:dyDescent="0.25">
      <c r="A210" s="24">
        <v>183</v>
      </c>
      <c r="B210" s="24">
        <v>1283.6012512010147</v>
      </c>
      <c r="C210" s="24">
        <v>-43.601251201014747</v>
      </c>
      <c r="D210" s="24">
        <v>-0.70787772448788955</v>
      </c>
    </row>
    <row r="211" spans="1:4" x14ac:dyDescent="0.25">
      <c r="A211" s="24">
        <v>184</v>
      </c>
      <c r="B211" s="24">
        <v>1351.3218654954364</v>
      </c>
      <c r="C211" s="24">
        <v>-1.3218654954364411</v>
      </c>
      <c r="D211" s="24">
        <v>-2.1460832274621221E-2</v>
      </c>
    </row>
    <row r="212" spans="1:4" x14ac:dyDescent="0.25">
      <c r="A212" s="24">
        <v>185</v>
      </c>
      <c r="B212" s="24">
        <v>1297.055256557514</v>
      </c>
      <c r="C212" s="24">
        <v>102.94474344248601</v>
      </c>
      <c r="D212" s="24">
        <v>1.671334852298014</v>
      </c>
    </row>
    <row r="213" spans="1:4" x14ac:dyDescent="0.25">
      <c r="A213" s="24">
        <v>186</v>
      </c>
      <c r="B213" s="24">
        <v>1300.1031860677044</v>
      </c>
      <c r="C213" s="24">
        <v>19.896813932295572</v>
      </c>
      <c r="D213" s="24">
        <v>0.32302998154843166</v>
      </c>
    </row>
    <row r="214" spans="1:4" x14ac:dyDescent="0.25">
      <c r="A214" s="24">
        <v>187</v>
      </c>
      <c r="B214" s="24">
        <v>1315.2138279454555</v>
      </c>
      <c r="C214" s="24">
        <v>-35.213827945455478</v>
      </c>
      <c r="D214" s="24">
        <v>-0.57170571279286919</v>
      </c>
    </row>
    <row r="215" spans="1:4" x14ac:dyDescent="0.25">
      <c r="A215" s="24">
        <v>188</v>
      </c>
      <c r="B215" s="24">
        <v>1299.0290255735783</v>
      </c>
      <c r="C215" s="24">
        <v>50.970974426421662</v>
      </c>
      <c r="D215" s="24">
        <v>0.82752710984280298</v>
      </c>
    </row>
    <row r="216" spans="1:4" x14ac:dyDescent="0.25">
      <c r="A216" s="24">
        <v>189</v>
      </c>
      <c r="B216" s="24">
        <v>1325.1882922001328</v>
      </c>
      <c r="C216" s="24">
        <v>24.811707799867236</v>
      </c>
      <c r="D216" s="24">
        <v>0.40282456980545717</v>
      </c>
    </row>
    <row r="217" spans="1:4" x14ac:dyDescent="0.25">
      <c r="A217" s="24">
        <v>190</v>
      </c>
      <c r="B217" s="24">
        <v>1371.0521550563967</v>
      </c>
      <c r="C217" s="24">
        <v>-51.052155056396714</v>
      </c>
      <c r="D217" s="24">
        <v>-0.82884509861689337</v>
      </c>
    </row>
    <row r="218" spans="1:4" x14ac:dyDescent="0.25">
      <c r="A218" s="24">
        <v>191</v>
      </c>
      <c r="B218" s="24">
        <v>1384.9142745765923</v>
      </c>
      <c r="C218" s="24">
        <v>75.085725423407666</v>
      </c>
      <c r="D218" s="24">
        <v>1.2190364035472285</v>
      </c>
    </row>
    <row r="219" spans="1:4" x14ac:dyDescent="0.25">
      <c r="A219" s="24">
        <v>192</v>
      </c>
      <c r="B219" s="24">
        <v>1296.3267726436125</v>
      </c>
      <c r="C219" s="24">
        <v>-86.326772643612458</v>
      </c>
      <c r="D219" s="24">
        <v>-1.4015377471534938</v>
      </c>
    </row>
    <row r="220" spans="1:4" x14ac:dyDescent="0.25">
      <c r="A220" s="24">
        <v>193</v>
      </c>
      <c r="B220" s="24">
        <v>1345.4123485153041</v>
      </c>
      <c r="C220" s="24">
        <v>-25.412348515304075</v>
      </c>
      <c r="D220" s="24">
        <v>-0.41257612901915958</v>
      </c>
    </row>
    <row r="221" spans="1:4" x14ac:dyDescent="0.25">
      <c r="A221" s="24">
        <v>194</v>
      </c>
      <c r="B221" s="24">
        <v>1332.3463494585565</v>
      </c>
      <c r="C221" s="24">
        <v>27.65365054144354</v>
      </c>
      <c r="D221" s="24">
        <v>0.44896425400298517</v>
      </c>
    </row>
    <row r="222" spans="1:4" x14ac:dyDescent="0.25">
      <c r="A222" s="24">
        <v>195</v>
      </c>
      <c r="B222" s="24">
        <v>1222.5286311660191</v>
      </c>
      <c r="C222" s="24">
        <v>27.471368833980932</v>
      </c>
      <c r="D222" s="24">
        <v>0.44600486277589591</v>
      </c>
    </row>
    <row r="223" spans="1:4" x14ac:dyDescent="0.25">
      <c r="A223" s="24">
        <v>196</v>
      </c>
      <c r="B223" s="24">
        <v>1179.4849406829751</v>
      </c>
      <c r="C223" s="24">
        <v>-99.484940682975093</v>
      </c>
      <c r="D223" s="24">
        <v>-1.6151640490041279</v>
      </c>
    </row>
    <row r="224" spans="1:4" x14ac:dyDescent="0.25">
      <c r="A224" s="24">
        <v>197</v>
      </c>
      <c r="B224" s="24">
        <v>1403.8031970351119</v>
      </c>
      <c r="C224" s="24">
        <v>-33.803197035111907</v>
      </c>
      <c r="D224" s="24">
        <v>-0.5488037507757092</v>
      </c>
    </row>
    <row r="225" spans="1:4" x14ac:dyDescent="0.25">
      <c r="A225" s="24">
        <v>198</v>
      </c>
      <c r="B225" s="24">
        <v>1388.7914766750614</v>
      </c>
      <c r="C225" s="24">
        <v>41.208523324938596</v>
      </c>
      <c r="D225" s="24">
        <v>0.66903116119944639</v>
      </c>
    </row>
    <row r="226" spans="1:4" x14ac:dyDescent="0.25">
      <c r="A226" s="24">
        <v>199</v>
      </c>
      <c r="B226" s="24">
        <v>1272.8243021739079</v>
      </c>
      <c r="C226" s="24">
        <v>-2.8243021739078813</v>
      </c>
      <c r="D226" s="24">
        <v>-4.5853284964574165E-2</v>
      </c>
    </row>
    <row r="227" spans="1:4" x14ac:dyDescent="0.25">
      <c r="A227" s="24">
        <v>200</v>
      </c>
      <c r="B227" s="24">
        <v>1352.9568086617403</v>
      </c>
      <c r="C227" s="24">
        <v>87.043191338259703</v>
      </c>
      <c r="D227" s="24">
        <v>1.4131689921608774</v>
      </c>
    </row>
    <row r="228" spans="1:4" x14ac:dyDescent="0.25">
      <c r="A228" s="24">
        <v>201</v>
      </c>
      <c r="B228" s="24">
        <v>1360.3936622910155</v>
      </c>
      <c r="C228" s="24">
        <v>49.606337708984483</v>
      </c>
      <c r="D228" s="24">
        <v>0.80537187558499412</v>
      </c>
    </row>
    <row r="229" spans="1:4" x14ac:dyDescent="0.25">
      <c r="A229" s="24">
        <v>202</v>
      </c>
      <c r="B229" s="24">
        <v>1314.7821004655118</v>
      </c>
      <c r="C229" s="24">
        <v>-4.7821004655118031</v>
      </c>
      <c r="D229" s="24">
        <v>-7.7638652620138318E-2</v>
      </c>
    </row>
    <row r="230" spans="1:4" x14ac:dyDescent="0.25">
      <c r="A230" s="24">
        <v>203</v>
      </c>
      <c r="B230" s="24">
        <v>1273.0308560665128</v>
      </c>
      <c r="C230" s="24">
        <v>86.969143933487203</v>
      </c>
      <c r="D230" s="24">
        <v>1.4119668131648451</v>
      </c>
    </row>
    <row r="231" spans="1:4" x14ac:dyDescent="0.25">
      <c r="A231" s="24">
        <v>204</v>
      </c>
      <c r="B231" s="24">
        <v>1316.5200810306569</v>
      </c>
      <c r="C231" s="24">
        <v>43.479918969343089</v>
      </c>
      <c r="D231" s="24">
        <v>0.70590786395185123</v>
      </c>
    </row>
    <row r="232" spans="1:4" x14ac:dyDescent="0.25">
      <c r="A232" s="24">
        <v>205</v>
      </c>
      <c r="B232" s="24">
        <v>1267.1218834168142</v>
      </c>
      <c r="C232" s="24">
        <v>62.878116583185829</v>
      </c>
      <c r="D232" s="24">
        <v>1.0208426790732537</v>
      </c>
    </row>
    <row r="233" spans="1:4" x14ac:dyDescent="0.25">
      <c r="A233" s="24">
        <v>206</v>
      </c>
      <c r="B233" s="24">
        <v>1347.5430707013811</v>
      </c>
      <c r="C233" s="24">
        <v>-27.543070701381112</v>
      </c>
      <c r="D233" s="24">
        <v>-0.44716896135881895</v>
      </c>
    </row>
    <row r="234" spans="1:4" x14ac:dyDescent="0.25">
      <c r="A234" s="24">
        <v>207</v>
      </c>
      <c r="B234" s="24">
        <v>1279.0047938793157</v>
      </c>
      <c r="C234" s="24">
        <v>70.995206120684315</v>
      </c>
      <c r="D234" s="24">
        <v>1.1526257521043128</v>
      </c>
    </row>
    <row r="235" spans="1:4" x14ac:dyDescent="0.25">
      <c r="A235" s="24">
        <v>208</v>
      </c>
      <c r="B235" s="24">
        <v>1104.9044424100293</v>
      </c>
      <c r="C235" s="24">
        <v>5.0955575899706673</v>
      </c>
      <c r="D235" s="24">
        <v>8.2727711073151106E-2</v>
      </c>
    </row>
    <row r="236" spans="1:4" x14ac:dyDescent="0.25">
      <c r="A236" s="24">
        <v>209</v>
      </c>
      <c r="B236" s="24">
        <v>1348.1337918844943</v>
      </c>
      <c r="C236" s="24">
        <v>51.866208115505742</v>
      </c>
      <c r="D236" s="24">
        <v>0.84206146308400054</v>
      </c>
    </row>
    <row r="237" spans="1:4" x14ac:dyDescent="0.25">
      <c r="A237" s="24">
        <v>210</v>
      </c>
      <c r="B237" s="24">
        <v>1368.7238400131496</v>
      </c>
      <c r="C237" s="24">
        <v>-88.723840013149584</v>
      </c>
      <c r="D237" s="24">
        <v>-1.4404547632540001</v>
      </c>
    </row>
    <row r="238" spans="1:4" x14ac:dyDescent="0.25">
      <c r="A238" s="24">
        <v>211</v>
      </c>
      <c r="B238" s="24">
        <v>1302.0997250348555</v>
      </c>
      <c r="C238" s="24">
        <v>-32.09972503485551</v>
      </c>
      <c r="D238" s="24">
        <v>-0.52114743702198219</v>
      </c>
    </row>
    <row r="239" spans="1:4" x14ac:dyDescent="0.25">
      <c r="A239" s="24">
        <v>212</v>
      </c>
      <c r="B239" s="24">
        <v>1287.2238978205301</v>
      </c>
      <c r="C239" s="24">
        <v>102.77610217946994</v>
      </c>
      <c r="D239" s="24">
        <v>1.6685969172564663</v>
      </c>
    </row>
    <row r="240" spans="1:4" x14ac:dyDescent="0.25">
      <c r="A240" s="24">
        <v>213</v>
      </c>
      <c r="B240" s="24">
        <v>1239.3966355134753</v>
      </c>
      <c r="C240" s="24">
        <v>70.603364486524697</v>
      </c>
      <c r="D240" s="24">
        <v>1.1462641006216585</v>
      </c>
    </row>
    <row r="241" spans="1:4" x14ac:dyDescent="0.25">
      <c r="A241" s="24">
        <v>214</v>
      </c>
      <c r="B241" s="24">
        <v>1248.7115837934523</v>
      </c>
      <c r="C241" s="24">
        <v>-118.71158379345229</v>
      </c>
      <c r="D241" s="24">
        <v>-1.9273136318644613</v>
      </c>
    </row>
    <row r="242" spans="1:4" x14ac:dyDescent="0.25">
      <c r="A242" s="24">
        <v>215</v>
      </c>
      <c r="B242" s="24">
        <v>1296.6237237267035</v>
      </c>
      <c r="C242" s="24">
        <v>-76.623723726703474</v>
      </c>
      <c r="D242" s="24">
        <v>-1.2440062085233281</v>
      </c>
    </row>
    <row r="243" spans="1:4" x14ac:dyDescent="0.25">
      <c r="A243" s="24">
        <v>216</v>
      </c>
      <c r="B243" s="24">
        <v>1406.503193625738</v>
      </c>
      <c r="C243" s="24">
        <v>33.496806374261951</v>
      </c>
      <c r="D243" s="24">
        <v>0.54382941820880892</v>
      </c>
    </row>
    <row r="244" spans="1:4" x14ac:dyDescent="0.25">
      <c r="A244" s="24">
        <v>217</v>
      </c>
      <c r="B244" s="24">
        <v>1312.9742262720317</v>
      </c>
      <c r="C244" s="24">
        <v>27.025773727968271</v>
      </c>
      <c r="D244" s="24">
        <v>0.4387705096094473</v>
      </c>
    </row>
    <row r="245" spans="1:4" x14ac:dyDescent="0.25">
      <c r="A245" s="24">
        <v>218</v>
      </c>
      <c r="B245" s="24">
        <v>1296.6798503163884</v>
      </c>
      <c r="C245" s="24">
        <v>53.320149683611589</v>
      </c>
      <c r="D245" s="24">
        <v>0.86566658496511684</v>
      </c>
    </row>
    <row r="246" spans="1:4" x14ac:dyDescent="0.25">
      <c r="A246" s="24">
        <v>219</v>
      </c>
      <c r="B246" s="24">
        <v>1303.0056028800821</v>
      </c>
      <c r="C246" s="24">
        <v>-23.005602880082051</v>
      </c>
      <c r="D246" s="24">
        <v>-0.373501983742281</v>
      </c>
    </row>
    <row r="247" spans="1:4" x14ac:dyDescent="0.25">
      <c r="A247" s="24">
        <v>220</v>
      </c>
      <c r="B247" s="24">
        <v>1290.6153549747285</v>
      </c>
      <c r="C247" s="24">
        <v>-0.61535497472846146</v>
      </c>
      <c r="D247" s="24">
        <v>-9.9904490642908038E-3</v>
      </c>
    </row>
    <row r="248" spans="1:4" x14ac:dyDescent="0.25">
      <c r="A248" s="24">
        <v>221</v>
      </c>
      <c r="B248" s="24">
        <v>1278.3319061421219</v>
      </c>
      <c r="C248" s="24">
        <v>-28.331906142121852</v>
      </c>
      <c r="D248" s="24">
        <v>-0.45997591119180814</v>
      </c>
    </row>
    <row r="249" spans="1:4" x14ac:dyDescent="0.25">
      <c r="A249" s="24">
        <v>222</v>
      </c>
      <c r="B249" s="24">
        <v>1316.8612565422952</v>
      </c>
      <c r="C249" s="24">
        <v>-6.861256542295223</v>
      </c>
      <c r="D249" s="24">
        <v>-0.11139429567962834</v>
      </c>
    </row>
    <row r="250" spans="1:4" x14ac:dyDescent="0.25">
      <c r="A250" s="24">
        <v>223</v>
      </c>
      <c r="B250" s="24">
        <v>1301.1166746756699</v>
      </c>
      <c r="C250" s="24">
        <v>-21.116674675669856</v>
      </c>
      <c r="D250" s="24">
        <v>-0.34283473997682729</v>
      </c>
    </row>
    <row r="251" spans="1:4" x14ac:dyDescent="0.25">
      <c r="A251" s="24">
        <v>224</v>
      </c>
      <c r="B251" s="24">
        <v>1319.8220779379346</v>
      </c>
      <c r="C251" s="24">
        <v>30.177922062065363</v>
      </c>
      <c r="D251" s="24">
        <v>0.48994646278798842</v>
      </c>
    </row>
    <row r="252" spans="1:4" x14ac:dyDescent="0.25">
      <c r="A252" s="24">
        <v>225</v>
      </c>
      <c r="B252" s="24">
        <v>1279.7435317467139</v>
      </c>
      <c r="C252" s="24">
        <v>20.25646825328613</v>
      </c>
      <c r="D252" s="24">
        <v>0.32886906357778195</v>
      </c>
    </row>
    <row r="253" spans="1:4" x14ac:dyDescent="0.25">
      <c r="A253" s="24">
        <v>226</v>
      </c>
      <c r="B253" s="24">
        <v>1281.4034267637937</v>
      </c>
      <c r="C253" s="24">
        <v>-11.403426763793732</v>
      </c>
      <c r="D253" s="24">
        <v>-0.18513761799410786</v>
      </c>
    </row>
    <row r="254" spans="1:4" x14ac:dyDescent="0.25">
      <c r="A254" s="24">
        <v>227</v>
      </c>
      <c r="B254" s="24">
        <v>1158.4042738604744</v>
      </c>
      <c r="C254" s="24">
        <v>-98.404273860474405</v>
      </c>
      <c r="D254" s="24">
        <v>-1.5976191403106925</v>
      </c>
    </row>
    <row r="255" spans="1:4" x14ac:dyDescent="0.25">
      <c r="A255" s="24">
        <v>228</v>
      </c>
      <c r="B255" s="24">
        <v>1347.1835912804806</v>
      </c>
      <c r="C255" s="24">
        <v>-7.1835912804806412</v>
      </c>
      <c r="D255" s="24">
        <v>-0.11662748451492451</v>
      </c>
    </row>
    <row r="256" spans="1:4" x14ac:dyDescent="0.25">
      <c r="A256" s="24">
        <v>229</v>
      </c>
      <c r="B256" s="24">
        <v>1306.9296366473004</v>
      </c>
      <c r="C256" s="24">
        <v>23.070363352699587</v>
      </c>
      <c r="D256" s="24">
        <v>0.37455338696421869</v>
      </c>
    </row>
    <row r="257" spans="1:4" x14ac:dyDescent="0.25">
      <c r="A257" s="24">
        <v>230</v>
      </c>
      <c r="B257" s="24">
        <v>1365.77263471069</v>
      </c>
      <c r="C257" s="24">
        <v>24.227365289310001</v>
      </c>
      <c r="D257" s="24">
        <v>0.39333761621351143</v>
      </c>
    </row>
    <row r="258" spans="1:4" x14ac:dyDescent="0.25">
      <c r="A258" s="24">
        <v>231</v>
      </c>
      <c r="B258" s="24">
        <v>1094.8367523982952</v>
      </c>
      <c r="C258" s="24">
        <v>-74.836752398295175</v>
      </c>
      <c r="D258" s="24">
        <v>-1.2149942613237641</v>
      </c>
    </row>
    <row r="259" spans="1:4" x14ac:dyDescent="0.25">
      <c r="A259" s="24">
        <v>232</v>
      </c>
      <c r="B259" s="24">
        <v>1292.0902840816007</v>
      </c>
      <c r="C259" s="24">
        <v>67.909715918399343</v>
      </c>
      <c r="D259" s="24">
        <v>1.1025320111413854</v>
      </c>
    </row>
    <row r="260" spans="1:4" x14ac:dyDescent="0.25">
      <c r="A260" s="24">
        <v>233</v>
      </c>
      <c r="B260" s="24">
        <v>1324.287898845605</v>
      </c>
      <c r="C260" s="24">
        <v>-74.287898845605014</v>
      </c>
      <c r="D260" s="24">
        <v>-1.2060834802508953</v>
      </c>
    </row>
    <row r="261" spans="1:4" x14ac:dyDescent="0.25">
      <c r="A261" s="24">
        <v>234</v>
      </c>
      <c r="B261" s="24">
        <v>1323.1813390019363</v>
      </c>
      <c r="C261" s="24">
        <v>-3.1813390019362942</v>
      </c>
      <c r="D261" s="24">
        <v>-5.1649871310638577E-2</v>
      </c>
    </row>
    <row r="262" spans="1:4" x14ac:dyDescent="0.25">
      <c r="A262" s="24">
        <v>235</v>
      </c>
      <c r="B262" s="24">
        <v>1311.8349638842483</v>
      </c>
      <c r="C262" s="24">
        <v>18.165036115751718</v>
      </c>
      <c r="D262" s="24">
        <v>0.29491411545913149</v>
      </c>
    </row>
    <row r="263" spans="1:4" x14ac:dyDescent="0.25">
      <c r="A263" s="24">
        <v>236</v>
      </c>
      <c r="B263" s="24">
        <v>1368.2589496802839</v>
      </c>
      <c r="C263" s="24">
        <v>1.7410503197161233</v>
      </c>
      <c r="D263" s="24">
        <v>2.8266407605084476E-2</v>
      </c>
    </row>
    <row r="264" spans="1:4" x14ac:dyDescent="0.25">
      <c r="A264" s="24">
        <v>237</v>
      </c>
      <c r="B264" s="24">
        <v>1218.6077130229696</v>
      </c>
      <c r="C264" s="24">
        <v>1.3922869770303805</v>
      </c>
      <c r="D264" s="24">
        <v>2.2604143458879702E-2</v>
      </c>
    </row>
    <row r="265" spans="1:4" x14ac:dyDescent="0.25">
      <c r="A265" s="24">
        <v>238</v>
      </c>
      <c r="B265" s="24">
        <v>1333.0055699037587</v>
      </c>
      <c r="C265" s="24">
        <v>6.9944300962413308</v>
      </c>
      <c r="D265" s="24">
        <v>0.11355640318188145</v>
      </c>
    </row>
    <row r="266" spans="1:4" x14ac:dyDescent="0.25">
      <c r="A266" s="24">
        <v>239</v>
      </c>
      <c r="B266" s="24">
        <v>1281.1570196729451</v>
      </c>
      <c r="C266" s="24">
        <v>18.842980327054875</v>
      </c>
      <c r="D266" s="24">
        <v>0.3059207171599525</v>
      </c>
    </row>
    <row r="267" spans="1:4" x14ac:dyDescent="0.25">
      <c r="A267" s="24">
        <v>240</v>
      </c>
      <c r="B267" s="24">
        <v>1284.9974963810162</v>
      </c>
      <c r="C267" s="24">
        <v>-174.99749638101616</v>
      </c>
      <c r="D267" s="24">
        <v>-2.8411301537692655</v>
      </c>
    </row>
    <row r="268" spans="1:4" x14ac:dyDescent="0.25">
      <c r="A268" s="24">
        <v>241</v>
      </c>
      <c r="B268" s="24">
        <v>1248.161526884071</v>
      </c>
      <c r="C268" s="24">
        <v>1.8384731159289913</v>
      </c>
      <c r="D268" s="24">
        <v>2.9848092198915752E-2</v>
      </c>
    </row>
    <row r="269" spans="1:4" x14ac:dyDescent="0.25">
      <c r="A269" s="24">
        <v>242</v>
      </c>
      <c r="B269" s="24">
        <v>1307.6386588713237</v>
      </c>
      <c r="C269" s="24">
        <v>-37.638658871323742</v>
      </c>
      <c r="D269" s="24">
        <v>-0.61107347749663843</v>
      </c>
    </row>
    <row r="270" spans="1:4" x14ac:dyDescent="0.25">
      <c r="A270" s="24">
        <v>243</v>
      </c>
      <c r="B270" s="24">
        <v>1337.4376210933706</v>
      </c>
      <c r="C270" s="24">
        <v>-247.43762109337058</v>
      </c>
      <c r="D270" s="24">
        <v>-4.0172145373707835</v>
      </c>
    </row>
    <row r="271" spans="1:4" x14ac:dyDescent="0.25">
      <c r="A271" s="24">
        <v>244</v>
      </c>
      <c r="B271" s="24">
        <v>1330.1830007205363</v>
      </c>
      <c r="C271" s="24">
        <v>-30.183000720536256</v>
      </c>
      <c r="D271" s="24">
        <v>-0.49002891613744054</v>
      </c>
    </row>
    <row r="272" spans="1:4" x14ac:dyDescent="0.25">
      <c r="A272" s="24">
        <v>245</v>
      </c>
      <c r="B272" s="24">
        <v>1339.5799277462315</v>
      </c>
      <c r="C272" s="24">
        <v>-169.57992774623153</v>
      </c>
      <c r="D272" s="24">
        <v>-2.7531745091074202</v>
      </c>
    </row>
    <row r="273" spans="1:4" x14ac:dyDescent="0.25">
      <c r="A273" s="24">
        <v>246</v>
      </c>
      <c r="B273" s="24">
        <v>1349.2735564289992</v>
      </c>
      <c r="C273" s="24">
        <v>10.7264435710008</v>
      </c>
      <c r="D273" s="24">
        <v>0.17414661868031631</v>
      </c>
    </row>
    <row r="274" spans="1:4" x14ac:dyDescent="0.25">
      <c r="A274" s="24">
        <v>247</v>
      </c>
      <c r="B274" s="24">
        <v>1314.9064242325114</v>
      </c>
      <c r="C274" s="24">
        <v>65.093575767488574</v>
      </c>
      <c r="D274" s="24">
        <v>1.0568112387563191</v>
      </c>
    </row>
    <row r="275" spans="1:4" x14ac:dyDescent="0.25">
      <c r="A275" s="24">
        <v>248</v>
      </c>
      <c r="B275" s="24">
        <v>1292.3240123657661</v>
      </c>
      <c r="C275" s="24">
        <v>-12.324012365766066</v>
      </c>
      <c r="D275" s="24">
        <v>-0.20008356617610232</v>
      </c>
    </row>
    <row r="276" spans="1:4" x14ac:dyDescent="0.25">
      <c r="A276" s="24">
        <v>249</v>
      </c>
      <c r="B276" s="24">
        <v>1327.0543159274678</v>
      </c>
      <c r="C276" s="24">
        <v>-37.054315927467769</v>
      </c>
      <c r="D276" s="24">
        <v>-0.60158651686997433</v>
      </c>
    </row>
    <row r="277" spans="1:4" x14ac:dyDescent="0.25">
      <c r="A277" s="24">
        <v>250</v>
      </c>
      <c r="B277" s="24">
        <v>1347.909271227433</v>
      </c>
      <c r="C277" s="24">
        <v>92.09072877256699</v>
      </c>
      <c r="D277" s="24">
        <v>1.4951170834390866</v>
      </c>
    </row>
    <row r="278" spans="1:4" x14ac:dyDescent="0.25">
      <c r="A278" s="24">
        <v>251</v>
      </c>
      <c r="B278" s="24">
        <v>1423.2632013384366</v>
      </c>
      <c r="C278" s="24">
        <v>86.736798661563398</v>
      </c>
      <c r="D278" s="24">
        <v>1.408194626866184</v>
      </c>
    </row>
    <row r="279" spans="1:4" x14ac:dyDescent="0.25">
      <c r="A279" s="24">
        <v>252</v>
      </c>
      <c r="B279" s="24">
        <v>1427.2310303373199</v>
      </c>
      <c r="C279" s="24">
        <v>62.768969662680092</v>
      </c>
      <c r="D279" s="24">
        <v>1.0190706502531115</v>
      </c>
    </row>
    <row r="280" spans="1:4" x14ac:dyDescent="0.25">
      <c r="A280" s="24">
        <v>253</v>
      </c>
      <c r="B280" s="24">
        <v>1337.8802230292229</v>
      </c>
      <c r="C280" s="24">
        <v>62.119776970777139</v>
      </c>
      <c r="D280" s="24">
        <v>1.0085308369945476</v>
      </c>
    </row>
    <row r="281" spans="1:4" x14ac:dyDescent="0.25">
      <c r="A281" s="24">
        <v>254</v>
      </c>
      <c r="B281" s="24">
        <v>1234.0606165786644</v>
      </c>
      <c r="C281" s="24">
        <v>65.939383421335606</v>
      </c>
      <c r="D281" s="24">
        <v>1.070543147379752</v>
      </c>
    </row>
    <row r="282" spans="1:4" x14ac:dyDescent="0.25">
      <c r="A282" s="24">
        <v>255</v>
      </c>
      <c r="B282" s="24">
        <v>1344.3655186970061</v>
      </c>
      <c r="C282" s="24">
        <v>15.63448130299389</v>
      </c>
      <c r="D282" s="24">
        <v>0.2538298957818485</v>
      </c>
    </row>
    <row r="283" spans="1:4" x14ac:dyDescent="0.25">
      <c r="A283" s="24">
        <v>256</v>
      </c>
      <c r="B283" s="24">
        <v>1362.5463917890247</v>
      </c>
      <c r="C283" s="24">
        <v>67.45360821097529</v>
      </c>
      <c r="D283" s="24">
        <v>1.0951269831396842</v>
      </c>
    </row>
    <row r="284" spans="1:4" x14ac:dyDescent="0.25">
      <c r="A284" s="24">
        <v>257</v>
      </c>
      <c r="B284" s="24">
        <v>1284.1168126832031</v>
      </c>
      <c r="C284" s="24">
        <v>-54.116812683203079</v>
      </c>
      <c r="D284" s="24">
        <v>-0.87860061726466232</v>
      </c>
    </row>
    <row r="285" spans="1:4" x14ac:dyDescent="0.25">
      <c r="A285" s="24">
        <v>258</v>
      </c>
      <c r="B285" s="24">
        <v>1404.2306247792878</v>
      </c>
      <c r="C285" s="24">
        <v>35.769375220712163</v>
      </c>
      <c r="D285" s="24">
        <v>0.58072516820347431</v>
      </c>
    </row>
    <row r="286" spans="1:4" x14ac:dyDescent="0.25">
      <c r="A286" s="24">
        <v>259</v>
      </c>
      <c r="B286" s="24">
        <v>1351.7857575219355</v>
      </c>
      <c r="C286" s="24">
        <v>48.214242478064534</v>
      </c>
      <c r="D286" s="24">
        <v>0.78277084517440065</v>
      </c>
    </row>
    <row r="287" spans="1:4" x14ac:dyDescent="0.25">
      <c r="A287" s="24">
        <v>260</v>
      </c>
      <c r="B287" s="24">
        <v>1243.8298640187641</v>
      </c>
      <c r="C287" s="24">
        <v>-3.8298640187640558</v>
      </c>
      <c r="D287" s="24">
        <v>-6.2178844689614043E-2</v>
      </c>
    </row>
    <row r="288" spans="1:4" x14ac:dyDescent="0.25">
      <c r="A288" s="24">
        <v>261</v>
      </c>
      <c r="B288" s="24">
        <v>1142.9890739856548</v>
      </c>
      <c r="C288" s="24">
        <v>-42.989073985654841</v>
      </c>
      <c r="D288" s="24">
        <v>-0.69793886717862452</v>
      </c>
    </row>
    <row r="289" spans="1:4" x14ac:dyDescent="0.25">
      <c r="A289" s="24">
        <v>262</v>
      </c>
      <c r="B289" s="24">
        <v>1304.3487188583717</v>
      </c>
      <c r="C289" s="24">
        <v>-84.34871885837174</v>
      </c>
      <c r="D289" s="24">
        <v>-1.3694235262575056</v>
      </c>
    </row>
    <row r="290" spans="1:4" x14ac:dyDescent="0.25">
      <c r="A290" s="24">
        <v>263</v>
      </c>
      <c r="B290" s="24">
        <v>1231.1656466152081</v>
      </c>
      <c r="C290" s="24">
        <v>48.834353384791939</v>
      </c>
      <c r="D290" s="24">
        <v>0.79283850803940814</v>
      </c>
    </row>
    <row r="291" spans="1:4" x14ac:dyDescent="0.25">
      <c r="A291" s="24">
        <v>264</v>
      </c>
      <c r="B291" s="24">
        <v>1346.7370913566856</v>
      </c>
      <c r="C291" s="24">
        <v>63.262908643314404</v>
      </c>
      <c r="D291" s="24">
        <v>1.0270898788765126</v>
      </c>
    </row>
    <row r="292" spans="1:4" x14ac:dyDescent="0.25">
      <c r="A292" s="24">
        <v>265</v>
      </c>
      <c r="B292" s="24">
        <v>1312.4949069971124</v>
      </c>
      <c r="C292" s="24">
        <v>17.505093002887634</v>
      </c>
      <c r="D292" s="24">
        <v>0.28419976630268318</v>
      </c>
    </row>
    <row r="293" spans="1:4" x14ac:dyDescent="0.25">
      <c r="A293" s="24">
        <v>266</v>
      </c>
      <c r="B293" s="24">
        <v>1388.3980760094348</v>
      </c>
      <c r="C293" s="24">
        <v>51.601923990565183</v>
      </c>
      <c r="D293" s="24">
        <v>0.83777074114763461</v>
      </c>
    </row>
    <row r="294" spans="1:4" x14ac:dyDescent="0.25">
      <c r="A294" s="24">
        <v>267</v>
      </c>
      <c r="B294" s="24">
        <v>1276.7503297649203</v>
      </c>
      <c r="C294" s="24">
        <v>-46.750329764920252</v>
      </c>
      <c r="D294" s="24">
        <v>-0.75900383914395564</v>
      </c>
    </row>
    <row r="295" spans="1:4" x14ac:dyDescent="0.25">
      <c r="A295" s="24">
        <v>268</v>
      </c>
      <c r="B295" s="24">
        <v>1290.6165568114964</v>
      </c>
      <c r="C295" s="24">
        <v>-70.616556811496366</v>
      </c>
      <c r="D295" s="24">
        <v>-1.1464782814702446</v>
      </c>
    </row>
    <row r="296" spans="1:4" x14ac:dyDescent="0.25">
      <c r="A296" s="24">
        <v>269</v>
      </c>
      <c r="B296" s="24">
        <v>1326.9939619234253</v>
      </c>
      <c r="C296" s="24">
        <v>-66.993961923425331</v>
      </c>
      <c r="D296" s="24">
        <v>-1.0876645053635281</v>
      </c>
    </row>
    <row r="297" spans="1:4" x14ac:dyDescent="0.25">
      <c r="A297" s="24">
        <v>270</v>
      </c>
      <c r="B297" s="24">
        <v>1293.5897703994685</v>
      </c>
      <c r="C297" s="24">
        <v>-3.5897703994685344</v>
      </c>
      <c r="D297" s="24">
        <v>-5.8280861943490005E-2</v>
      </c>
    </row>
    <row r="298" spans="1:4" x14ac:dyDescent="0.25">
      <c r="A298" s="24">
        <v>271</v>
      </c>
      <c r="B298" s="24">
        <v>1287.2092406473519</v>
      </c>
      <c r="C298" s="24">
        <v>12.790759352648138</v>
      </c>
      <c r="D298" s="24">
        <v>0.20766132566429724</v>
      </c>
    </row>
    <row r="299" spans="1:4" x14ac:dyDescent="0.25">
      <c r="A299" s="24">
        <v>272</v>
      </c>
      <c r="B299" s="24">
        <v>1309.2872904898702</v>
      </c>
      <c r="C299" s="24">
        <v>10.712709510129798</v>
      </c>
      <c r="D299" s="24">
        <v>0.17392364260762239</v>
      </c>
    </row>
    <row r="300" spans="1:4" x14ac:dyDescent="0.25">
      <c r="A300" s="24">
        <v>273</v>
      </c>
      <c r="B300" s="24">
        <v>1326.4186436828879</v>
      </c>
      <c r="C300" s="24">
        <v>3.5813563171120677</v>
      </c>
      <c r="D300" s="24">
        <v>5.8144257114314583E-2</v>
      </c>
    </row>
    <row r="301" spans="1:4" x14ac:dyDescent="0.25">
      <c r="A301" s="24">
        <v>274</v>
      </c>
      <c r="B301" s="24">
        <v>1340.6049100777573</v>
      </c>
      <c r="C301" s="24">
        <v>-10.604910077757268</v>
      </c>
      <c r="D301" s="24">
        <v>-0.17217349060998483</v>
      </c>
    </row>
    <row r="302" spans="1:4" x14ac:dyDescent="0.25">
      <c r="A302" s="24">
        <v>275</v>
      </c>
      <c r="B302" s="24">
        <v>1292.1555728965354</v>
      </c>
      <c r="C302" s="24">
        <v>17.844427103464568</v>
      </c>
      <c r="D302" s="24">
        <v>0.28970894423544752</v>
      </c>
    </row>
    <row r="303" spans="1:4" x14ac:dyDescent="0.25">
      <c r="A303" s="24">
        <v>276</v>
      </c>
      <c r="B303" s="24">
        <v>1285.8358148934108</v>
      </c>
      <c r="C303" s="24">
        <v>-35.83581489341077</v>
      </c>
      <c r="D303" s="24">
        <v>-0.58180383367820543</v>
      </c>
    </row>
    <row r="304" spans="1:4" x14ac:dyDescent="0.25">
      <c r="A304" s="24">
        <v>277</v>
      </c>
      <c r="B304" s="24">
        <v>1278.088915292092</v>
      </c>
      <c r="C304" s="24">
        <v>11.911084707908003</v>
      </c>
      <c r="D304" s="24">
        <v>0.19337957758010815</v>
      </c>
    </row>
    <row r="305" spans="1:4" x14ac:dyDescent="0.25">
      <c r="A305" s="24">
        <v>278</v>
      </c>
      <c r="B305" s="24">
        <v>1321.3680387886129</v>
      </c>
      <c r="C305" s="24">
        <v>-21.368038788612921</v>
      </c>
      <c r="D305" s="24">
        <v>-0.34691570213701212</v>
      </c>
    </row>
    <row r="306" spans="1:4" x14ac:dyDescent="0.25">
      <c r="A306" s="24">
        <v>279</v>
      </c>
      <c r="B306" s="24">
        <v>1296.2295036440228</v>
      </c>
      <c r="C306" s="24">
        <v>-26.22950364402277</v>
      </c>
      <c r="D306" s="24">
        <v>-0.42584285639824765</v>
      </c>
    </row>
    <row r="307" spans="1:4" x14ac:dyDescent="0.25">
      <c r="A307" s="24">
        <v>280</v>
      </c>
      <c r="B307" s="24">
        <v>1225.01304150121</v>
      </c>
      <c r="C307" s="24">
        <v>144.98695849879005</v>
      </c>
      <c r="D307" s="24">
        <v>2.3539012169484477</v>
      </c>
    </row>
    <row r="308" spans="1:4" x14ac:dyDescent="0.25">
      <c r="A308" s="24">
        <v>281</v>
      </c>
      <c r="B308" s="24">
        <v>1298.9931737409015</v>
      </c>
      <c r="C308" s="24">
        <v>-38.993173740901511</v>
      </c>
      <c r="D308" s="24">
        <v>-0.63306438090537842</v>
      </c>
    </row>
    <row r="309" spans="1:4" x14ac:dyDescent="0.25">
      <c r="A309" s="24">
        <v>282</v>
      </c>
      <c r="B309" s="24">
        <v>1312.4082516552619</v>
      </c>
      <c r="C309" s="24">
        <v>87.591748344738107</v>
      </c>
      <c r="D309" s="24">
        <v>1.422074958728387</v>
      </c>
    </row>
    <row r="310" spans="1:4" x14ac:dyDescent="0.25">
      <c r="A310" s="24">
        <v>283</v>
      </c>
      <c r="B310" s="24">
        <v>1394.9936047165563</v>
      </c>
      <c r="C310" s="24">
        <v>-74.99360471655632</v>
      </c>
      <c r="D310" s="24">
        <v>-1.2175407997618346</v>
      </c>
    </row>
    <row r="311" spans="1:4" x14ac:dyDescent="0.25">
      <c r="A311" s="24">
        <v>284</v>
      </c>
      <c r="B311" s="24">
        <v>1351.6413304524783</v>
      </c>
      <c r="C311" s="24">
        <v>18.358669547521686</v>
      </c>
      <c r="D311" s="24">
        <v>0.29805780490130318</v>
      </c>
    </row>
    <row r="312" spans="1:4" x14ac:dyDescent="0.25">
      <c r="A312" s="24">
        <v>285</v>
      </c>
      <c r="B312" s="24">
        <v>1310.3484659015053</v>
      </c>
      <c r="C312" s="24">
        <v>-30.348465901505278</v>
      </c>
      <c r="D312" s="24">
        <v>-0.49271528665571601</v>
      </c>
    </row>
    <row r="313" spans="1:4" x14ac:dyDescent="0.25">
      <c r="A313" s="24">
        <v>286</v>
      </c>
      <c r="B313" s="24">
        <v>1387.3866088029545</v>
      </c>
      <c r="C313" s="24">
        <v>2.6133911970455301</v>
      </c>
      <c r="D313" s="24">
        <v>4.2429090055980244E-2</v>
      </c>
    </row>
    <row r="314" spans="1:4" x14ac:dyDescent="0.25">
      <c r="A314" s="24">
        <v>287</v>
      </c>
      <c r="B314" s="24">
        <v>1322.6718434506524</v>
      </c>
      <c r="C314" s="24">
        <v>-132.67184345065243</v>
      </c>
      <c r="D314" s="24">
        <v>-2.1539621010526329</v>
      </c>
    </row>
    <row r="315" spans="1:4" x14ac:dyDescent="0.25">
      <c r="A315" s="24">
        <v>288</v>
      </c>
      <c r="B315" s="24">
        <v>1281.463183505796</v>
      </c>
      <c r="C315" s="24">
        <v>-51.463183505795996</v>
      </c>
      <c r="D315" s="24">
        <v>-0.83551825306650185</v>
      </c>
    </row>
    <row r="316" spans="1:4" x14ac:dyDescent="0.25">
      <c r="A316" s="24">
        <v>289</v>
      </c>
      <c r="B316" s="24">
        <v>1245.3630319649067</v>
      </c>
      <c r="C316" s="24">
        <v>4.6369680350933322</v>
      </c>
      <c r="D316" s="24">
        <v>7.5282389628501201E-2</v>
      </c>
    </row>
    <row r="317" spans="1:4" x14ac:dyDescent="0.25">
      <c r="A317" s="24">
        <v>290</v>
      </c>
      <c r="B317" s="24">
        <v>1307.441772946285</v>
      </c>
      <c r="C317" s="24">
        <v>42.558227053714972</v>
      </c>
      <c r="D317" s="24">
        <v>0.69094395447811274</v>
      </c>
    </row>
    <row r="318" spans="1:4" x14ac:dyDescent="0.25">
      <c r="A318" s="24">
        <v>291</v>
      </c>
      <c r="B318" s="24">
        <v>1258.638797744301</v>
      </c>
      <c r="C318" s="24">
        <v>-58.638797744300973</v>
      </c>
      <c r="D318" s="24">
        <v>-0.95201622821721466</v>
      </c>
    </row>
    <row r="319" spans="1:4" x14ac:dyDescent="0.25">
      <c r="A319" s="24">
        <v>292</v>
      </c>
      <c r="B319" s="24">
        <v>1299.5514416030931</v>
      </c>
      <c r="C319" s="24">
        <v>-9.5514416030930533</v>
      </c>
      <c r="D319" s="24">
        <v>-0.15507015421197623</v>
      </c>
    </row>
    <row r="320" spans="1:4" x14ac:dyDescent="0.25">
      <c r="A320" s="24">
        <v>293</v>
      </c>
      <c r="B320" s="24">
        <v>1401.4125153775074</v>
      </c>
      <c r="C320" s="24">
        <v>118.58748462249264</v>
      </c>
      <c r="D320" s="24">
        <v>1.9252988493449241</v>
      </c>
    </row>
    <row r="321" spans="1:4" x14ac:dyDescent="0.25">
      <c r="A321" s="24">
        <v>294</v>
      </c>
      <c r="B321" s="24">
        <v>1356.3635232720064</v>
      </c>
      <c r="C321" s="24">
        <v>-6.3635232720064323</v>
      </c>
      <c r="D321" s="24">
        <v>-0.10331346577065215</v>
      </c>
    </row>
    <row r="322" spans="1:4" x14ac:dyDescent="0.25">
      <c r="A322" s="24">
        <v>295</v>
      </c>
      <c r="B322" s="24">
        <v>1087.1887652665694</v>
      </c>
      <c r="C322" s="24">
        <v>-7.1887652665693622</v>
      </c>
      <c r="D322" s="24">
        <v>-0.11671148553320103</v>
      </c>
    </row>
    <row r="323" spans="1:4" x14ac:dyDescent="0.25">
      <c r="A323" s="24">
        <v>296</v>
      </c>
      <c r="B323" s="24">
        <v>1318.5694092665872</v>
      </c>
      <c r="C323" s="24">
        <v>21.430590733412828</v>
      </c>
      <c r="D323" s="24">
        <v>0.34793124933181874</v>
      </c>
    </row>
    <row r="324" spans="1:4" x14ac:dyDescent="0.25">
      <c r="A324" s="24">
        <v>297</v>
      </c>
      <c r="B324" s="24">
        <v>1375.6635887427231</v>
      </c>
      <c r="C324" s="24">
        <v>-15.66358874272305</v>
      </c>
      <c r="D324" s="24">
        <v>-0.25430246268379708</v>
      </c>
    </row>
    <row r="325" spans="1:4" x14ac:dyDescent="0.25">
      <c r="A325" s="24">
        <v>298</v>
      </c>
      <c r="B325" s="24">
        <v>1417.6619374945308</v>
      </c>
      <c r="C325" s="24">
        <v>-77.661937494530775</v>
      </c>
      <c r="D325" s="24">
        <v>-1.2608618807634056</v>
      </c>
    </row>
    <row r="326" spans="1:4" x14ac:dyDescent="0.25">
      <c r="A326" s="24">
        <v>299</v>
      </c>
      <c r="B326" s="24">
        <v>1367.8803488086405</v>
      </c>
      <c r="C326" s="24">
        <v>62.11965119135948</v>
      </c>
      <c r="D326" s="24">
        <v>1.008528794932783</v>
      </c>
    </row>
    <row r="327" spans="1:4" x14ac:dyDescent="0.25">
      <c r="A327" s="24">
        <v>300</v>
      </c>
      <c r="B327" s="24">
        <v>1255.0835116320634</v>
      </c>
      <c r="C327" s="24">
        <v>54.916488367936608</v>
      </c>
      <c r="D327" s="24">
        <v>0.89158356129596317</v>
      </c>
    </row>
    <row r="328" spans="1:4" x14ac:dyDescent="0.25">
      <c r="A328" s="24">
        <v>301</v>
      </c>
      <c r="B328" s="24">
        <v>1242.9172927717648</v>
      </c>
      <c r="C328" s="24">
        <v>87.082707228235222</v>
      </c>
      <c r="D328" s="24">
        <v>1.4138105429766561</v>
      </c>
    </row>
    <row r="329" spans="1:4" x14ac:dyDescent="0.25">
      <c r="A329" s="24">
        <v>302</v>
      </c>
      <c r="B329" s="24">
        <v>1416.7748995872171</v>
      </c>
      <c r="C329" s="24">
        <v>53.225100412782922</v>
      </c>
      <c r="D329" s="24">
        <v>0.86412343517709278</v>
      </c>
    </row>
    <row r="330" spans="1:4" x14ac:dyDescent="0.25">
      <c r="A330" s="24">
        <v>303</v>
      </c>
      <c r="B330" s="24">
        <v>1241.5036878929302</v>
      </c>
      <c r="C330" s="24">
        <v>-21.503687892930202</v>
      </c>
      <c r="D330" s="24">
        <v>-0.34911800084743771</v>
      </c>
    </row>
    <row r="331" spans="1:4" x14ac:dyDescent="0.25">
      <c r="A331" s="24">
        <v>304</v>
      </c>
      <c r="B331" s="24">
        <v>1289.5112613416982</v>
      </c>
      <c r="C331" s="24">
        <v>0.48873865830182694</v>
      </c>
      <c r="D331" s="24">
        <v>7.9348000293145166E-3</v>
      </c>
    </row>
    <row r="332" spans="1:4" x14ac:dyDescent="0.25">
      <c r="A332" s="24">
        <v>305</v>
      </c>
      <c r="B332" s="24">
        <v>1264.9136679475805</v>
      </c>
      <c r="C332" s="24">
        <v>-14.913667947580507</v>
      </c>
      <c r="D332" s="24">
        <v>-0.24212730230676419</v>
      </c>
    </row>
    <row r="333" spans="1:4" x14ac:dyDescent="0.25">
      <c r="A333" s="24">
        <v>306</v>
      </c>
      <c r="B333" s="24">
        <v>1413.3434762651232</v>
      </c>
      <c r="C333" s="24">
        <v>56.656523734876828</v>
      </c>
      <c r="D333" s="24">
        <v>0.91983349087709931</v>
      </c>
    </row>
    <row r="334" spans="1:4" x14ac:dyDescent="0.25">
      <c r="A334" s="24">
        <v>307</v>
      </c>
      <c r="B334" s="24">
        <v>1293.3503301357068</v>
      </c>
      <c r="C334" s="24">
        <v>-23.350330135706827</v>
      </c>
      <c r="D334" s="24">
        <v>-0.37909872095873365</v>
      </c>
    </row>
    <row r="335" spans="1:4" x14ac:dyDescent="0.25">
      <c r="A335" s="24">
        <v>308</v>
      </c>
      <c r="B335" s="24">
        <v>1290.230918384709</v>
      </c>
      <c r="C335" s="24">
        <v>59.769081615291043</v>
      </c>
      <c r="D335" s="24">
        <v>0.97036668267855808</v>
      </c>
    </row>
    <row r="336" spans="1:4" x14ac:dyDescent="0.25">
      <c r="A336" s="24">
        <v>309</v>
      </c>
      <c r="B336" s="24">
        <v>1379.0844461809688</v>
      </c>
      <c r="C336" s="24">
        <v>30.915553819031174</v>
      </c>
      <c r="D336" s="24">
        <v>0.5019221074139576</v>
      </c>
    </row>
    <row r="337" spans="1:4" x14ac:dyDescent="0.25">
      <c r="A337" s="24">
        <v>310</v>
      </c>
      <c r="B337" s="24">
        <v>1371.6839659162692</v>
      </c>
      <c r="C337" s="24">
        <v>-161.68396591626924</v>
      </c>
      <c r="D337" s="24">
        <v>-2.624981502281349</v>
      </c>
    </row>
    <row r="338" spans="1:4" x14ac:dyDescent="0.25">
      <c r="A338" s="24">
        <v>311</v>
      </c>
      <c r="B338" s="24">
        <v>1381.6173176163181</v>
      </c>
      <c r="C338" s="24">
        <v>-1.6173176163181324</v>
      </c>
      <c r="D338" s="24">
        <v>-2.6257574782322126E-2</v>
      </c>
    </row>
    <row r="339" spans="1:4" x14ac:dyDescent="0.25">
      <c r="A339" s="24">
        <v>312</v>
      </c>
      <c r="B339" s="24">
        <v>1324.3509295898116</v>
      </c>
      <c r="C339" s="24">
        <v>55.649070410188415</v>
      </c>
      <c r="D339" s="24">
        <v>0.90347722248194839</v>
      </c>
    </row>
    <row r="340" spans="1:4" x14ac:dyDescent="0.25">
      <c r="A340" s="24">
        <v>313</v>
      </c>
      <c r="B340" s="24">
        <v>1273.9979068375144</v>
      </c>
      <c r="C340" s="24">
        <v>36.002093162485608</v>
      </c>
      <c r="D340" s="24">
        <v>0.58450340489467867</v>
      </c>
    </row>
    <row r="341" spans="1:4" x14ac:dyDescent="0.25">
      <c r="A341" s="24">
        <v>314</v>
      </c>
      <c r="B341" s="24">
        <v>1251.2297550173057</v>
      </c>
      <c r="C341" s="24">
        <v>8.7702449826942939</v>
      </c>
      <c r="D341" s="24">
        <v>0.14238722262645709</v>
      </c>
    </row>
    <row r="342" spans="1:4" x14ac:dyDescent="0.25">
      <c r="A342" s="24">
        <v>315</v>
      </c>
      <c r="B342" s="24">
        <v>1367.3757513213466</v>
      </c>
      <c r="C342" s="24">
        <v>-47.37575132134657</v>
      </c>
      <c r="D342" s="24">
        <v>-0.76915772179671837</v>
      </c>
    </row>
    <row r="343" spans="1:4" x14ac:dyDescent="0.25">
      <c r="A343" s="24">
        <v>316</v>
      </c>
      <c r="B343" s="24">
        <v>1313.9319998249871</v>
      </c>
      <c r="C343" s="24">
        <v>-43.931999824987088</v>
      </c>
      <c r="D343" s="24">
        <v>-0.71324751496100314</v>
      </c>
    </row>
    <row r="344" spans="1:4" x14ac:dyDescent="0.25">
      <c r="A344" s="24">
        <v>317</v>
      </c>
      <c r="B344" s="24">
        <v>1243.4918908707996</v>
      </c>
      <c r="C344" s="24">
        <v>-213.49189087079958</v>
      </c>
      <c r="D344" s="24">
        <v>-3.4660967229931519</v>
      </c>
    </row>
    <row r="345" spans="1:4" x14ac:dyDescent="0.25">
      <c r="A345" s="24">
        <v>318</v>
      </c>
      <c r="B345" s="24">
        <v>1309.5984881461386</v>
      </c>
      <c r="C345" s="24">
        <v>30.401511853861393</v>
      </c>
      <c r="D345" s="24">
        <v>0.4935765015753068</v>
      </c>
    </row>
    <row r="346" spans="1:4" x14ac:dyDescent="0.25">
      <c r="A346" s="24">
        <v>319</v>
      </c>
      <c r="B346" s="24">
        <v>1284.381346836343</v>
      </c>
      <c r="C346" s="24">
        <v>25.618653163656973</v>
      </c>
      <c r="D346" s="24">
        <v>0.41592553897884266</v>
      </c>
    </row>
    <row r="347" spans="1:4" x14ac:dyDescent="0.25">
      <c r="A347" s="24">
        <v>320</v>
      </c>
      <c r="B347" s="24">
        <v>1249.4585152793168</v>
      </c>
      <c r="C347" s="24">
        <v>40.541484720683229</v>
      </c>
      <c r="D347" s="24">
        <v>0.65820161488324169</v>
      </c>
    </row>
    <row r="348" spans="1:4" x14ac:dyDescent="0.25">
      <c r="A348" s="24">
        <v>321</v>
      </c>
      <c r="B348" s="24">
        <v>1346.1046891195954</v>
      </c>
      <c r="C348" s="24">
        <v>-36.104689119595378</v>
      </c>
      <c r="D348" s="24">
        <v>-0.58616907710958133</v>
      </c>
    </row>
    <row r="349" spans="1:4" x14ac:dyDescent="0.25">
      <c r="A349" s="24">
        <v>322</v>
      </c>
      <c r="B349" s="24">
        <v>1325.5666420568143</v>
      </c>
      <c r="C349" s="24">
        <v>-75.566642056814317</v>
      </c>
      <c r="D349" s="24">
        <v>-1.2268442109552038</v>
      </c>
    </row>
    <row r="350" spans="1:4" x14ac:dyDescent="0.25">
      <c r="A350" s="24">
        <v>323</v>
      </c>
      <c r="B350" s="24">
        <v>1270.9925879449827</v>
      </c>
      <c r="C350" s="24">
        <v>19.007412055017312</v>
      </c>
      <c r="D350" s="24">
        <v>0.30859030929819264</v>
      </c>
    </row>
    <row r="351" spans="1:4" x14ac:dyDescent="0.25">
      <c r="A351" s="24">
        <v>324</v>
      </c>
      <c r="B351" s="24">
        <v>1261.8941854554287</v>
      </c>
      <c r="C351" s="24">
        <v>-11.894185455428669</v>
      </c>
      <c r="D351" s="24">
        <v>-0.19310521379326484</v>
      </c>
    </row>
    <row r="352" spans="1:4" x14ac:dyDescent="0.25">
      <c r="A352" s="24">
        <v>325</v>
      </c>
      <c r="B352" s="24">
        <v>1355.4953912201649</v>
      </c>
      <c r="C352" s="24">
        <v>-15.495391220164947</v>
      </c>
      <c r="D352" s="24">
        <v>-0.25157173188471948</v>
      </c>
    </row>
    <row r="353" spans="1:4" x14ac:dyDescent="0.25">
      <c r="A353" s="24">
        <v>326</v>
      </c>
      <c r="B353" s="24">
        <v>1296.819932570352</v>
      </c>
      <c r="C353" s="24">
        <v>43.180067429648034</v>
      </c>
      <c r="D353" s="24">
        <v>0.7010396957283076</v>
      </c>
    </row>
    <row r="354" spans="1:4" x14ac:dyDescent="0.25">
      <c r="A354" s="24">
        <v>327</v>
      </c>
      <c r="B354" s="24">
        <v>1196.0448842374919</v>
      </c>
      <c r="C354" s="24">
        <v>-46.044884237491942</v>
      </c>
      <c r="D354" s="24">
        <v>-0.7475507463782487</v>
      </c>
    </row>
    <row r="355" spans="1:4" x14ac:dyDescent="0.25">
      <c r="A355" s="24">
        <v>328</v>
      </c>
      <c r="B355" s="24">
        <v>1311.0349451326992</v>
      </c>
      <c r="C355" s="24">
        <v>-21.034945132699249</v>
      </c>
      <c r="D355" s="24">
        <v>-0.34150783945659358</v>
      </c>
    </row>
    <row r="356" spans="1:4" x14ac:dyDescent="0.25">
      <c r="A356" s="24">
        <v>329</v>
      </c>
      <c r="B356" s="24">
        <v>1280.4937132803202</v>
      </c>
      <c r="C356" s="24">
        <v>39.506286719679792</v>
      </c>
      <c r="D356" s="24">
        <v>0.64139490440683056</v>
      </c>
    </row>
    <row r="357" spans="1:4" x14ac:dyDescent="0.25">
      <c r="A357" s="24">
        <v>330</v>
      </c>
      <c r="B357" s="24">
        <v>1373.7560664526279</v>
      </c>
      <c r="C357" s="24">
        <v>-43.75606645262792</v>
      </c>
      <c r="D357" s="24">
        <v>-0.71039119061579281</v>
      </c>
    </row>
    <row r="358" spans="1:4" x14ac:dyDescent="0.25">
      <c r="A358" s="24">
        <v>331</v>
      </c>
      <c r="B358" s="24">
        <v>1337.1177166661462</v>
      </c>
      <c r="C358" s="24">
        <v>22.88228333385382</v>
      </c>
      <c r="D358" s="24">
        <v>0.37149985863430046</v>
      </c>
    </row>
    <row r="359" spans="1:4" x14ac:dyDescent="0.25">
      <c r="A359" s="24">
        <v>332</v>
      </c>
      <c r="B359" s="24">
        <v>1354.1523749795065</v>
      </c>
      <c r="C359" s="24">
        <v>-24.152374979506476</v>
      </c>
      <c r="D359" s="24">
        <v>-0.39212012890752501</v>
      </c>
    </row>
    <row r="360" spans="1:4" x14ac:dyDescent="0.25">
      <c r="A360" s="24">
        <v>333</v>
      </c>
      <c r="B360" s="24">
        <v>1269.6864390446544</v>
      </c>
      <c r="C360" s="24">
        <v>60.313560955345565</v>
      </c>
      <c r="D360" s="24">
        <v>0.97920644726447648</v>
      </c>
    </row>
    <row r="361" spans="1:4" x14ac:dyDescent="0.25">
      <c r="A361" s="24">
        <v>334</v>
      </c>
      <c r="B361" s="24">
        <v>1332.6233909423768</v>
      </c>
      <c r="C361" s="24">
        <v>-52.623390942376773</v>
      </c>
      <c r="D361" s="24">
        <v>-0.85435452444675097</v>
      </c>
    </row>
    <row r="362" spans="1:4" x14ac:dyDescent="0.25">
      <c r="A362" s="24">
        <v>335</v>
      </c>
      <c r="B362" s="24">
        <v>1373.366501332039</v>
      </c>
      <c r="C362" s="24">
        <v>-3.3665013320389789</v>
      </c>
      <c r="D362" s="24">
        <v>-5.4656030200200753E-2</v>
      </c>
    </row>
    <row r="363" spans="1:4" x14ac:dyDescent="0.25">
      <c r="A363" s="24">
        <v>336</v>
      </c>
      <c r="B363" s="24">
        <v>1274.0332404065102</v>
      </c>
      <c r="C363" s="24">
        <v>55.966759593489769</v>
      </c>
      <c r="D363" s="24">
        <v>0.90863498951787569</v>
      </c>
    </row>
    <row r="364" spans="1:4" x14ac:dyDescent="0.25">
      <c r="A364" s="24">
        <v>337</v>
      </c>
      <c r="B364" s="24">
        <v>1245.1726195623935</v>
      </c>
      <c r="C364" s="24">
        <v>14.827380437606507</v>
      </c>
      <c r="D364" s="24">
        <v>0.24072640199932763</v>
      </c>
    </row>
    <row r="365" spans="1:4" x14ac:dyDescent="0.25">
      <c r="A365" s="24">
        <v>338</v>
      </c>
      <c r="B365" s="24">
        <v>1374.1806279931366</v>
      </c>
      <c r="C365" s="24">
        <v>5.819372006863432</v>
      </c>
      <c r="D365" s="24">
        <v>9.4479027566785445E-2</v>
      </c>
    </row>
    <row r="366" spans="1:4" x14ac:dyDescent="0.25">
      <c r="A366" s="24">
        <v>339</v>
      </c>
      <c r="B366" s="24">
        <v>1305.9829978516943</v>
      </c>
      <c r="C366" s="24">
        <v>-25.982997851694336</v>
      </c>
      <c r="D366" s="24">
        <v>-0.42184077034475209</v>
      </c>
    </row>
    <row r="367" spans="1:4" x14ac:dyDescent="0.25">
      <c r="A367" s="24">
        <v>340</v>
      </c>
      <c r="B367" s="24">
        <v>1395.8015139327115</v>
      </c>
      <c r="C367" s="24">
        <v>14.198486067288513</v>
      </c>
      <c r="D367" s="24">
        <v>0.230516137304135</v>
      </c>
    </row>
    <row r="368" spans="1:4" x14ac:dyDescent="0.25">
      <c r="A368" s="24">
        <v>341</v>
      </c>
      <c r="B368" s="24">
        <v>1331.8412151941609</v>
      </c>
      <c r="C368" s="24">
        <v>28.158784805839105</v>
      </c>
      <c r="D368" s="24">
        <v>0.45716524098825945</v>
      </c>
    </row>
    <row r="369" spans="1:4" x14ac:dyDescent="0.25">
      <c r="A369" s="24">
        <v>342</v>
      </c>
      <c r="B369" s="24">
        <v>1355.7676898615052</v>
      </c>
      <c r="C369" s="24">
        <v>-75.767689861505232</v>
      </c>
      <c r="D369" s="24">
        <v>-1.2301082746822232</v>
      </c>
    </row>
    <row r="370" spans="1:4" x14ac:dyDescent="0.25">
      <c r="A370" s="24">
        <v>343</v>
      </c>
      <c r="B370" s="24">
        <v>1259.9013761382901</v>
      </c>
      <c r="C370" s="24">
        <v>10.098623861709939</v>
      </c>
      <c r="D370" s="24">
        <v>0.16395380138815749</v>
      </c>
    </row>
    <row r="371" spans="1:4" x14ac:dyDescent="0.25">
      <c r="A371" s="24">
        <v>344</v>
      </c>
      <c r="B371" s="24">
        <v>1376.6273778012862</v>
      </c>
      <c r="C371" s="24">
        <v>23.372622198713771</v>
      </c>
      <c r="D371" s="24">
        <v>0.37946063843588923</v>
      </c>
    </row>
    <row r="372" spans="1:4" x14ac:dyDescent="0.25">
      <c r="A372" s="24">
        <v>345</v>
      </c>
      <c r="B372" s="24">
        <v>1340.9434231745424</v>
      </c>
      <c r="C372" s="24">
        <v>-50.943423174542431</v>
      </c>
      <c r="D372" s="24">
        <v>-0.82707980805788062</v>
      </c>
    </row>
    <row r="373" spans="1:4" x14ac:dyDescent="0.25">
      <c r="A373" s="24">
        <v>346</v>
      </c>
      <c r="B373" s="24">
        <v>1267.7309419154128</v>
      </c>
      <c r="C373" s="24">
        <v>2.2690580845871864</v>
      </c>
      <c r="D373" s="24">
        <v>3.6838751856989017E-2</v>
      </c>
    </row>
    <row r="374" spans="1:4" x14ac:dyDescent="0.25">
      <c r="A374" s="24">
        <v>347</v>
      </c>
      <c r="B374" s="24">
        <v>1277.2148013691465</v>
      </c>
      <c r="C374" s="24">
        <v>-77.214801369146471</v>
      </c>
      <c r="D374" s="24">
        <v>-1.2536025087441456</v>
      </c>
    </row>
    <row r="375" spans="1:4" x14ac:dyDescent="0.25">
      <c r="A375" s="24">
        <v>348</v>
      </c>
      <c r="B375" s="24">
        <v>1353.6351679494869</v>
      </c>
      <c r="C375" s="24">
        <v>16.364832050513087</v>
      </c>
      <c r="D375" s="24">
        <v>0.26568733131387939</v>
      </c>
    </row>
    <row r="376" spans="1:4" x14ac:dyDescent="0.25">
      <c r="A376" s="24">
        <v>349</v>
      </c>
      <c r="B376" s="24">
        <v>1304.5879362425835</v>
      </c>
      <c r="C376" s="24">
        <v>95.41206375741649</v>
      </c>
      <c r="D376" s="24">
        <v>1.5490398261718126</v>
      </c>
    </row>
    <row r="377" spans="1:4" x14ac:dyDescent="0.25">
      <c r="A377" s="24">
        <v>350</v>
      </c>
      <c r="B377" s="24">
        <v>1367.1019424618264</v>
      </c>
      <c r="C377" s="24">
        <v>-37.101942461826411</v>
      </c>
      <c r="D377" s="24">
        <v>-0.60235974612001597</v>
      </c>
    </row>
    <row r="378" spans="1:4" x14ac:dyDescent="0.25">
      <c r="A378" s="24">
        <v>351</v>
      </c>
      <c r="B378" s="24">
        <v>1388.5569735084716</v>
      </c>
      <c r="C378" s="24">
        <v>-8.5569735084716285</v>
      </c>
      <c r="D378" s="24">
        <v>-0.13892470442543345</v>
      </c>
    </row>
    <row r="379" spans="1:4" x14ac:dyDescent="0.25">
      <c r="A379" s="24">
        <v>352</v>
      </c>
      <c r="B379" s="24">
        <v>1277.8805937676693</v>
      </c>
      <c r="C379" s="24">
        <v>22.119406232330675</v>
      </c>
      <c r="D379" s="24">
        <v>0.35911434923227775</v>
      </c>
    </row>
    <row r="380" spans="1:4" x14ac:dyDescent="0.25">
      <c r="A380" s="24">
        <v>353</v>
      </c>
      <c r="B380" s="24">
        <v>1328.3839740828853</v>
      </c>
      <c r="C380" s="24">
        <v>-18.383974082885288</v>
      </c>
      <c r="D380" s="24">
        <v>-0.29846863065558776</v>
      </c>
    </row>
    <row r="381" spans="1:4" x14ac:dyDescent="0.25">
      <c r="A381" s="24">
        <v>354</v>
      </c>
      <c r="B381" s="24">
        <v>1408.5528338611803</v>
      </c>
      <c r="C381" s="24">
        <v>-8.552833861180261</v>
      </c>
      <c r="D381" s="24">
        <v>-0.1388574961682372</v>
      </c>
    </row>
    <row r="382" spans="1:4" x14ac:dyDescent="0.25">
      <c r="A382" s="24">
        <v>355</v>
      </c>
      <c r="B382" s="24">
        <v>1360.687350670137</v>
      </c>
      <c r="C382" s="24">
        <v>9.3126493298630066</v>
      </c>
      <c r="D382" s="24">
        <v>0.15119329915981108</v>
      </c>
    </row>
    <row r="383" spans="1:4" x14ac:dyDescent="0.25">
      <c r="A383" s="24">
        <v>356</v>
      </c>
      <c r="B383" s="24">
        <v>1339.8074751236018</v>
      </c>
      <c r="C383" s="24">
        <v>0.19252487639823812</v>
      </c>
      <c r="D383" s="24">
        <v>3.1256917555825829E-3</v>
      </c>
    </row>
    <row r="384" spans="1:4" x14ac:dyDescent="0.25">
      <c r="A384" s="24">
        <v>357</v>
      </c>
      <c r="B384" s="24">
        <v>1365.8905826174812</v>
      </c>
      <c r="C384" s="24">
        <v>-45.890582617481186</v>
      </c>
      <c r="D384" s="24">
        <v>-0.74504561919383738</v>
      </c>
    </row>
    <row r="385" spans="1:4" x14ac:dyDescent="0.25">
      <c r="A385" s="24">
        <v>358</v>
      </c>
      <c r="B385" s="24">
        <v>1380.2978156418289</v>
      </c>
      <c r="C385" s="24">
        <v>59.702184358171053</v>
      </c>
      <c r="D385" s="24">
        <v>0.96928058820098772</v>
      </c>
    </row>
    <row r="386" spans="1:4" x14ac:dyDescent="0.25">
      <c r="A386" s="24">
        <v>359</v>
      </c>
      <c r="B386" s="24">
        <v>1195.0730266805217</v>
      </c>
      <c r="C386" s="24">
        <v>-15.073026680521707</v>
      </c>
      <c r="D386" s="24">
        <v>-0.24471453304313959</v>
      </c>
    </row>
    <row r="387" spans="1:4" x14ac:dyDescent="0.25">
      <c r="A387" s="24">
        <v>360</v>
      </c>
      <c r="B387" s="24">
        <v>1292.3587400490301</v>
      </c>
      <c r="C387" s="24">
        <v>-2.3587400490300752</v>
      </c>
      <c r="D387" s="24">
        <v>-3.8294762021118402E-2</v>
      </c>
    </row>
    <row r="388" spans="1:4" x14ac:dyDescent="0.25">
      <c r="A388" s="24">
        <v>361</v>
      </c>
      <c r="B388" s="24">
        <v>1362.6567531173916</v>
      </c>
      <c r="C388" s="24">
        <v>17.343246882608355</v>
      </c>
      <c r="D388" s="24">
        <v>0.28157215218187964</v>
      </c>
    </row>
    <row r="389" spans="1:4" x14ac:dyDescent="0.25">
      <c r="A389" s="24">
        <v>362</v>
      </c>
      <c r="B389" s="24">
        <v>1325.5377766486351</v>
      </c>
      <c r="C389" s="24">
        <v>-55.537776648635145</v>
      </c>
      <c r="D389" s="24">
        <v>-0.90167033913553207</v>
      </c>
    </row>
    <row r="390" spans="1:4" x14ac:dyDescent="0.25">
      <c r="A390" s="24">
        <v>363</v>
      </c>
      <c r="B390" s="24">
        <v>1381.4926712939307</v>
      </c>
      <c r="C390" s="24">
        <v>38.507328706069302</v>
      </c>
      <c r="D390" s="24">
        <v>0.62517655961040697</v>
      </c>
    </row>
    <row r="391" spans="1:4" x14ac:dyDescent="0.25">
      <c r="A391" s="24">
        <v>364</v>
      </c>
      <c r="B391" s="24">
        <v>1253.1463712921852</v>
      </c>
      <c r="C391" s="24">
        <v>6.853628707814778</v>
      </c>
      <c r="D391" s="24">
        <v>0.11127045579049549</v>
      </c>
    </row>
    <row r="392" spans="1:4" x14ac:dyDescent="0.25">
      <c r="A392" s="24">
        <v>365</v>
      </c>
      <c r="B392" s="24">
        <v>1297.7785233404384</v>
      </c>
      <c r="C392" s="24">
        <v>32.221476659561631</v>
      </c>
      <c r="D392" s="24">
        <v>0.52312410651369778</v>
      </c>
    </row>
    <row r="393" spans="1:4" x14ac:dyDescent="0.25">
      <c r="A393" s="24">
        <v>366</v>
      </c>
      <c r="B393" s="24">
        <v>1338.9909686212766</v>
      </c>
      <c r="C393" s="24">
        <v>-8.9909686212765791</v>
      </c>
      <c r="D393" s="24">
        <v>-0.14597072866622596</v>
      </c>
    </row>
    <row r="394" spans="1:4" x14ac:dyDescent="0.25">
      <c r="A394" s="24">
        <v>367</v>
      </c>
      <c r="B394" s="24">
        <v>1373.2519771556961</v>
      </c>
      <c r="C394" s="24">
        <v>-3.2519771556960677</v>
      </c>
      <c r="D394" s="24">
        <v>-5.2796700224216418E-2</v>
      </c>
    </row>
    <row r="395" spans="1:4" x14ac:dyDescent="0.25">
      <c r="A395" s="24">
        <v>368</v>
      </c>
      <c r="B395" s="24">
        <v>1300.1041221695323</v>
      </c>
      <c r="C395" s="24">
        <v>-40.104122169532275</v>
      </c>
      <c r="D395" s="24">
        <v>-0.65110091939958203</v>
      </c>
    </row>
    <row r="396" spans="1:4" x14ac:dyDescent="0.25">
      <c r="A396" s="24">
        <v>369</v>
      </c>
      <c r="B396" s="24">
        <v>1279.1560390448035</v>
      </c>
      <c r="C396" s="24">
        <v>-29.156039044803492</v>
      </c>
      <c r="D396" s="24">
        <v>-0.47335592455739478</v>
      </c>
    </row>
    <row r="397" spans="1:4" x14ac:dyDescent="0.25">
      <c r="A397" s="24">
        <v>370</v>
      </c>
      <c r="B397" s="24">
        <v>1236.9526822769124</v>
      </c>
      <c r="C397" s="24">
        <v>123.04731772308764</v>
      </c>
      <c r="D397" s="24">
        <v>1.9977054069524152</v>
      </c>
    </row>
    <row r="398" spans="1:4" x14ac:dyDescent="0.25">
      <c r="A398" s="24">
        <v>371</v>
      </c>
      <c r="B398" s="24">
        <v>1367.0093508204225</v>
      </c>
      <c r="C398" s="24">
        <v>2.990649179577531</v>
      </c>
      <c r="D398" s="24">
        <v>4.8553972137653847E-2</v>
      </c>
    </row>
    <row r="399" spans="1:4" x14ac:dyDescent="0.25">
      <c r="A399" s="24">
        <v>372</v>
      </c>
      <c r="B399" s="24">
        <v>1276.7416813880275</v>
      </c>
      <c r="C399" s="24">
        <v>-16.741681388027473</v>
      </c>
      <c r="D399" s="24">
        <v>-0.27180557893674218</v>
      </c>
    </row>
    <row r="400" spans="1:4" x14ac:dyDescent="0.25">
      <c r="A400" s="24">
        <v>373</v>
      </c>
      <c r="B400" s="24">
        <v>1275.7637800134</v>
      </c>
      <c r="C400" s="24">
        <v>34.236219986599963</v>
      </c>
      <c r="D400" s="24">
        <v>0.55583399172308967</v>
      </c>
    </row>
    <row r="401" spans="1:4" x14ac:dyDescent="0.25">
      <c r="A401" s="24">
        <v>374</v>
      </c>
      <c r="B401" s="24">
        <v>1173.4782011993818</v>
      </c>
      <c r="C401" s="24">
        <v>36.521798800618171</v>
      </c>
      <c r="D401" s="24">
        <v>0.5929409619461663</v>
      </c>
    </row>
    <row r="402" spans="1:4" x14ac:dyDescent="0.25">
      <c r="A402" s="24">
        <v>375</v>
      </c>
      <c r="B402" s="24">
        <v>1289.6950129992606</v>
      </c>
      <c r="C402" s="24">
        <v>40.304987000739402</v>
      </c>
      <c r="D402" s="24">
        <v>0.65436201250420456</v>
      </c>
    </row>
    <row r="403" spans="1:4" x14ac:dyDescent="0.25">
      <c r="A403" s="24">
        <v>376</v>
      </c>
      <c r="B403" s="24">
        <v>1248.0174829506579</v>
      </c>
      <c r="C403" s="24">
        <v>21.98251704934205</v>
      </c>
      <c r="D403" s="24">
        <v>0.35689191752007177</v>
      </c>
    </row>
    <row r="404" spans="1:4" x14ac:dyDescent="0.25">
      <c r="A404" s="24">
        <v>377</v>
      </c>
      <c r="B404" s="24">
        <v>1390.3883765385042</v>
      </c>
      <c r="C404" s="24">
        <v>29.61162346149581</v>
      </c>
      <c r="D404" s="24">
        <v>0.4807524567971117</v>
      </c>
    </row>
    <row r="405" spans="1:4" x14ac:dyDescent="0.25">
      <c r="A405" s="24">
        <v>378</v>
      </c>
      <c r="B405" s="24">
        <v>1391.7846002255365</v>
      </c>
      <c r="C405" s="24">
        <v>-81.784600225536451</v>
      </c>
      <c r="D405" s="24">
        <v>-1.3277943891770039</v>
      </c>
    </row>
    <row r="406" spans="1:4" x14ac:dyDescent="0.25">
      <c r="A406" s="24">
        <v>379</v>
      </c>
      <c r="B406" s="24">
        <v>1425.821099158828</v>
      </c>
      <c r="C406" s="24">
        <v>84.178900841171981</v>
      </c>
      <c r="D406" s="24">
        <v>1.366666486303808</v>
      </c>
    </row>
    <row r="407" spans="1:4" x14ac:dyDescent="0.25">
      <c r="A407" s="24">
        <v>380</v>
      </c>
      <c r="B407" s="24">
        <v>1189.1292969154529</v>
      </c>
      <c r="C407" s="24">
        <v>-29.129296915452869</v>
      </c>
      <c r="D407" s="24">
        <v>-0.47292175908848644</v>
      </c>
    </row>
    <row r="408" spans="1:4" x14ac:dyDescent="0.25">
      <c r="A408" s="24">
        <v>381</v>
      </c>
      <c r="B408" s="24">
        <v>1334.5366716186916</v>
      </c>
      <c r="C408" s="24">
        <v>25.463328381308429</v>
      </c>
      <c r="D408" s="24">
        <v>0.41340380048609721</v>
      </c>
    </row>
    <row r="409" spans="1:4" x14ac:dyDescent="0.25">
      <c r="A409" s="24">
        <v>382</v>
      </c>
      <c r="B409" s="24">
        <v>1279.3644543839459</v>
      </c>
      <c r="C409" s="24">
        <v>0.63554561605405979</v>
      </c>
      <c r="D409" s="24">
        <v>1.0318249410469472E-2</v>
      </c>
    </row>
    <row r="410" spans="1:4" x14ac:dyDescent="0.25">
      <c r="A410" s="24">
        <v>383</v>
      </c>
      <c r="B410" s="24">
        <v>1277.5644440743397</v>
      </c>
      <c r="C410" s="24">
        <v>22.43555592566031</v>
      </c>
      <c r="D410" s="24">
        <v>0.36424712224560168</v>
      </c>
    </row>
    <row r="411" spans="1:4" x14ac:dyDescent="0.25">
      <c r="A411" s="24">
        <v>384</v>
      </c>
      <c r="B411" s="24">
        <v>1354.8652826580103</v>
      </c>
      <c r="C411" s="24">
        <v>25.134717341989699</v>
      </c>
      <c r="D411" s="24">
        <v>0.40806871425927971</v>
      </c>
    </row>
    <row r="412" spans="1:4" x14ac:dyDescent="0.25">
      <c r="A412" s="24">
        <v>385</v>
      </c>
      <c r="B412" s="24">
        <v>1159.9253499286986</v>
      </c>
      <c r="C412" s="24">
        <v>-69.925349928698552</v>
      </c>
      <c r="D412" s="24">
        <v>-1.1352563568266256</v>
      </c>
    </row>
    <row r="413" spans="1:4" x14ac:dyDescent="0.25">
      <c r="A413" s="24">
        <v>386</v>
      </c>
      <c r="B413" s="24">
        <v>1284.9428024954509</v>
      </c>
      <c r="C413" s="24">
        <v>45.057197504549094</v>
      </c>
      <c r="D413" s="24">
        <v>0.73151539377336317</v>
      </c>
    </row>
    <row r="414" spans="1:4" x14ac:dyDescent="0.25">
      <c r="A414" s="24">
        <v>387</v>
      </c>
      <c r="B414" s="24">
        <v>1346.1487708087654</v>
      </c>
      <c r="C414" s="24">
        <v>-46.148770808765448</v>
      </c>
      <c r="D414" s="24">
        <v>-0.74923737205187679</v>
      </c>
    </row>
    <row r="415" spans="1:4" x14ac:dyDescent="0.25">
      <c r="A415" s="24">
        <v>388</v>
      </c>
      <c r="B415" s="24">
        <v>1307.85095618782</v>
      </c>
      <c r="C415" s="24">
        <v>-67.850956187819975</v>
      </c>
      <c r="D415" s="24">
        <v>-1.1015780315369406</v>
      </c>
    </row>
    <row r="416" spans="1:4" x14ac:dyDescent="0.25">
      <c r="A416" s="24">
        <v>389</v>
      </c>
      <c r="B416" s="24">
        <v>1306.9485273328648</v>
      </c>
      <c r="C416" s="24">
        <v>33.051472667135158</v>
      </c>
      <c r="D416" s="24">
        <v>0.53659930892168528</v>
      </c>
    </row>
    <row r="417" spans="1:4" x14ac:dyDescent="0.25">
      <c r="A417" s="24">
        <v>390</v>
      </c>
      <c r="B417" s="24">
        <v>1307.1368565078646</v>
      </c>
      <c r="C417" s="24">
        <v>2.8631434921353502</v>
      </c>
      <c r="D417" s="24">
        <v>4.6483883931475616E-2</v>
      </c>
    </row>
    <row r="418" spans="1:4" x14ac:dyDescent="0.25">
      <c r="A418" s="24">
        <v>391</v>
      </c>
      <c r="B418" s="24">
        <v>1324.7345612081976</v>
      </c>
      <c r="C418" s="24">
        <v>25.265438791802353</v>
      </c>
      <c r="D418" s="24">
        <v>0.41019101120916601</v>
      </c>
    </row>
    <row r="419" spans="1:4" x14ac:dyDescent="0.25">
      <c r="A419" s="24">
        <v>392</v>
      </c>
      <c r="B419" s="24">
        <v>1106.9424886514032</v>
      </c>
      <c r="C419" s="24">
        <v>123.05751134859679</v>
      </c>
      <c r="D419" s="24">
        <v>1.9978709031304129</v>
      </c>
    </row>
    <row r="420" spans="1:4" x14ac:dyDescent="0.25">
      <c r="A420" s="24">
        <v>393</v>
      </c>
      <c r="B420" s="24">
        <v>1274.9011483309041</v>
      </c>
      <c r="C420" s="24">
        <v>-34.901148330904107</v>
      </c>
      <c r="D420" s="24">
        <v>-0.566629277416693</v>
      </c>
    </row>
    <row r="421" spans="1:4" x14ac:dyDescent="0.25">
      <c r="A421" s="24">
        <v>394</v>
      </c>
      <c r="B421" s="24">
        <v>1279.7287078448769</v>
      </c>
      <c r="C421" s="24">
        <v>0.27129215512309202</v>
      </c>
      <c r="D421" s="24">
        <v>4.4044991405081616E-3</v>
      </c>
    </row>
    <row r="422" spans="1:4" x14ac:dyDescent="0.25">
      <c r="A422" s="24">
        <v>395</v>
      </c>
      <c r="B422" s="24">
        <v>1400.4250652665039</v>
      </c>
      <c r="C422" s="24">
        <v>19.574934733496093</v>
      </c>
      <c r="D422" s="24">
        <v>0.31780418851428915</v>
      </c>
    </row>
    <row r="423" spans="1:4" x14ac:dyDescent="0.25">
      <c r="A423" s="24">
        <v>396</v>
      </c>
      <c r="B423" s="24">
        <v>1321.6242197780634</v>
      </c>
      <c r="C423" s="24">
        <v>-41.624219778063434</v>
      </c>
      <c r="D423" s="24">
        <v>-0.6757801019112406</v>
      </c>
    </row>
    <row r="424" spans="1:4" x14ac:dyDescent="0.25">
      <c r="A424" s="24">
        <v>397</v>
      </c>
      <c r="B424" s="24">
        <v>1371.281146937426</v>
      </c>
      <c r="C424" s="24">
        <v>-61.281146937426001</v>
      </c>
      <c r="D424" s="24">
        <v>-0.99491545891837918</v>
      </c>
    </row>
    <row r="425" spans="1:4" x14ac:dyDescent="0.25">
      <c r="A425" s="24">
        <v>398</v>
      </c>
      <c r="B425" s="24">
        <v>1260.5163549829483</v>
      </c>
      <c r="C425" s="24">
        <v>9.4836450170516855</v>
      </c>
      <c r="D425" s="24">
        <v>0.15396945889399657</v>
      </c>
    </row>
    <row r="426" spans="1:4" x14ac:dyDescent="0.25">
      <c r="A426" s="24">
        <v>399</v>
      </c>
      <c r="B426" s="24">
        <v>1373.6324868857237</v>
      </c>
      <c r="C426" s="24">
        <v>6.3675131142763348</v>
      </c>
      <c r="D426" s="24">
        <v>0.10337824190411821</v>
      </c>
    </row>
    <row r="427" spans="1:4" x14ac:dyDescent="0.25">
      <c r="A427" s="24">
        <v>400</v>
      </c>
      <c r="B427" s="24">
        <v>1297.8098120023435</v>
      </c>
      <c r="C427" s="24">
        <v>112.19018799765649</v>
      </c>
      <c r="D427" s="24">
        <v>1.8214370643519817</v>
      </c>
    </row>
    <row r="428" spans="1:4" x14ac:dyDescent="0.25">
      <c r="A428" s="24">
        <v>401</v>
      </c>
      <c r="B428" s="24">
        <v>1305.5174930649755</v>
      </c>
      <c r="C428" s="24">
        <v>4.482506935024503</v>
      </c>
      <c r="D428" s="24">
        <v>7.2774673243608229E-2</v>
      </c>
    </row>
    <row r="429" spans="1:4" x14ac:dyDescent="0.25">
      <c r="A429" s="24">
        <v>402</v>
      </c>
      <c r="B429" s="24">
        <v>1377.5441414584816</v>
      </c>
      <c r="C429" s="24">
        <v>-17.54414145848159</v>
      </c>
      <c r="D429" s="24">
        <v>-0.28483372819894115</v>
      </c>
    </row>
    <row r="430" spans="1:4" x14ac:dyDescent="0.25">
      <c r="A430" s="24">
        <v>403</v>
      </c>
      <c r="B430" s="24">
        <v>1245.1792737029582</v>
      </c>
      <c r="C430" s="24">
        <v>-5.1792737029581986</v>
      </c>
      <c r="D430" s="24">
        <v>-8.4086864077531062E-2</v>
      </c>
    </row>
    <row r="431" spans="1:4" x14ac:dyDescent="0.25">
      <c r="A431" s="24">
        <v>404</v>
      </c>
      <c r="B431" s="24">
        <v>1332.6621476468326</v>
      </c>
      <c r="C431" s="24">
        <v>-12.662147646832636</v>
      </c>
      <c r="D431" s="24">
        <v>-0.20557328096036306</v>
      </c>
    </row>
    <row r="432" spans="1:4" x14ac:dyDescent="0.25">
      <c r="A432" s="24">
        <v>405</v>
      </c>
      <c r="B432" s="24">
        <v>1360.957756482615</v>
      </c>
      <c r="C432" s="24">
        <v>-30.957756482614968</v>
      </c>
      <c r="D432" s="24">
        <v>-0.50260727870244415</v>
      </c>
    </row>
    <row r="433" spans="1:4" x14ac:dyDescent="0.25">
      <c r="A433" s="24">
        <v>406</v>
      </c>
      <c r="B433" s="24">
        <v>1260.943316135953</v>
      </c>
      <c r="C433" s="24">
        <v>99.056683864047045</v>
      </c>
      <c r="D433" s="24">
        <v>1.6082111874662426</v>
      </c>
    </row>
    <row r="434" spans="1:4" x14ac:dyDescent="0.25">
      <c r="A434" s="24">
        <v>407</v>
      </c>
      <c r="B434" s="24">
        <v>1368.1237248297527</v>
      </c>
      <c r="C434" s="24">
        <v>-18.123724829752746</v>
      </c>
      <c r="D434" s="24">
        <v>-0.2942434159190242</v>
      </c>
    </row>
    <row r="435" spans="1:4" x14ac:dyDescent="0.25">
      <c r="A435" s="24">
        <v>408</v>
      </c>
      <c r="B435" s="24">
        <v>1192.0644811432458</v>
      </c>
      <c r="C435" s="24">
        <v>47.935518856754243</v>
      </c>
      <c r="D435" s="24">
        <v>0.77824569423539369</v>
      </c>
    </row>
    <row r="436" spans="1:4" x14ac:dyDescent="0.25">
      <c r="A436" s="24">
        <v>409</v>
      </c>
      <c r="B436" s="24">
        <v>1306.897032714535</v>
      </c>
      <c r="C436" s="24">
        <v>-26.897032714535044</v>
      </c>
      <c r="D436" s="24">
        <v>-0.43668036556249717</v>
      </c>
    </row>
    <row r="437" spans="1:4" x14ac:dyDescent="0.25">
      <c r="A437" s="24">
        <v>410</v>
      </c>
      <c r="B437" s="24">
        <v>1231.6399583493383</v>
      </c>
      <c r="C437" s="24">
        <v>48.360041650661742</v>
      </c>
      <c r="D437" s="24">
        <v>0.78513793289980816</v>
      </c>
    </row>
    <row r="438" spans="1:4" x14ac:dyDescent="0.25">
      <c r="A438" s="24">
        <v>411</v>
      </c>
      <c r="B438" s="24">
        <v>1354.3744202161788</v>
      </c>
      <c r="C438" s="24">
        <v>-64.374420216178805</v>
      </c>
      <c r="D438" s="24">
        <v>-1.0451355601647343</v>
      </c>
    </row>
    <row r="439" spans="1:4" x14ac:dyDescent="0.25">
      <c r="A439" s="24">
        <v>412</v>
      </c>
      <c r="B439" s="24">
        <v>1227.2066173796243</v>
      </c>
      <c r="C439" s="24">
        <v>82.793382620375723</v>
      </c>
      <c r="D439" s="24">
        <v>1.3441722353738956</v>
      </c>
    </row>
    <row r="440" spans="1:4" x14ac:dyDescent="0.25">
      <c r="A440" s="24">
        <v>413</v>
      </c>
      <c r="B440" s="24">
        <v>1340.4308723033662</v>
      </c>
      <c r="C440" s="24">
        <v>-40.430872303366186</v>
      </c>
      <c r="D440" s="24">
        <v>-0.65640579333882065</v>
      </c>
    </row>
    <row r="441" spans="1:4" x14ac:dyDescent="0.25">
      <c r="A441" s="24">
        <v>414</v>
      </c>
      <c r="B441" s="24">
        <v>1294.2779313365891</v>
      </c>
      <c r="C441" s="24">
        <v>-4.277931336589063</v>
      </c>
      <c r="D441" s="24">
        <v>-6.9453334861858826E-2</v>
      </c>
    </row>
    <row r="442" spans="1:4" x14ac:dyDescent="0.25">
      <c r="A442" s="24">
        <v>415</v>
      </c>
      <c r="B442" s="24">
        <v>1333.2011446902491</v>
      </c>
      <c r="C442" s="24">
        <v>-33.201144690249066</v>
      </c>
      <c r="D442" s="24">
        <v>-0.53902927338882667</v>
      </c>
    </row>
    <row r="443" spans="1:4" x14ac:dyDescent="0.25">
      <c r="A443" s="24">
        <v>416</v>
      </c>
      <c r="B443" s="24">
        <v>1321.9493510189689</v>
      </c>
      <c r="C443" s="24">
        <v>18.050648981031145</v>
      </c>
      <c r="D443" s="24">
        <v>0.29305701038975207</v>
      </c>
    </row>
    <row r="444" spans="1:4" x14ac:dyDescent="0.25">
      <c r="A444" s="24">
        <v>417</v>
      </c>
      <c r="B444" s="24">
        <v>1298.5828658059183</v>
      </c>
      <c r="C444" s="24">
        <v>1.4171341940816546</v>
      </c>
      <c r="D444" s="24">
        <v>2.3007544530675168E-2</v>
      </c>
    </row>
    <row r="445" spans="1:4" x14ac:dyDescent="0.25">
      <c r="A445" s="24">
        <v>418</v>
      </c>
      <c r="B445" s="24">
        <v>1335.9583288778661</v>
      </c>
      <c r="C445" s="24">
        <v>-5.9583288778660517</v>
      </c>
      <c r="D445" s="24">
        <v>-9.6735028735050133E-2</v>
      </c>
    </row>
    <row r="446" spans="1:4" x14ac:dyDescent="0.25">
      <c r="A446" s="24">
        <v>419</v>
      </c>
      <c r="B446" s="24">
        <v>1306.9155273266008</v>
      </c>
      <c r="C446" s="24">
        <v>3.0844726733992047</v>
      </c>
      <c r="D446" s="24">
        <v>5.0077221115161268E-2</v>
      </c>
    </row>
    <row r="447" spans="1:4" x14ac:dyDescent="0.25">
      <c r="A447" s="24">
        <v>420</v>
      </c>
      <c r="B447" s="24">
        <v>1390.6974902243951</v>
      </c>
      <c r="C447" s="24">
        <v>-0.69749022439509645</v>
      </c>
      <c r="D447" s="24">
        <v>-1.1323936338915369E-2</v>
      </c>
    </row>
    <row r="448" spans="1:4" x14ac:dyDescent="0.25">
      <c r="A448" s="24">
        <v>421</v>
      </c>
      <c r="B448" s="24">
        <v>1277.7595808265507</v>
      </c>
      <c r="C448" s="24">
        <v>-27.759580826550746</v>
      </c>
      <c r="D448" s="24">
        <v>-0.45068405990558041</v>
      </c>
    </row>
    <row r="449" spans="1:4" x14ac:dyDescent="0.25">
      <c r="A449" s="24">
        <v>422</v>
      </c>
      <c r="B449" s="24">
        <v>1330.5448424142073</v>
      </c>
      <c r="C449" s="24">
        <v>-10.544842414207324</v>
      </c>
      <c r="D449" s="24">
        <v>-0.17119827637145285</v>
      </c>
    </row>
    <row r="450" spans="1:4" x14ac:dyDescent="0.25">
      <c r="A450" s="24">
        <v>423</v>
      </c>
      <c r="B450" s="24">
        <v>1354.3290191499607</v>
      </c>
      <c r="C450" s="24">
        <v>-94.329019149960686</v>
      </c>
      <c r="D450" s="24">
        <v>-1.5314563135173214</v>
      </c>
    </row>
    <row r="451" spans="1:4" x14ac:dyDescent="0.25">
      <c r="A451" s="24">
        <v>424</v>
      </c>
      <c r="B451" s="24">
        <v>1382.3107911413965</v>
      </c>
      <c r="C451" s="24">
        <v>-52.310791141396521</v>
      </c>
      <c r="D451" s="24">
        <v>-0.8492793848647906</v>
      </c>
    </row>
    <row r="452" spans="1:4" x14ac:dyDescent="0.25">
      <c r="A452" s="24">
        <v>425</v>
      </c>
      <c r="B452" s="24">
        <v>1363.2946543372841</v>
      </c>
      <c r="C452" s="24">
        <v>-23.294654337284101</v>
      </c>
      <c r="D452" s="24">
        <v>-0.378194809799973</v>
      </c>
    </row>
    <row r="453" spans="1:4" x14ac:dyDescent="0.25">
      <c r="A453" s="24">
        <v>426</v>
      </c>
      <c r="B453" s="24">
        <v>1364.6952990950711</v>
      </c>
      <c r="C453" s="24">
        <v>-44.69529909507105</v>
      </c>
      <c r="D453" s="24">
        <v>-0.7256398783800998</v>
      </c>
    </row>
    <row r="454" spans="1:4" x14ac:dyDescent="0.25">
      <c r="A454" s="24">
        <v>427</v>
      </c>
      <c r="B454" s="24">
        <v>1332.0691250269447</v>
      </c>
      <c r="C454" s="24">
        <v>-12.069125026944675</v>
      </c>
      <c r="D454" s="24">
        <v>-0.19594540352169068</v>
      </c>
    </row>
    <row r="455" spans="1:4" x14ac:dyDescent="0.25">
      <c r="A455" s="24">
        <v>428</v>
      </c>
      <c r="B455" s="24">
        <v>1356.3034837862874</v>
      </c>
      <c r="C455" s="24">
        <v>-26.303483786287416</v>
      </c>
      <c r="D455" s="24">
        <v>-0.42704394336986118</v>
      </c>
    </row>
    <row r="456" spans="1:4" x14ac:dyDescent="0.25">
      <c r="A456" s="24">
        <v>429</v>
      </c>
      <c r="B456" s="24">
        <v>1315.4573144912229</v>
      </c>
      <c r="C456" s="24">
        <v>4.5426855087771401</v>
      </c>
      <c r="D456" s="24">
        <v>7.3751688138308139E-2</v>
      </c>
    </row>
    <row r="457" spans="1:4" x14ac:dyDescent="0.25">
      <c r="A457" s="24">
        <v>430</v>
      </c>
      <c r="B457" s="24">
        <v>1296.8465311614261</v>
      </c>
      <c r="C457" s="24">
        <v>-146.84653116142613</v>
      </c>
      <c r="D457" s="24">
        <v>-2.3840918658102876</v>
      </c>
    </row>
    <row r="458" spans="1:4" x14ac:dyDescent="0.25">
      <c r="A458" s="24">
        <v>431</v>
      </c>
      <c r="B458" s="24">
        <v>1233.9571983769645</v>
      </c>
      <c r="C458" s="24">
        <v>-53.95719837696447</v>
      </c>
      <c r="D458" s="24">
        <v>-0.87600923722891533</v>
      </c>
    </row>
    <row r="459" spans="1:4" x14ac:dyDescent="0.25">
      <c r="A459" s="24">
        <v>432</v>
      </c>
      <c r="B459" s="24">
        <v>1334.0160365642616</v>
      </c>
      <c r="C459" s="24">
        <v>5.9839634357383602</v>
      </c>
      <c r="D459" s="24">
        <v>9.7151212491136493E-2</v>
      </c>
    </row>
    <row r="460" spans="1:4" x14ac:dyDescent="0.25">
      <c r="A460" s="24">
        <v>433</v>
      </c>
      <c r="B460" s="24">
        <v>1274.2950262375041</v>
      </c>
      <c r="C460" s="24">
        <v>25.704973762495911</v>
      </c>
      <c r="D460" s="24">
        <v>0.41732697649266148</v>
      </c>
    </row>
    <row r="461" spans="1:4" x14ac:dyDescent="0.25">
      <c r="A461" s="24">
        <v>434</v>
      </c>
      <c r="B461" s="24">
        <v>1274.3295858955312</v>
      </c>
      <c r="C461" s="24">
        <v>-24.329585895531181</v>
      </c>
      <c r="D461" s="24">
        <v>-0.39499719450850168</v>
      </c>
    </row>
    <row r="462" spans="1:4" x14ac:dyDescent="0.25">
      <c r="A462" s="24">
        <v>435</v>
      </c>
      <c r="B462" s="24">
        <v>1365.2954919759577</v>
      </c>
      <c r="C462" s="24">
        <v>24.704508024042298</v>
      </c>
      <c r="D462" s="24">
        <v>0.40108415338881082</v>
      </c>
    </row>
    <row r="463" spans="1:4" x14ac:dyDescent="0.25">
      <c r="A463" s="24">
        <v>436</v>
      </c>
      <c r="B463" s="24">
        <v>1273.3630348278882</v>
      </c>
      <c r="C463" s="24">
        <v>-43.363034827888214</v>
      </c>
      <c r="D463" s="24">
        <v>-0.70401021932462848</v>
      </c>
    </row>
    <row r="464" spans="1:4" x14ac:dyDescent="0.25">
      <c r="A464" s="24">
        <v>437</v>
      </c>
      <c r="B464" s="24">
        <v>1367.434669145202</v>
      </c>
      <c r="C464" s="24">
        <v>-57.434669145201951</v>
      </c>
      <c r="D464" s="24">
        <v>-0.93246688526851584</v>
      </c>
    </row>
    <row r="465" spans="1:4" x14ac:dyDescent="0.25">
      <c r="A465" s="24">
        <v>438</v>
      </c>
      <c r="B465" s="24">
        <v>1293.6234265946766</v>
      </c>
      <c r="C465" s="24">
        <v>76.37657340532337</v>
      </c>
      <c r="D465" s="24">
        <v>1.2399936583719939</v>
      </c>
    </row>
    <row r="466" spans="1:4" x14ac:dyDescent="0.25">
      <c r="A466" s="24">
        <v>439</v>
      </c>
      <c r="B466" s="24">
        <v>1100.8157260319497</v>
      </c>
      <c r="C466" s="24">
        <v>329.18427396805032</v>
      </c>
      <c r="D466" s="24">
        <v>5.3443928413751181</v>
      </c>
    </row>
    <row r="467" spans="1:4" x14ac:dyDescent="0.25">
      <c r="A467" s="24">
        <v>440</v>
      </c>
      <c r="B467" s="24">
        <v>1283.2904129476742</v>
      </c>
      <c r="C467" s="24">
        <v>16.709587052325787</v>
      </c>
      <c r="D467" s="24">
        <v>0.27128451899695472</v>
      </c>
    </row>
    <row r="468" spans="1:4" x14ac:dyDescent="0.25">
      <c r="A468" s="24">
        <v>441</v>
      </c>
      <c r="B468" s="24">
        <v>1350.7997862937675</v>
      </c>
      <c r="C468" s="24">
        <v>-0.79978629376751087</v>
      </c>
      <c r="D468" s="24">
        <v>-1.2984739797915985E-2</v>
      </c>
    </row>
    <row r="469" spans="1:4" x14ac:dyDescent="0.25">
      <c r="A469" s="24">
        <v>442</v>
      </c>
      <c r="B469" s="24">
        <v>1380.0988621987369</v>
      </c>
      <c r="C469" s="24">
        <v>9.9011378012630757</v>
      </c>
      <c r="D469" s="24">
        <v>0.16074756351111349</v>
      </c>
    </row>
    <row r="470" spans="1:4" x14ac:dyDescent="0.25">
      <c r="A470" s="24">
        <v>443</v>
      </c>
      <c r="B470" s="24">
        <v>1396.132957920518</v>
      </c>
      <c r="C470" s="24">
        <v>-6.132957920518038</v>
      </c>
      <c r="D470" s="24">
        <v>-9.9570176946097572E-2</v>
      </c>
    </row>
    <row r="471" spans="1:4" x14ac:dyDescent="0.25">
      <c r="A471" s="24">
        <v>444</v>
      </c>
      <c r="B471" s="24">
        <v>1365.4973080476527</v>
      </c>
      <c r="C471" s="24">
        <v>44.502691952347277</v>
      </c>
      <c r="D471" s="24">
        <v>0.7225128510091916</v>
      </c>
    </row>
    <row r="472" spans="1:4" x14ac:dyDescent="0.25">
      <c r="A472" s="24">
        <v>445</v>
      </c>
      <c r="B472" s="24">
        <v>1348.2875492048358</v>
      </c>
      <c r="C472" s="24">
        <v>121.71245079516416</v>
      </c>
      <c r="D472" s="24">
        <v>1.9760334930186556</v>
      </c>
    </row>
    <row r="473" spans="1:4" x14ac:dyDescent="0.25">
      <c r="A473" s="24">
        <v>446</v>
      </c>
      <c r="B473" s="24">
        <v>1282.0901912683078</v>
      </c>
      <c r="C473" s="24">
        <v>-2.0901912683077626</v>
      </c>
      <c r="D473" s="24">
        <v>-3.3934802281997807E-2</v>
      </c>
    </row>
    <row r="474" spans="1:4" x14ac:dyDescent="0.25">
      <c r="A474" s="24">
        <v>447</v>
      </c>
      <c r="B474" s="24">
        <v>1253.9852602197138</v>
      </c>
      <c r="C474" s="24">
        <v>-63.985260219713837</v>
      </c>
      <c r="D474" s="24">
        <v>-1.0388174457718857</v>
      </c>
    </row>
    <row r="475" spans="1:4" x14ac:dyDescent="0.25">
      <c r="A475" s="24">
        <v>448</v>
      </c>
      <c r="B475" s="24">
        <v>1209.2270380976104</v>
      </c>
      <c r="C475" s="24">
        <v>-59.227038097610375</v>
      </c>
      <c r="D475" s="24">
        <v>-0.96156646430637815</v>
      </c>
    </row>
    <row r="476" spans="1:4" x14ac:dyDescent="0.25">
      <c r="A476" s="24">
        <v>449</v>
      </c>
      <c r="B476" s="24">
        <v>1347.0128814604657</v>
      </c>
      <c r="C476" s="24">
        <v>-57.012881460465678</v>
      </c>
      <c r="D476" s="24">
        <v>-0.92561905181732396</v>
      </c>
    </row>
    <row r="477" spans="1:4" x14ac:dyDescent="0.25">
      <c r="A477" s="24">
        <v>450</v>
      </c>
      <c r="B477" s="24">
        <v>1241.2943718118258</v>
      </c>
      <c r="C477" s="24">
        <v>-111.29437181182584</v>
      </c>
      <c r="D477" s="24">
        <v>-1.8068932541236535</v>
      </c>
    </row>
    <row r="478" spans="1:4" x14ac:dyDescent="0.25">
      <c r="A478" s="24">
        <v>451</v>
      </c>
      <c r="B478" s="24">
        <v>1305.6310658089603</v>
      </c>
      <c r="C478" s="24">
        <v>14.368934191039671</v>
      </c>
      <c r="D478" s="24">
        <v>0.23328340720260504</v>
      </c>
    </row>
    <row r="479" spans="1:4" x14ac:dyDescent="0.25">
      <c r="A479" s="24">
        <v>452</v>
      </c>
      <c r="B479" s="24">
        <v>1273.121080566254</v>
      </c>
      <c r="C479" s="24">
        <v>-23.121080566254022</v>
      </c>
      <c r="D479" s="24">
        <v>-0.37537679419989095</v>
      </c>
    </row>
    <row r="480" spans="1:4" x14ac:dyDescent="0.25">
      <c r="A480" s="24">
        <v>453</v>
      </c>
      <c r="B480" s="24">
        <v>1341.5002491309085</v>
      </c>
      <c r="C480" s="24">
        <v>68.499750869091486</v>
      </c>
      <c r="D480" s="24">
        <v>1.1121113829887364</v>
      </c>
    </row>
    <row r="481" spans="1:4" x14ac:dyDescent="0.25">
      <c r="A481" s="24">
        <v>454</v>
      </c>
      <c r="B481" s="24">
        <v>1322.66599586236</v>
      </c>
      <c r="C481" s="24">
        <v>-42.665995862359978</v>
      </c>
      <c r="D481" s="24">
        <v>-0.69269360929151913</v>
      </c>
    </row>
    <row r="482" spans="1:4" x14ac:dyDescent="0.25">
      <c r="A482" s="24">
        <v>455</v>
      </c>
      <c r="B482" s="24">
        <v>1335.1506326068127</v>
      </c>
      <c r="C482" s="24">
        <v>4.8493673931873218</v>
      </c>
      <c r="D482" s="24">
        <v>7.8730748795927175E-2</v>
      </c>
    </row>
    <row r="483" spans="1:4" x14ac:dyDescent="0.25">
      <c r="A483" s="24">
        <v>456</v>
      </c>
      <c r="B483" s="24">
        <v>1277.3351616079128</v>
      </c>
      <c r="C483" s="24">
        <v>52.664838392087177</v>
      </c>
      <c r="D483" s="24">
        <v>0.85502743464034991</v>
      </c>
    </row>
    <row r="484" spans="1:4" x14ac:dyDescent="0.25">
      <c r="A484" s="24">
        <v>457</v>
      </c>
      <c r="B484" s="24">
        <v>1284.3213050863562</v>
      </c>
      <c r="C484" s="24">
        <v>-34.321305086356233</v>
      </c>
      <c r="D484" s="24">
        <v>-0.55721537058594883</v>
      </c>
    </row>
    <row r="485" spans="1:4" x14ac:dyDescent="0.25">
      <c r="A485" s="24">
        <v>458</v>
      </c>
      <c r="B485" s="24">
        <v>1410.3621951029261</v>
      </c>
      <c r="C485" s="24">
        <v>109.63780489707392</v>
      </c>
      <c r="D485" s="24">
        <v>1.7799984567090044</v>
      </c>
    </row>
    <row r="486" spans="1:4" x14ac:dyDescent="0.25">
      <c r="A486" s="24">
        <v>459</v>
      </c>
      <c r="B486" s="24">
        <v>1343.0200972581297</v>
      </c>
      <c r="C486" s="24">
        <v>-53.020097258129681</v>
      </c>
      <c r="D486" s="24">
        <v>-0.86079515530824813</v>
      </c>
    </row>
    <row r="487" spans="1:4" x14ac:dyDescent="0.25">
      <c r="A487" s="24">
        <v>460</v>
      </c>
      <c r="B487" s="24">
        <v>1339.6110436171543</v>
      </c>
      <c r="C487" s="24">
        <v>-69.611043617154337</v>
      </c>
      <c r="D487" s="24">
        <v>-1.1301535115990344</v>
      </c>
    </row>
    <row r="488" spans="1:4" x14ac:dyDescent="0.25">
      <c r="A488" s="24">
        <v>461</v>
      </c>
      <c r="B488" s="24">
        <v>1304.5365496260617</v>
      </c>
      <c r="C488" s="24">
        <v>-34.536549626061742</v>
      </c>
      <c r="D488" s="24">
        <v>-0.56070992202147352</v>
      </c>
    </row>
    <row r="489" spans="1:4" x14ac:dyDescent="0.25">
      <c r="A489" s="24">
        <v>462</v>
      </c>
      <c r="B489" s="24">
        <v>1356.69502277483</v>
      </c>
      <c r="C489" s="24">
        <v>-36.695022774830022</v>
      </c>
      <c r="D489" s="24">
        <v>-0.59575329850335623</v>
      </c>
    </row>
    <row r="490" spans="1:4" x14ac:dyDescent="0.25">
      <c r="A490" s="24">
        <v>463</v>
      </c>
      <c r="B490" s="24">
        <v>1314.5712741112407</v>
      </c>
      <c r="C490" s="24">
        <v>-44.571274111240655</v>
      </c>
      <c r="D490" s="24">
        <v>-0.72362630030802233</v>
      </c>
    </row>
    <row r="491" spans="1:4" x14ac:dyDescent="0.25">
      <c r="A491" s="24">
        <v>464</v>
      </c>
      <c r="B491" s="24">
        <v>1241.0069952589433</v>
      </c>
      <c r="C491" s="24">
        <v>-81.006995258943334</v>
      </c>
      <c r="D491" s="24">
        <v>-1.3151697690310202</v>
      </c>
    </row>
    <row r="492" spans="1:4" x14ac:dyDescent="0.25">
      <c r="A492" s="24">
        <v>465</v>
      </c>
      <c r="B492" s="24">
        <v>1295.1649589757171</v>
      </c>
      <c r="C492" s="24">
        <v>4.835041024282873</v>
      </c>
      <c r="D492" s="24">
        <v>7.849815644729248E-2</v>
      </c>
    </row>
    <row r="493" spans="1:4" x14ac:dyDescent="0.25">
      <c r="A493" s="24">
        <v>466</v>
      </c>
      <c r="B493" s="24">
        <v>1279.1557020333576</v>
      </c>
      <c r="C493" s="24">
        <v>50.844297966642443</v>
      </c>
      <c r="D493" s="24">
        <v>0.8254704843647569</v>
      </c>
    </row>
    <row r="494" spans="1:4" x14ac:dyDescent="0.25">
      <c r="A494" s="24">
        <v>467</v>
      </c>
      <c r="B494" s="24">
        <v>1369.9107957574251</v>
      </c>
      <c r="C494" s="24">
        <v>-49.910795757425149</v>
      </c>
      <c r="D494" s="24">
        <v>-0.81031483168362972</v>
      </c>
    </row>
    <row r="495" spans="1:4" x14ac:dyDescent="0.25">
      <c r="A495" s="24">
        <v>468</v>
      </c>
      <c r="B495" s="24">
        <v>1271.5810392438339</v>
      </c>
      <c r="C495" s="24">
        <v>128.41896075616614</v>
      </c>
      <c r="D495" s="24">
        <v>2.0849154374509973</v>
      </c>
    </row>
    <row r="496" spans="1:4" x14ac:dyDescent="0.25">
      <c r="A496" s="24">
        <v>469</v>
      </c>
      <c r="B496" s="24">
        <v>1243.7723408940165</v>
      </c>
      <c r="C496" s="24">
        <v>6.2276591059835482</v>
      </c>
      <c r="D496" s="24">
        <v>0.10110767547715052</v>
      </c>
    </row>
    <row r="497" spans="1:4" x14ac:dyDescent="0.25">
      <c r="A497" s="24">
        <v>470</v>
      </c>
      <c r="B497" s="24">
        <v>1279.9694512366657</v>
      </c>
      <c r="C497" s="24">
        <v>10.030548763334309</v>
      </c>
      <c r="D497" s="24">
        <v>0.16284858434953939</v>
      </c>
    </row>
    <row r="498" spans="1:4" x14ac:dyDescent="0.25">
      <c r="A498" s="24">
        <v>471</v>
      </c>
      <c r="B498" s="24">
        <v>1248.424993995355</v>
      </c>
      <c r="C498" s="24">
        <v>21.575006004645047</v>
      </c>
      <c r="D498" s="24">
        <v>0.35027586905637348</v>
      </c>
    </row>
    <row r="499" spans="1:4" x14ac:dyDescent="0.25">
      <c r="A499" s="24">
        <v>472</v>
      </c>
      <c r="B499" s="24">
        <v>1230.8513236833217</v>
      </c>
      <c r="C499" s="24">
        <v>29.148676316678348</v>
      </c>
      <c r="D499" s="24">
        <v>0.47323638873932339</v>
      </c>
    </row>
    <row r="500" spans="1:4" x14ac:dyDescent="0.25">
      <c r="A500" s="24">
        <v>473</v>
      </c>
      <c r="B500" s="24">
        <v>1407.8237924368818</v>
      </c>
      <c r="C500" s="24">
        <v>62.176207563118169</v>
      </c>
      <c r="D500" s="24">
        <v>1.0094470024301152</v>
      </c>
    </row>
    <row r="501" spans="1:4" x14ac:dyDescent="0.25">
      <c r="A501" s="24">
        <v>474</v>
      </c>
      <c r="B501" s="24">
        <v>1286.9442852796708</v>
      </c>
      <c r="C501" s="24">
        <v>3.0557147203292061</v>
      </c>
      <c r="D501" s="24">
        <v>4.9610328220591159E-2</v>
      </c>
    </row>
    <row r="502" spans="1:4" x14ac:dyDescent="0.25">
      <c r="A502" s="24">
        <v>475</v>
      </c>
      <c r="B502" s="24">
        <v>1311.8559225839454</v>
      </c>
      <c r="C502" s="24">
        <v>8.1440774160546425</v>
      </c>
      <c r="D502" s="24">
        <v>0.13222122830263641</v>
      </c>
    </row>
    <row r="503" spans="1:4" x14ac:dyDescent="0.25">
      <c r="A503" s="24">
        <v>476</v>
      </c>
      <c r="B503" s="24">
        <v>1328.0978817296852</v>
      </c>
      <c r="C503" s="24">
        <v>-28.097881729685241</v>
      </c>
      <c r="D503" s="24">
        <v>-0.45617646360746017</v>
      </c>
    </row>
    <row r="504" spans="1:4" x14ac:dyDescent="0.25">
      <c r="A504" s="24">
        <v>477</v>
      </c>
      <c r="B504" s="24">
        <v>1344.8515645811151</v>
      </c>
      <c r="C504" s="24">
        <v>-94.851564581115099</v>
      </c>
      <c r="D504" s="24">
        <v>-1.5399399753517442</v>
      </c>
    </row>
    <row r="505" spans="1:4" x14ac:dyDescent="0.25">
      <c r="A505" s="24">
        <v>478</v>
      </c>
      <c r="B505" s="24">
        <v>1394.2645946565385</v>
      </c>
      <c r="C505" s="24">
        <v>95.73540534346148</v>
      </c>
      <c r="D505" s="24">
        <v>1.5542893614456192</v>
      </c>
    </row>
    <row r="506" spans="1:4" x14ac:dyDescent="0.25">
      <c r="A506" s="24">
        <v>479</v>
      </c>
      <c r="B506" s="24">
        <v>1409.3606541340021</v>
      </c>
      <c r="C506" s="24">
        <v>-49.360654134002061</v>
      </c>
      <c r="D506" s="24">
        <v>-0.80138313844530029</v>
      </c>
    </row>
    <row r="507" spans="1:4" x14ac:dyDescent="0.25">
      <c r="A507" s="24">
        <v>480</v>
      </c>
      <c r="B507" s="24">
        <v>1388.7308850020295</v>
      </c>
      <c r="C507" s="24">
        <v>11.269114997970519</v>
      </c>
      <c r="D507" s="24">
        <v>0.18295703132413924</v>
      </c>
    </row>
    <row r="508" spans="1:4" x14ac:dyDescent="0.25">
      <c r="A508" s="24">
        <v>481</v>
      </c>
      <c r="B508" s="24">
        <v>1385.5094036724377</v>
      </c>
      <c r="C508" s="24">
        <v>54.490596327562344</v>
      </c>
      <c r="D508" s="24">
        <v>0.88466909255680415</v>
      </c>
    </row>
    <row r="509" spans="1:4" x14ac:dyDescent="0.25">
      <c r="A509" s="24">
        <v>482</v>
      </c>
      <c r="B509" s="24">
        <v>1415.020025085598</v>
      </c>
      <c r="C509" s="24">
        <v>134.97997491440196</v>
      </c>
      <c r="D509" s="24">
        <v>2.1914352194465354</v>
      </c>
    </row>
    <row r="510" spans="1:4" x14ac:dyDescent="0.25">
      <c r="A510" s="24">
        <v>483</v>
      </c>
      <c r="B510" s="24">
        <v>1292.627149945326</v>
      </c>
      <c r="C510" s="24">
        <v>17.372850054674018</v>
      </c>
      <c r="D510" s="24">
        <v>0.28205276742805352</v>
      </c>
    </row>
    <row r="511" spans="1:4" x14ac:dyDescent="0.25">
      <c r="A511" s="24">
        <v>484</v>
      </c>
      <c r="B511" s="24">
        <v>1333.9535064563875</v>
      </c>
      <c r="C511" s="24">
        <v>-63.953506456387458</v>
      </c>
      <c r="D511" s="24">
        <v>-1.0383019151137454</v>
      </c>
    </row>
    <row r="512" spans="1:4" x14ac:dyDescent="0.25">
      <c r="A512" s="24">
        <v>485</v>
      </c>
      <c r="B512" s="24">
        <v>1125.3736019344124</v>
      </c>
      <c r="C512" s="24">
        <v>-115.37360193441236</v>
      </c>
      <c r="D512" s="24">
        <v>-1.8731206227724642</v>
      </c>
    </row>
    <row r="513" spans="1:4" x14ac:dyDescent="0.25">
      <c r="A513" s="24">
        <v>486</v>
      </c>
      <c r="B513" s="24">
        <v>1298.8114863057735</v>
      </c>
      <c r="C513" s="24">
        <v>21.188513694226458</v>
      </c>
      <c r="D513" s="24">
        <v>0.34400106524466978</v>
      </c>
    </row>
    <row r="514" spans="1:4" x14ac:dyDescent="0.25">
      <c r="A514" s="24">
        <v>487</v>
      </c>
      <c r="B514" s="24">
        <v>1400.9279852804632</v>
      </c>
      <c r="C514" s="24">
        <v>59.07201471953681</v>
      </c>
      <c r="D514" s="24">
        <v>0.95904961919091991</v>
      </c>
    </row>
    <row r="515" spans="1:4" x14ac:dyDescent="0.25">
      <c r="A515" s="24">
        <v>488</v>
      </c>
      <c r="B515" s="24">
        <v>1305.9348892507251</v>
      </c>
      <c r="C515" s="24">
        <v>14.065110749274936</v>
      </c>
      <c r="D515" s="24">
        <v>0.2283507541094412</v>
      </c>
    </row>
    <row r="516" spans="1:4" x14ac:dyDescent="0.25">
      <c r="A516" s="24">
        <v>489</v>
      </c>
      <c r="B516" s="24">
        <v>1323.9530507282818</v>
      </c>
      <c r="C516" s="24">
        <v>-3.9530507282818235</v>
      </c>
      <c r="D516" s="24">
        <v>-6.4178813158834447E-2</v>
      </c>
    </row>
    <row r="517" spans="1:4" x14ac:dyDescent="0.25">
      <c r="A517" s="24">
        <v>490</v>
      </c>
      <c r="B517" s="24">
        <v>1369.6980311186724</v>
      </c>
      <c r="C517" s="24">
        <v>-9.6980311186723611</v>
      </c>
      <c r="D517" s="24">
        <v>-0.15745007336254518</v>
      </c>
    </row>
    <row r="518" spans="1:4" x14ac:dyDescent="0.25">
      <c r="A518" s="24">
        <v>491</v>
      </c>
      <c r="B518" s="24">
        <v>1250.5796984551087</v>
      </c>
      <c r="C518" s="24">
        <v>9.4203015448913447</v>
      </c>
      <c r="D518" s="24">
        <v>0.15294106104533622</v>
      </c>
    </row>
    <row r="519" spans="1:4" x14ac:dyDescent="0.25">
      <c r="A519" s="24">
        <v>492</v>
      </c>
      <c r="B519" s="24">
        <v>1309.1656351930458</v>
      </c>
      <c r="C519" s="24">
        <v>80.834364806954227</v>
      </c>
      <c r="D519" s="24">
        <v>1.3123670684624522</v>
      </c>
    </row>
    <row r="520" spans="1:4" x14ac:dyDescent="0.25">
      <c r="A520" s="24">
        <v>493</v>
      </c>
      <c r="B520" s="24">
        <v>1311.0530769759991</v>
      </c>
      <c r="C520" s="24">
        <v>88.946923024000853</v>
      </c>
      <c r="D520" s="24">
        <v>1.4440765743200465</v>
      </c>
    </row>
    <row r="521" spans="1:4" x14ac:dyDescent="0.25">
      <c r="A521" s="24">
        <v>494</v>
      </c>
      <c r="B521" s="24">
        <v>1309.9015087445134</v>
      </c>
      <c r="C521" s="24">
        <v>-39.901508744513421</v>
      </c>
      <c r="D521" s="24">
        <v>-0.64781143741678726</v>
      </c>
    </row>
    <row r="522" spans="1:4" x14ac:dyDescent="0.25">
      <c r="A522" s="24">
        <v>495</v>
      </c>
      <c r="B522" s="24">
        <v>1305.0755144504813</v>
      </c>
      <c r="C522" s="24">
        <v>-15.075514450481251</v>
      </c>
      <c r="D522" s="24">
        <v>-0.24475492263952736</v>
      </c>
    </row>
    <row r="523" spans="1:4" x14ac:dyDescent="0.25">
      <c r="A523" s="24">
        <v>496</v>
      </c>
      <c r="B523" s="24">
        <v>1299.8816013660194</v>
      </c>
      <c r="C523" s="24">
        <v>40.118398633980632</v>
      </c>
      <c r="D523" s="24">
        <v>0.65133270153631118</v>
      </c>
    </row>
    <row r="524" spans="1:4" x14ac:dyDescent="0.25">
      <c r="A524" s="24">
        <v>497</v>
      </c>
      <c r="B524" s="24">
        <v>1355.2533663691984</v>
      </c>
      <c r="C524" s="24">
        <v>4.7466336308016253</v>
      </c>
      <c r="D524" s="24">
        <v>7.706283927630371E-2</v>
      </c>
    </row>
    <row r="525" spans="1:4" x14ac:dyDescent="0.25">
      <c r="A525" s="24">
        <v>498</v>
      </c>
      <c r="B525" s="24">
        <v>1265.5287901330137</v>
      </c>
      <c r="C525" s="24">
        <v>44.471209866986328</v>
      </c>
      <c r="D525" s="24">
        <v>0.72200173111392296</v>
      </c>
    </row>
    <row r="526" spans="1:4" x14ac:dyDescent="0.25">
      <c r="A526" s="24">
        <v>499</v>
      </c>
      <c r="B526" s="24">
        <v>1395.1632342430298</v>
      </c>
      <c r="C526" s="24">
        <v>24.836765756970181</v>
      </c>
      <c r="D526" s="24">
        <v>0.403231392297146</v>
      </c>
    </row>
    <row r="527" spans="1:4" x14ac:dyDescent="0.25">
      <c r="A527" s="24">
        <v>500</v>
      </c>
      <c r="B527" s="24">
        <v>1281.2554889768462</v>
      </c>
      <c r="C527" s="24">
        <v>-41.255488976846209</v>
      </c>
      <c r="D527" s="24">
        <v>-0.66979366084993064</v>
      </c>
    </row>
    <row r="528" spans="1:4" x14ac:dyDescent="0.25">
      <c r="A528" s="24">
        <v>501</v>
      </c>
      <c r="B528" s="24">
        <v>1389.7726928865818</v>
      </c>
      <c r="C528" s="24">
        <v>0.22730711341819188</v>
      </c>
      <c r="D528" s="24">
        <v>3.690390476744747E-3</v>
      </c>
    </row>
    <row r="529" spans="1:4" x14ac:dyDescent="0.25">
      <c r="A529" s="24">
        <v>502</v>
      </c>
      <c r="B529" s="24">
        <v>1337.2644001331689</v>
      </c>
      <c r="C529" s="24">
        <v>22.73559986683108</v>
      </c>
      <c r="D529" s="24">
        <v>0.36911841415745855</v>
      </c>
    </row>
    <row r="530" spans="1:4" x14ac:dyDescent="0.25">
      <c r="A530" s="24">
        <v>503</v>
      </c>
      <c r="B530" s="24">
        <v>1326.5504779281257</v>
      </c>
      <c r="C530" s="24">
        <v>-56.550477928125702</v>
      </c>
      <c r="D530" s="24">
        <v>-0.91811180945038096</v>
      </c>
    </row>
    <row r="531" spans="1:4" x14ac:dyDescent="0.25">
      <c r="A531" s="24">
        <v>504</v>
      </c>
      <c r="B531" s="24">
        <v>1320.4475864788953</v>
      </c>
      <c r="C531" s="24">
        <v>-10.447586478895346</v>
      </c>
      <c r="D531" s="24">
        <v>-0.16961930080801807</v>
      </c>
    </row>
    <row r="532" spans="1:4" x14ac:dyDescent="0.25">
      <c r="A532" s="24">
        <v>505</v>
      </c>
      <c r="B532" s="24">
        <v>1353.650320329959</v>
      </c>
      <c r="C532" s="24">
        <v>-53.650320329958959</v>
      </c>
      <c r="D532" s="24">
        <v>-0.87102699182022181</v>
      </c>
    </row>
    <row r="533" spans="1:4" x14ac:dyDescent="0.25">
      <c r="A533" s="24">
        <v>506</v>
      </c>
      <c r="B533" s="24">
        <v>1306.1046094102805</v>
      </c>
      <c r="C533" s="24">
        <v>-196.10460941028055</v>
      </c>
      <c r="D533" s="24">
        <v>-3.1838096579142436</v>
      </c>
    </row>
    <row r="534" spans="1:4" x14ac:dyDescent="0.25">
      <c r="A534" s="24">
        <v>507</v>
      </c>
      <c r="B534" s="24">
        <v>1317.7255647272311</v>
      </c>
      <c r="C534" s="24">
        <v>-7.7255647272311307</v>
      </c>
      <c r="D534" s="24">
        <v>-0.12542656526721416</v>
      </c>
    </row>
    <row r="535" spans="1:4" x14ac:dyDescent="0.25">
      <c r="A535" s="24">
        <v>508</v>
      </c>
      <c r="B535" s="24">
        <v>1321.7518004841806</v>
      </c>
      <c r="C535" s="24">
        <v>-31.751800484180649</v>
      </c>
      <c r="D535" s="24">
        <v>-0.51549879088360118</v>
      </c>
    </row>
    <row r="536" spans="1:4" x14ac:dyDescent="0.25">
      <c r="A536" s="24">
        <v>509</v>
      </c>
      <c r="B536" s="24">
        <v>1358.7275057550057</v>
      </c>
      <c r="C536" s="24">
        <v>-198.72750575500572</v>
      </c>
      <c r="D536" s="24">
        <v>-3.2263930665304725</v>
      </c>
    </row>
    <row r="537" spans="1:4" x14ac:dyDescent="0.25">
      <c r="A537" s="24">
        <v>510</v>
      </c>
      <c r="B537" s="24">
        <v>1296.5308793052204</v>
      </c>
      <c r="C537" s="24">
        <v>-6.5308793052204237</v>
      </c>
      <c r="D537" s="24">
        <v>-0.10603053476999505</v>
      </c>
    </row>
    <row r="538" spans="1:4" x14ac:dyDescent="0.25">
      <c r="A538" s="24">
        <v>511</v>
      </c>
      <c r="B538" s="24">
        <v>1357.8046709557625</v>
      </c>
      <c r="C538" s="24">
        <v>22.195329044237496</v>
      </c>
      <c r="D538" s="24">
        <v>0.36034697595396392</v>
      </c>
    </row>
    <row r="539" spans="1:4" x14ac:dyDescent="0.25">
      <c r="A539" s="24">
        <v>512</v>
      </c>
      <c r="B539" s="24">
        <v>1338.7793244732873</v>
      </c>
      <c r="C539" s="24">
        <v>1.2206755267127392</v>
      </c>
      <c r="D539" s="24">
        <v>1.9817986649139085E-2</v>
      </c>
    </row>
    <row r="540" spans="1:4" x14ac:dyDescent="0.25">
      <c r="A540" s="24">
        <v>513</v>
      </c>
      <c r="B540" s="24">
        <v>1326.017800234338</v>
      </c>
      <c r="C540" s="24">
        <v>43.982199765662017</v>
      </c>
      <c r="D540" s="24">
        <v>0.71406252413609694</v>
      </c>
    </row>
    <row r="541" spans="1:4" x14ac:dyDescent="0.25">
      <c r="A541" s="24">
        <v>514</v>
      </c>
      <c r="B541" s="24">
        <v>1166.3334390252137</v>
      </c>
      <c r="C541" s="24">
        <v>-46.333439025213693</v>
      </c>
      <c r="D541" s="24">
        <v>-0.75223550887694057</v>
      </c>
    </row>
    <row r="542" spans="1:4" x14ac:dyDescent="0.25">
      <c r="A542" s="24">
        <v>515</v>
      </c>
      <c r="B542" s="24">
        <v>1276.8549439685107</v>
      </c>
      <c r="C542" s="24">
        <v>-126.85494396851072</v>
      </c>
      <c r="D542" s="24">
        <v>-2.0595232155718093</v>
      </c>
    </row>
    <row r="543" spans="1:4" x14ac:dyDescent="0.25">
      <c r="A543" s="24">
        <v>516</v>
      </c>
      <c r="B543" s="24">
        <v>1286.6761386483702</v>
      </c>
      <c r="C543" s="24">
        <v>-36.67613864837017</v>
      </c>
      <c r="D543" s="24">
        <v>-0.59544670976796166</v>
      </c>
    </row>
    <row r="544" spans="1:4" x14ac:dyDescent="0.25">
      <c r="A544" s="24">
        <v>517</v>
      </c>
      <c r="B544" s="24">
        <v>1253.0280134290701</v>
      </c>
      <c r="C544" s="24">
        <v>-73.028013429070143</v>
      </c>
      <c r="D544" s="24">
        <v>-1.1856289107785534</v>
      </c>
    </row>
    <row r="545" spans="1:4" x14ac:dyDescent="0.25">
      <c r="A545" s="24">
        <v>518</v>
      </c>
      <c r="B545" s="24">
        <v>1278.9952893673133</v>
      </c>
      <c r="C545" s="24">
        <v>31.004710632686738</v>
      </c>
      <c r="D545" s="24">
        <v>0.50336959161761319</v>
      </c>
    </row>
    <row r="546" spans="1:4" x14ac:dyDescent="0.25">
      <c r="A546" s="24">
        <v>519</v>
      </c>
      <c r="B546" s="24">
        <v>1322.1339203050586</v>
      </c>
      <c r="C546" s="24">
        <v>77.866079694941391</v>
      </c>
      <c r="D546" s="24">
        <v>1.2641761828147939</v>
      </c>
    </row>
    <row r="547" spans="1:4" x14ac:dyDescent="0.25">
      <c r="A547" s="24">
        <v>520</v>
      </c>
      <c r="B547" s="24">
        <v>1370.8323651395071</v>
      </c>
      <c r="C547" s="24">
        <v>29.167634860492853</v>
      </c>
      <c r="D547" s="24">
        <v>0.47354418565994716</v>
      </c>
    </row>
    <row r="548" spans="1:4" x14ac:dyDescent="0.25">
      <c r="A548" s="24">
        <v>521</v>
      </c>
      <c r="B548" s="24">
        <v>1338.4438835318904</v>
      </c>
      <c r="C548" s="24">
        <v>-68.443883531890378</v>
      </c>
      <c r="D548" s="24">
        <v>-1.1112043621477794</v>
      </c>
    </row>
    <row r="549" spans="1:4" x14ac:dyDescent="0.25">
      <c r="A549" s="24">
        <v>522</v>
      </c>
      <c r="B549" s="24">
        <v>1351.6297658429053</v>
      </c>
      <c r="C549" s="24">
        <v>88.370234157094728</v>
      </c>
      <c r="D549" s="24">
        <v>1.4347138796358743</v>
      </c>
    </row>
    <row r="550" spans="1:4" x14ac:dyDescent="0.25">
      <c r="A550" s="24">
        <v>523</v>
      </c>
      <c r="B550" s="24">
        <v>1395.7076474866251</v>
      </c>
      <c r="C550" s="24">
        <v>24.292352513374908</v>
      </c>
      <c r="D550" s="24">
        <v>0.39439270080454214</v>
      </c>
    </row>
    <row r="551" spans="1:4" x14ac:dyDescent="0.25">
      <c r="A551" s="24">
        <v>524</v>
      </c>
      <c r="B551" s="24">
        <v>1251.6130837288047</v>
      </c>
      <c r="C551" s="24">
        <v>8.3869162711953322</v>
      </c>
      <c r="D551" s="24">
        <v>0.13616378067118484</v>
      </c>
    </row>
    <row r="552" spans="1:4" x14ac:dyDescent="0.25">
      <c r="A552" s="24">
        <v>525</v>
      </c>
      <c r="B552" s="24">
        <v>1153.3320518775115</v>
      </c>
      <c r="C552" s="24">
        <v>316.6679481224885</v>
      </c>
      <c r="D552" s="24">
        <v>5.1411870155226005</v>
      </c>
    </row>
    <row r="553" spans="1:4" x14ac:dyDescent="0.25">
      <c r="A553" s="24">
        <v>526</v>
      </c>
      <c r="B553" s="24">
        <v>1310.9630047603475</v>
      </c>
      <c r="C553" s="24">
        <v>-0.96300476034753046</v>
      </c>
      <c r="D553" s="24">
        <v>-1.5634634320080016E-2</v>
      </c>
    </row>
    <row r="554" spans="1:4" x14ac:dyDescent="0.25">
      <c r="A554" s="24">
        <v>527</v>
      </c>
      <c r="B554" s="24">
        <v>1326.170746863706</v>
      </c>
      <c r="C554" s="24">
        <v>23.829253136294028</v>
      </c>
      <c r="D554" s="24">
        <v>0.38687416121611534</v>
      </c>
    </row>
    <row r="555" spans="1:4" x14ac:dyDescent="0.25">
      <c r="A555" s="24">
        <v>528</v>
      </c>
      <c r="B555" s="24">
        <v>1311.7751329228131</v>
      </c>
      <c r="C555" s="24">
        <v>-11.7751329228131</v>
      </c>
      <c r="D555" s="24">
        <v>-0.19117236476804081</v>
      </c>
    </row>
    <row r="556" spans="1:4" x14ac:dyDescent="0.25">
      <c r="A556" s="24">
        <v>529</v>
      </c>
      <c r="B556" s="24">
        <v>1375.7877208301725</v>
      </c>
      <c r="C556" s="24">
        <v>74.212279169827525</v>
      </c>
      <c r="D556" s="24">
        <v>1.2048557750236051</v>
      </c>
    </row>
    <row r="557" spans="1:4" x14ac:dyDescent="0.25">
      <c r="A557" s="24">
        <v>530</v>
      </c>
      <c r="B557" s="24">
        <v>1200.2913696333512</v>
      </c>
      <c r="C557" s="24">
        <v>-20.291369633351223</v>
      </c>
      <c r="D557" s="24">
        <v>-0.32943569661746386</v>
      </c>
    </row>
    <row r="558" spans="1:4" x14ac:dyDescent="0.25">
      <c r="A558" s="24">
        <v>531</v>
      </c>
      <c r="B558" s="24">
        <v>1330.7908177511883</v>
      </c>
      <c r="C558" s="24">
        <v>-160.79081775118834</v>
      </c>
      <c r="D558" s="24">
        <v>-2.6104810080681626</v>
      </c>
    </row>
    <row r="559" spans="1:4" x14ac:dyDescent="0.25">
      <c r="A559" s="24">
        <v>532</v>
      </c>
      <c r="B559" s="24">
        <v>1384.3258391877184</v>
      </c>
      <c r="C559" s="24">
        <v>85.674160812281571</v>
      </c>
      <c r="D559" s="24">
        <v>1.3909424232714667</v>
      </c>
    </row>
    <row r="560" spans="1:4" ht="15.75" thickBot="1" x14ac:dyDescent="0.3">
      <c r="A560" s="25">
        <v>533</v>
      </c>
      <c r="B560" s="25">
        <v>1317.0254775527949</v>
      </c>
      <c r="C560" s="25">
        <v>-37.025477552794882</v>
      </c>
      <c r="D560" s="25">
        <v>-0.60111831830963347</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selection activeCell="B17" sqref="B17:B23"/>
    </sheetView>
  </sheetViews>
  <sheetFormatPr defaultRowHeight="15" x14ac:dyDescent="0.25"/>
  <cols>
    <col min="1" max="1" width="12.7109375" customWidth="1"/>
  </cols>
  <sheetData>
    <row r="1" spans="1:9" x14ac:dyDescent="0.25">
      <c r="A1" t="s">
        <v>707</v>
      </c>
    </row>
    <row r="2" spans="1:9" ht="15.75" thickBot="1" x14ac:dyDescent="0.3"/>
    <row r="3" spans="1:9" x14ac:dyDescent="0.25">
      <c r="A3" s="27" t="s">
        <v>708</v>
      </c>
      <c r="B3" s="27"/>
    </row>
    <row r="4" spans="1:9" x14ac:dyDescent="0.25">
      <c r="A4" s="24" t="s">
        <v>709</v>
      </c>
      <c r="B4" s="24">
        <v>0.69542753521033185</v>
      </c>
    </row>
    <row r="5" spans="1:9" x14ac:dyDescent="0.25">
      <c r="A5" s="24" t="s">
        <v>710</v>
      </c>
      <c r="B5" s="28">
        <v>0.48361945672871731</v>
      </c>
    </row>
    <row r="6" spans="1:9" x14ac:dyDescent="0.25">
      <c r="A6" s="24" t="s">
        <v>711</v>
      </c>
      <c r="B6" s="29">
        <v>0.47772918437201067</v>
      </c>
    </row>
    <row r="7" spans="1:9" x14ac:dyDescent="0.25">
      <c r="A7" s="24" t="s">
        <v>712</v>
      </c>
      <c r="B7" s="24">
        <v>61.67981999926009</v>
      </c>
      <c r="C7" t="s">
        <v>734</v>
      </c>
    </row>
    <row r="8" spans="1:9" ht="15.75" thickBot="1" x14ac:dyDescent="0.3">
      <c r="A8" s="25" t="s">
        <v>713</v>
      </c>
      <c r="B8" s="25">
        <v>533</v>
      </c>
    </row>
    <row r="10" spans="1:9" ht="15.75" thickBot="1" x14ac:dyDescent="0.3">
      <c r="A10" t="s">
        <v>714</v>
      </c>
    </row>
    <row r="11" spans="1:9" x14ac:dyDescent="0.25">
      <c r="A11" s="26"/>
      <c r="B11" s="26" t="s">
        <v>717</v>
      </c>
      <c r="C11" s="26" t="s">
        <v>718</v>
      </c>
      <c r="D11" s="26" t="s">
        <v>719</v>
      </c>
      <c r="E11" s="26" t="s">
        <v>720</v>
      </c>
      <c r="F11" s="26" t="s">
        <v>721</v>
      </c>
    </row>
    <row r="12" spans="1:9" x14ac:dyDescent="0.25">
      <c r="A12" s="24" t="s">
        <v>715</v>
      </c>
      <c r="B12" s="24">
        <v>6</v>
      </c>
      <c r="C12" s="24">
        <v>1874156.4166803518</v>
      </c>
      <c r="D12" s="24">
        <v>312359.40278005862</v>
      </c>
      <c r="E12" s="24">
        <v>82.104769939554586</v>
      </c>
      <c r="F12" s="24">
        <v>2.6755684496980195E-72</v>
      </c>
    </row>
    <row r="13" spans="1:9" x14ac:dyDescent="0.25">
      <c r="A13" s="24" t="s">
        <v>27</v>
      </c>
      <c r="B13" s="24">
        <v>526</v>
      </c>
      <c r="C13" s="24">
        <v>2001114.5026442315</v>
      </c>
      <c r="D13" s="24">
        <v>3804.4001951411246</v>
      </c>
      <c r="E13" s="24"/>
      <c r="F13" s="24"/>
    </row>
    <row r="14" spans="1:9" ht="15.75" thickBot="1" x14ac:dyDescent="0.3">
      <c r="A14" s="25" t="s">
        <v>716</v>
      </c>
      <c r="B14" s="25">
        <v>532</v>
      </c>
      <c r="C14" s="25">
        <v>3875270.9193245834</v>
      </c>
      <c r="D14" s="25"/>
      <c r="E14" s="25"/>
      <c r="F14" s="25"/>
    </row>
    <row r="15" spans="1:9" ht="15.75" thickBot="1" x14ac:dyDescent="0.3"/>
    <row r="16" spans="1:9" x14ac:dyDescent="0.25">
      <c r="A16" s="26"/>
      <c r="B16" s="26" t="s">
        <v>722</v>
      </c>
      <c r="C16" s="26" t="s">
        <v>712</v>
      </c>
      <c r="D16" s="26" t="s">
        <v>723</v>
      </c>
      <c r="E16" s="26" t="s">
        <v>724</v>
      </c>
      <c r="F16" s="26" t="s">
        <v>725</v>
      </c>
      <c r="G16" s="26" t="s">
        <v>726</v>
      </c>
      <c r="H16" s="26" t="s">
        <v>727</v>
      </c>
      <c r="I16" s="26" t="s">
        <v>728</v>
      </c>
    </row>
    <row r="17" spans="1:9" x14ac:dyDescent="0.25">
      <c r="A17" s="24" t="s">
        <v>25</v>
      </c>
      <c r="B17" s="24">
        <v>1284.0015054156866</v>
      </c>
      <c r="C17" s="24">
        <v>31.601804802596433</v>
      </c>
      <c r="D17" s="24">
        <v>40.630638453604767</v>
      </c>
      <c r="E17" s="30">
        <v>2.3521100672164044E-164</v>
      </c>
      <c r="F17" s="24">
        <v>1221.920258401622</v>
      </c>
      <c r="G17" s="24">
        <v>1346.0827524297511</v>
      </c>
      <c r="H17" s="24">
        <v>1221.920258401622</v>
      </c>
      <c r="I17" s="24">
        <v>1346.0827524297511</v>
      </c>
    </row>
    <row r="18" spans="1:9" x14ac:dyDescent="0.25">
      <c r="A18" s="24" t="s">
        <v>602</v>
      </c>
      <c r="B18" s="24">
        <v>19.849866646295578</v>
      </c>
      <c r="C18" s="24">
        <v>9.3726935069082771</v>
      </c>
      <c r="D18" s="24">
        <v>2.1178401525308548</v>
      </c>
      <c r="E18" s="30">
        <v>3.4657070704821505E-2</v>
      </c>
      <c r="F18" s="24">
        <v>1.4373581068565855</v>
      </c>
      <c r="G18" s="24">
        <v>38.26237518573457</v>
      </c>
      <c r="H18" s="24">
        <v>1.4373581068565855</v>
      </c>
      <c r="I18" s="24">
        <v>38.26237518573457</v>
      </c>
    </row>
    <row r="19" spans="1:9" x14ac:dyDescent="0.25">
      <c r="A19" s="24" t="s">
        <v>601</v>
      </c>
      <c r="B19" s="24">
        <v>2.8830652541060937</v>
      </c>
      <c r="C19" s="24">
        <v>9.4511026038296215</v>
      </c>
      <c r="D19" s="24">
        <v>0.3050506776783764</v>
      </c>
      <c r="E19" s="30">
        <v>0.76044822295659598</v>
      </c>
      <c r="F19" s="24">
        <v>-15.683476719326006</v>
      </c>
      <c r="G19" s="24">
        <v>21.449607227538191</v>
      </c>
      <c r="H19" s="24">
        <v>-15.683476719326006</v>
      </c>
      <c r="I19" s="24">
        <v>21.449607227538191</v>
      </c>
    </row>
    <row r="20" spans="1:9" x14ac:dyDescent="0.25">
      <c r="A20" s="24" t="s">
        <v>600</v>
      </c>
      <c r="B20" s="24">
        <v>2.1458076974426334E-2</v>
      </c>
      <c r="C20" s="24">
        <v>1.741181563110215E-2</v>
      </c>
      <c r="D20" s="24">
        <v>1.2323859515314692</v>
      </c>
      <c r="E20" s="30">
        <v>0.21835551403921835</v>
      </c>
      <c r="F20" s="24">
        <v>-1.2747160160289147E-2</v>
      </c>
      <c r="G20" s="24">
        <v>5.5663314109141812E-2</v>
      </c>
      <c r="H20" s="24">
        <v>-1.2747160160289147E-2</v>
      </c>
      <c r="I20" s="24">
        <v>5.5663314109141812E-2</v>
      </c>
    </row>
    <row r="21" spans="1:9" x14ac:dyDescent="0.25">
      <c r="A21" s="24" t="s">
        <v>599</v>
      </c>
      <c r="B21" s="24">
        <v>-265.96973380851568</v>
      </c>
      <c r="C21" s="24">
        <v>16.285417889458991</v>
      </c>
      <c r="D21" s="24">
        <v>-16.331772117476277</v>
      </c>
      <c r="E21" s="30">
        <v>8.4318770054243385E-49</v>
      </c>
      <c r="F21" s="24">
        <v>-297.96218034877472</v>
      </c>
      <c r="G21" s="24">
        <v>-233.97728726825665</v>
      </c>
      <c r="H21" s="24">
        <v>-297.96218034877472</v>
      </c>
      <c r="I21" s="24">
        <v>-233.97728726825665</v>
      </c>
    </row>
    <row r="22" spans="1:9" x14ac:dyDescent="0.25">
      <c r="A22" s="24" t="s">
        <v>598</v>
      </c>
      <c r="B22" s="24">
        <v>2.3089456018199118E-3</v>
      </c>
      <c r="C22" s="24">
        <v>4.6221420943158581E-4</v>
      </c>
      <c r="D22" s="24">
        <v>4.9954016010441764</v>
      </c>
      <c r="E22" s="30">
        <v>8.0030483732726077E-7</v>
      </c>
      <c r="F22" s="24">
        <v>1.4009330788523878E-3</v>
      </c>
      <c r="G22" s="24">
        <v>3.2169581247874358E-3</v>
      </c>
      <c r="H22" s="24">
        <v>1.4009330788523878E-3</v>
      </c>
      <c r="I22" s="24">
        <v>3.2169581247874358E-3</v>
      </c>
    </row>
    <row r="23" spans="1:9" ht="15.75" thickBot="1" x14ac:dyDescent="0.3">
      <c r="A23" s="25" t="s">
        <v>597</v>
      </c>
      <c r="B23" s="25">
        <v>-1.8683350685059179</v>
      </c>
      <c r="C23" s="25">
        <v>1.2505234392629114</v>
      </c>
      <c r="D23" s="25">
        <v>-1.4940424224332489</v>
      </c>
      <c r="E23" s="31">
        <v>0.1357641505550464</v>
      </c>
      <c r="F23" s="25">
        <v>-4.3249686378449628</v>
      </c>
      <c r="G23" s="25">
        <v>0.5882985008331274</v>
      </c>
      <c r="H23" s="25">
        <v>-4.3249686378449628</v>
      </c>
      <c r="I23" s="25">
        <v>0.5882985008331274</v>
      </c>
    </row>
    <row r="27" spans="1:9" x14ac:dyDescent="0.25">
      <c r="A27" t="s">
        <v>729</v>
      </c>
    </row>
    <row r="28" spans="1:9" ht="15.75" thickBot="1" x14ac:dyDescent="0.3"/>
    <row r="29" spans="1:9" x14ac:dyDescent="0.25">
      <c r="A29" s="26" t="s">
        <v>730</v>
      </c>
      <c r="B29" s="26" t="s">
        <v>731</v>
      </c>
      <c r="C29" s="26" t="s">
        <v>732</v>
      </c>
      <c r="D29" s="26" t="s">
        <v>733</v>
      </c>
    </row>
    <row r="30" spans="1:9" x14ac:dyDescent="0.25">
      <c r="A30" s="24">
        <v>1</v>
      </c>
      <c r="B30" s="24">
        <v>1372.2370760347574</v>
      </c>
      <c r="C30" s="24">
        <v>37.762923965242635</v>
      </c>
      <c r="D30" s="24">
        <v>0.61572311887036568</v>
      </c>
    </row>
    <row r="31" spans="1:9" x14ac:dyDescent="0.25">
      <c r="A31" s="24">
        <v>2</v>
      </c>
      <c r="B31" s="24">
        <v>1355.7508824916595</v>
      </c>
      <c r="C31" s="24">
        <v>4.2491175083405324</v>
      </c>
      <c r="D31" s="24">
        <v>6.9281708352090507E-2</v>
      </c>
    </row>
    <row r="32" spans="1:9" x14ac:dyDescent="0.25">
      <c r="A32" s="24">
        <v>3</v>
      </c>
      <c r="B32" s="24">
        <v>1216.2702285208475</v>
      </c>
      <c r="C32" s="24">
        <v>3.7297714791525323</v>
      </c>
      <c r="D32" s="24">
        <v>6.0813790000246309E-2</v>
      </c>
    </row>
    <row r="33" spans="1:4" x14ac:dyDescent="0.25">
      <c r="A33" s="24">
        <v>4</v>
      </c>
      <c r="B33" s="24">
        <v>1177.2893072693651</v>
      </c>
      <c r="C33" s="24">
        <v>-37.289307269365054</v>
      </c>
      <c r="D33" s="24">
        <v>-0.60800081565562447</v>
      </c>
    </row>
    <row r="34" spans="1:4" x14ac:dyDescent="0.25">
      <c r="A34" s="24">
        <v>5</v>
      </c>
      <c r="B34" s="24">
        <v>1331.9177485355615</v>
      </c>
      <c r="C34" s="24">
        <v>-1.9177485355614863</v>
      </c>
      <c r="D34" s="24">
        <v>-3.1268820989916367E-2</v>
      </c>
    </row>
    <row r="35" spans="1:4" x14ac:dyDescent="0.25">
      <c r="A35" s="24">
        <v>6</v>
      </c>
      <c r="B35" s="24">
        <v>1242.6613229919544</v>
      </c>
      <c r="C35" s="24">
        <v>-12.661322991954421</v>
      </c>
      <c r="D35" s="24">
        <v>-0.20644241660965237</v>
      </c>
    </row>
    <row r="36" spans="1:4" x14ac:dyDescent="0.25">
      <c r="A36" s="24">
        <v>7</v>
      </c>
      <c r="B36" s="24">
        <v>1218.9794821002306</v>
      </c>
      <c r="C36" s="24">
        <v>1.020517899769402</v>
      </c>
      <c r="D36" s="24">
        <v>1.6639507700394091E-2</v>
      </c>
    </row>
    <row r="37" spans="1:4" x14ac:dyDescent="0.25">
      <c r="A37" s="24">
        <v>8</v>
      </c>
      <c r="B37" s="24">
        <v>1245.3757704328632</v>
      </c>
      <c r="C37" s="24">
        <v>64.624229567136808</v>
      </c>
      <c r="D37" s="24">
        <v>1.0536957418947659</v>
      </c>
    </row>
    <row r="38" spans="1:4" x14ac:dyDescent="0.25">
      <c r="A38" s="24">
        <v>9</v>
      </c>
      <c r="B38" s="24">
        <v>1318.3481298351655</v>
      </c>
      <c r="C38" s="24">
        <v>-48.348129835165537</v>
      </c>
      <c r="D38" s="24">
        <v>-0.78831452037605032</v>
      </c>
    </row>
    <row r="39" spans="1:4" x14ac:dyDescent="0.25">
      <c r="A39" s="24">
        <v>10</v>
      </c>
      <c r="B39" s="24">
        <v>1348.2140844854159</v>
      </c>
      <c r="C39" s="24">
        <v>81.785915514584076</v>
      </c>
      <c r="D39" s="24">
        <v>1.3335164148479988</v>
      </c>
    </row>
    <row r="40" spans="1:4" x14ac:dyDescent="0.25">
      <c r="A40" s="24">
        <v>11</v>
      </c>
      <c r="B40" s="24">
        <v>1332.2340503508599</v>
      </c>
      <c r="C40" s="24">
        <v>27.765949649140111</v>
      </c>
      <c r="D40" s="24">
        <v>0.4527228117214</v>
      </c>
    </row>
    <row r="41" spans="1:4" x14ac:dyDescent="0.25">
      <c r="A41" s="24">
        <v>12</v>
      </c>
      <c r="B41" s="24">
        <v>1277.2358447805764</v>
      </c>
      <c r="C41" s="24">
        <v>32.764155219423628</v>
      </c>
      <c r="D41" s="24">
        <v>0.53421837401744388</v>
      </c>
    </row>
    <row r="42" spans="1:4" x14ac:dyDescent="0.25">
      <c r="A42" s="24">
        <v>13</v>
      </c>
      <c r="B42" s="24">
        <v>1304.2440565422107</v>
      </c>
      <c r="C42" s="24">
        <v>-14.244056542210728</v>
      </c>
      <c r="D42" s="24">
        <v>-0.23224883029736212</v>
      </c>
    </row>
    <row r="43" spans="1:4" x14ac:dyDescent="0.25">
      <c r="A43" s="24">
        <v>14</v>
      </c>
      <c r="B43" s="24">
        <v>1300.7322054562069</v>
      </c>
      <c r="C43" s="24">
        <v>-20.732205456206884</v>
      </c>
      <c r="D43" s="24">
        <v>-0.33803786529629487</v>
      </c>
    </row>
    <row r="44" spans="1:4" x14ac:dyDescent="0.25">
      <c r="A44" s="24">
        <v>15</v>
      </c>
      <c r="B44" s="24">
        <v>1276.6729064380356</v>
      </c>
      <c r="C44" s="24">
        <v>-126.67290643803562</v>
      </c>
      <c r="D44" s="24">
        <v>-2.0653971895870424</v>
      </c>
    </row>
    <row r="45" spans="1:4" x14ac:dyDescent="0.25">
      <c r="A45" s="24">
        <v>16</v>
      </c>
      <c r="B45" s="24">
        <v>1297.8408796652168</v>
      </c>
      <c r="C45" s="24">
        <v>32.159120334783211</v>
      </c>
      <c r="D45" s="24">
        <v>0.52435330195525265</v>
      </c>
    </row>
    <row r="46" spans="1:4" x14ac:dyDescent="0.25">
      <c r="A46" s="24">
        <v>17</v>
      </c>
      <c r="B46" s="24">
        <v>1351.4638276512101</v>
      </c>
      <c r="C46" s="24">
        <v>18.536172348789933</v>
      </c>
      <c r="D46" s="24">
        <v>0.30223162435780515</v>
      </c>
    </row>
    <row r="47" spans="1:4" x14ac:dyDescent="0.25">
      <c r="A47" s="24">
        <v>18</v>
      </c>
      <c r="B47" s="24">
        <v>1354.5894825651144</v>
      </c>
      <c r="C47" s="24">
        <v>-24.589482565114395</v>
      </c>
      <c r="D47" s="24">
        <v>-0.40093063000990092</v>
      </c>
    </row>
    <row r="48" spans="1:4" x14ac:dyDescent="0.25">
      <c r="A48" s="24">
        <v>19</v>
      </c>
      <c r="B48" s="24">
        <v>1271.7285824701521</v>
      </c>
      <c r="C48" s="24">
        <v>-21.728582470152105</v>
      </c>
      <c r="D48" s="24">
        <v>-0.35428375672042711</v>
      </c>
    </row>
    <row r="49" spans="1:4" x14ac:dyDescent="0.25">
      <c r="A49" s="24">
        <v>20</v>
      </c>
      <c r="B49" s="24">
        <v>1348.4865706301275</v>
      </c>
      <c r="C49" s="24">
        <v>41.513429369872483</v>
      </c>
      <c r="D49" s="24">
        <v>0.67687497478079073</v>
      </c>
    </row>
    <row r="50" spans="1:4" x14ac:dyDescent="0.25">
      <c r="A50" s="24">
        <v>21</v>
      </c>
      <c r="B50" s="24">
        <v>1309.4861865970777</v>
      </c>
      <c r="C50" s="24">
        <v>-39.486186597077676</v>
      </c>
      <c r="D50" s="24">
        <v>-0.64382085418564028</v>
      </c>
    </row>
    <row r="51" spans="1:4" x14ac:dyDescent="0.25">
      <c r="A51" s="24">
        <v>22</v>
      </c>
      <c r="B51" s="24">
        <v>1358.3425872633532</v>
      </c>
      <c r="C51" s="24">
        <v>51.657412736646847</v>
      </c>
      <c r="D51" s="24">
        <v>0.84227225922063431</v>
      </c>
    </row>
    <row r="52" spans="1:4" x14ac:dyDescent="0.25">
      <c r="A52" s="24">
        <v>23</v>
      </c>
      <c r="B52" s="24">
        <v>1290.2892804161215</v>
      </c>
      <c r="C52" s="24">
        <v>49.710719583878472</v>
      </c>
      <c r="D52" s="24">
        <v>0.81053149728680329</v>
      </c>
    </row>
    <row r="53" spans="1:4" x14ac:dyDescent="0.25">
      <c r="A53" s="24">
        <v>24</v>
      </c>
      <c r="B53" s="24">
        <v>1293.3219327971899</v>
      </c>
      <c r="C53" s="24">
        <v>26.678067202810098</v>
      </c>
      <c r="D53" s="24">
        <v>0.43498492750896028</v>
      </c>
    </row>
    <row r="54" spans="1:4" x14ac:dyDescent="0.25">
      <c r="A54" s="24">
        <v>25</v>
      </c>
      <c r="B54" s="24">
        <v>1310.7695512864404</v>
      </c>
      <c r="C54" s="24">
        <v>9.2304487135595537</v>
      </c>
      <c r="D54" s="24">
        <v>0.15050213473185764</v>
      </c>
    </row>
    <row r="55" spans="1:4" x14ac:dyDescent="0.25">
      <c r="A55" s="24">
        <v>26</v>
      </c>
      <c r="B55" s="24">
        <v>1310.5642756248767</v>
      </c>
      <c r="C55" s="24">
        <v>39.4357243751233</v>
      </c>
      <c r="D55" s="24">
        <v>0.64299806946919524</v>
      </c>
    </row>
    <row r="56" spans="1:4" x14ac:dyDescent="0.25">
      <c r="A56" s="24">
        <v>27</v>
      </c>
      <c r="B56" s="24">
        <v>1351.6515034813547</v>
      </c>
      <c r="C56" s="24">
        <v>-101.65150348135467</v>
      </c>
      <c r="D56" s="24">
        <v>-1.6574241131065282</v>
      </c>
    </row>
    <row r="57" spans="1:4" x14ac:dyDescent="0.25">
      <c r="A57" s="24">
        <v>28</v>
      </c>
      <c r="B57" s="24">
        <v>1268.539883585672</v>
      </c>
      <c r="C57" s="24">
        <v>11.460116414328013</v>
      </c>
      <c r="D57" s="24">
        <v>0.18685678650684373</v>
      </c>
    </row>
    <row r="58" spans="1:4" x14ac:dyDescent="0.25">
      <c r="A58" s="24">
        <v>29</v>
      </c>
      <c r="B58" s="24">
        <v>1329.6705160760371</v>
      </c>
      <c r="C58" s="24">
        <v>0.32948392396292547</v>
      </c>
      <c r="D58" s="24">
        <v>5.3722235456879139E-3</v>
      </c>
    </row>
    <row r="59" spans="1:4" x14ac:dyDescent="0.25">
      <c r="A59" s="24">
        <v>30</v>
      </c>
      <c r="B59" s="24">
        <v>1285.5610702073257</v>
      </c>
      <c r="C59" s="24">
        <v>24.438929792674344</v>
      </c>
      <c r="D59" s="24">
        <v>0.39847587246287702</v>
      </c>
    </row>
    <row r="60" spans="1:4" x14ac:dyDescent="0.25">
      <c r="A60" s="24">
        <v>31</v>
      </c>
      <c r="B60" s="24">
        <v>1327.3441964411845</v>
      </c>
      <c r="C60" s="24">
        <v>52.655803558815478</v>
      </c>
      <c r="D60" s="24">
        <v>0.85855098571551658</v>
      </c>
    </row>
    <row r="61" spans="1:4" x14ac:dyDescent="0.25">
      <c r="A61" s="24">
        <v>32</v>
      </c>
      <c r="B61" s="24">
        <v>1271.3527755378468</v>
      </c>
      <c r="C61" s="24">
        <v>18.64722446215319</v>
      </c>
      <c r="D61" s="24">
        <v>0.30404232507738144</v>
      </c>
    </row>
    <row r="62" spans="1:4" x14ac:dyDescent="0.25">
      <c r="A62" s="24">
        <v>33</v>
      </c>
      <c r="B62" s="24">
        <v>1373.8486572924937</v>
      </c>
      <c r="C62" s="24">
        <v>46.151342707506274</v>
      </c>
      <c r="D62" s="24">
        <v>0.75249598516459282</v>
      </c>
    </row>
    <row r="63" spans="1:4" x14ac:dyDescent="0.25">
      <c r="A63" s="24">
        <v>34</v>
      </c>
      <c r="B63" s="24">
        <v>1292.9119253322863</v>
      </c>
      <c r="C63" s="24">
        <v>7.0880746677137267</v>
      </c>
      <c r="D63" s="24">
        <v>0.11557080286493872</v>
      </c>
    </row>
    <row r="64" spans="1:4" x14ac:dyDescent="0.25">
      <c r="A64" s="24">
        <v>35</v>
      </c>
      <c r="B64" s="24">
        <v>1257.9660164689383</v>
      </c>
      <c r="C64" s="24">
        <v>32.033983531061722</v>
      </c>
      <c r="D64" s="24">
        <v>0.52231295086528451</v>
      </c>
    </row>
    <row r="65" spans="1:4" x14ac:dyDescent="0.25">
      <c r="A65" s="24">
        <v>36</v>
      </c>
      <c r="B65" s="24">
        <v>1252.1918958757028</v>
      </c>
      <c r="C65" s="24">
        <v>-52.191895875702812</v>
      </c>
      <c r="D65" s="24">
        <v>-0.85098698760517522</v>
      </c>
    </row>
    <row r="66" spans="1:4" x14ac:dyDescent="0.25">
      <c r="A66" s="24">
        <v>37</v>
      </c>
      <c r="B66" s="24">
        <v>1323.998896452563</v>
      </c>
      <c r="C66" s="24">
        <v>-23.998896452563031</v>
      </c>
      <c r="D66" s="24">
        <v>-0.39130114465764515</v>
      </c>
    </row>
    <row r="67" spans="1:4" x14ac:dyDescent="0.25">
      <c r="A67" s="24">
        <v>38</v>
      </c>
      <c r="B67" s="24">
        <v>1353.7867390384124</v>
      </c>
      <c r="C67" s="24">
        <v>-13.786739038412406</v>
      </c>
      <c r="D67" s="24">
        <v>-0.22479228482403271</v>
      </c>
    </row>
    <row r="68" spans="1:4" x14ac:dyDescent="0.25">
      <c r="A68" s="24">
        <v>39</v>
      </c>
      <c r="B68" s="24">
        <v>1235.6486673376944</v>
      </c>
      <c r="C68" s="24">
        <v>134.35133266230559</v>
      </c>
      <c r="D68" s="24">
        <v>2.1905936533771615</v>
      </c>
    </row>
    <row r="69" spans="1:4" x14ac:dyDescent="0.25">
      <c r="A69" s="24">
        <v>40</v>
      </c>
      <c r="B69" s="24">
        <v>1262.8167965064067</v>
      </c>
      <c r="C69" s="24">
        <v>97.183203493593282</v>
      </c>
      <c r="D69" s="24">
        <v>1.5845686423001593</v>
      </c>
    </row>
    <row r="70" spans="1:4" x14ac:dyDescent="0.25">
      <c r="A70" s="24">
        <v>41</v>
      </c>
      <c r="B70" s="24">
        <v>1275.0131101322784</v>
      </c>
      <c r="C70" s="24">
        <v>94.986889867721629</v>
      </c>
      <c r="D70" s="24">
        <v>1.5487578275183416</v>
      </c>
    </row>
    <row r="71" spans="1:4" x14ac:dyDescent="0.25">
      <c r="A71" s="24">
        <v>42</v>
      </c>
      <c r="B71" s="24">
        <v>1339.7266462714535</v>
      </c>
      <c r="C71" s="24">
        <v>50.273353728546454</v>
      </c>
      <c r="D71" s="24">
        <v>0.81970522680670976</v>
      </c>
    </row>
    <row r="72" spans="1:4" x14ac:dyDescent="0.25">
      <c r="A72" s="24">
        <v>43</v>
      </c>
      <c r="B72" s="24">
        <v>1297.0549922421837</v>
      </c>
      <c r="C72" s="24">
        <v>12.945007757816256</v>
      </c>
      <c r="D72" s="24">
        <v>0.21106788652753342</v>
      </c>
    </row>
    <row r="73" spans="1:4" x14ac:dyDescent="0.25">
      <c r="A73" s="24">
        <v>44</v>
      </c>
      <c r="B73" s="24">
        <v>1367.9538555088379</v>
      </c>
      <c r="C73" s="24">
        <v>-27.953855508837933</v>
      </c>
      <c r="D73" s="24">
        <v>-0.45578661001449955</v>
      </c>
    </row>
    <row r="74" spans="1:4" x14ac:dyDescent="0.25">
      <c r="A74" s="24">
        <v>45</v>
      </c>
      <c r="B74" s="24">
        <v>1285.5749351155291</v>
      </c>
      <c r="C74" s="24">
        <v>-15.574935115529115</v>
      </c>
      <c r="D74" s="24">
        <v>-0.25394875763232094</v>
      </c>
    </row>
    <row r="75" spans="1:4" x14ac:dyDescent="0.25">
      <c r="A75" s="24">
        <v>46</v>
      </c>
      <c r="B75" s="24">
        <v>1372.8472752190883</v>
      </c>
      <c r="C75" s="24">
        <v>-32.84727521908826</v>
      </c>
      <c r="D75" s="24">
        <v>-0.53557364262644036</v>
      </c>
    </row>
    <row r="76" spans="1:4" x14ac:dyDescent="0.25">
      <c r="A76" s="24">
        <v>47</v>
      </c>
      <c r="B76" s="24">
        <v>1326.6367021755566</v>
      </c>
      <c r="C76" s="24">
        <v>-36.636702175556593</v>
      </c>
      <c r="D76" s="24">
        <v>-0.59736011304159287</v>
      </c>
    </row>
    <row r="77" spans="1:4" x14ac:dyDescent="0.25">
      <c r="A77" s="24">
        <v>48</v>
      </c>
      <c r="B77" s="24">
        <v>1258.4402793531099</v>
      </c>
      <c r="C77" s="24">
        <v>-48.440279353109872</v>
      </c>
      <c r="D77" s="24">
        <v>-0.78981701495627166</v>
      </c>
    </row>
    <row r="78" spans="1:4" x14ac:dyDescent="0.25">
      <c r="A78" s="24">
        <v>49</v>
      </c>
      <c r="B78" s="24">
        <v>1323.7086197529159</v>
      </c>
      <c r="C78" s="24">
        <v>-93.708619752915865</v>
      </c>
      <c r="D78" s="24">
        <v>-1.5279156792098205</v>
      </c>
    </row>
    <row r="79" spans="1:4" x14ac:dyDescent="0.25">
      <c r="A79" s="24">
        <v>50</v>
      </c>
      <c r="B79" s="24">
        <v>1281.4799032860706</v>
      </c>
      <c r="C79" s="24">
        <v>-1.4799032860705665</v>
      </c>
      <c r="D79" s="24">
        <v>-2.4129769923657379E-2</v>
      </c>
    </row>
    <row r="80" spans="1:4" x14ac:dyDescent="0.25">
      <c r="A80" s="24">
        <v>51</v>
      </c>
      <c r="B80" s="24">
        <v>1257.774312624824</v>
      </c>
      <c r="C80" s="24">
        <v>22.225687375175994</v>
      </c>
      <c r="D80" s="24">
        <v>0.36238903434164055</v>
      </c>
    </row>
    <row r="81" spans="1:4" x14ac:dyDescent="0.25">
      <c r="A81" s="24">
        <v>52</v>
      </c>
      <c r="B81" s="24">
        <v>1217.5556596064339</v>
      </c>
      <c r="C81" s="24">
        <v>42.444340393566108</v>
      </c>
      <c r="D81" s="24">
        <v>0.69205344558530268</v>
      </c>
    </row>
    <row r="82" spans="1:4" x14ac:dyDescent="0.25">
      <c r="A82" s="24">
        <v>53</v>
      </c>
      <c r="B82" s="24">
        <v>1344.0903079641801</v>
      </c>
      <c r="C82" s="24">
        <v>-184.09030796418006</v>
      </c>
      <c r="D82" s="24">
        <v>-3.0015858591309899</v>
      </c>
    </row>
    <row r="83" spans="1:4" x14ac:dyDescent="0.25">
      <c r="A83" s="24">
        <v>54</v>
      </c>
      <c r="B83" s="24">
        <v>1292.7208907986574</v>
      </c>
      <c r="C83" s="24">
        <v>-2.7208907986573649</v>
      </c>
      <c r="D83" s="24">
        <v>-4.4364026742128589E-2</v>
      </c>
    </row>
    <row r="84" spans="1:4" x14ac:dyDescent="0.25">
      <c r="A84" s="24">
        <v>55</v>
      </c>
      <c r="B84" s="24">
        <v>1328.7350313199074</v>
      </c>
      <c r="C84" s="24">
        <v>1.2649686800925792</v>
      </c>
      <c r="D84" s="24">
        <v>2.0625268893288366E-2</v>
      </c>
    </row>
    <row r="85" spans="1:4" x14ac:dyDescent="0.25">
      <c r="A85" s="24">
        <v>56</v>
      </c>
      <c r="B85" s="24">
        <v>1324.6512390093656</v>
      </c>
      <c r="C85" s="24">
        <v>35.348760990634446</v>
      </c>
      <c r="D85" s="24">
        <v>0.57636027828219349</v>
      </c>
    </row>
    <row r="86" spans="1:4" x14ac:dyDescent="0.25">
      <c r="A86" s="24">
        <v>57</v>
      </c>
      <c r="B86" s="24">
        <v>1279.5508890125088</v>
      </c>
      <c r="C86" s="24">
        <v>0.44911098749116718</v>
      </c>
      <c r="D86" s="24">
        <v>7.3227385197060044E-3</v>
      </c>
    </row>
    <row r="87" spans="1:4" x14ac:dyDescent="0.25">
      <c r="A87" s="24">
        <v>58</v>
      </c>
      <c r="B87" s="24">
        <v>1291.034137384431</v>
      </c>
      <c r="C87" s="24">
        <v>-31.034137384431006</v>
      </c>
      <c r="D87" s="24">
        <v>-0.5060104953573209</v>
      </c>
    </row>
    <row r="88" spans="1:4" x14ac:dyDescent="0.25">
      <c r="A88" s="24">
        <v>59</v>
      </c>
      <c r="B88" s="24">
        <v>1268.287391241663</v>
      </c>
      <c r="C88" s="24">
        <v>-38.287391241663045</v>
      </c>
      <c r="D88" s="24">
        <v>-0.62427453897438745</v>
      </c>
    </row>
    <row r="89" spans="1:4" x14ac:dyDescent="0.25">
      <c r="A89" s="24">
        <v>60</v>
      </c>
      <c r="B89" s="24">
        <v>1372.4201374250777</v>
      </c>
      <c r="C89" s="24">
        <v>57.579862574922345</v>
      </c>
      <c r="D89" s="24">
        <v>0.93883759110893406</v>
      </c>
    </row>
    <row r="90" spans="1:4" x14ac:dyDescent="0.25">
      <c r="A90" s="24">
        <v>61</v>
      </c>
      <c r="B90" s="24">
        <v>1340.2910304012375</v>
      </c>
      <c r="C90" s="24">
        <v>-0.29103040123754909</v>
      </c>
      <c r="D90" s="24">
        <v>-4.7452402388387539E-3</v>
      </c>
    </row>
    <row r="91" spans="1:4" x14ac:dyDescent="0.25">
      <c r="A91" s="24">
        <v>62</v>
      </c>
      <c r="B91" s="24">
        <v>1267.5628321699353</v>
      </c>
      <c r="C91" s="24">
        <v>-67.562832169935291</v>
      </c>
      <c r="D91" s="24">
        <v>-1.1016095517835609</v>
      </c>
    </row>
    <row r="92" spans="1:4" x14ac:dyDescent="0.25">
      <c r="A92" s="24">
        <v>63</v>
      </c>
      <c r="B92" s="24">
        <v>1290.6328507942808</v>
      </c>
      <c r="C92" s="24">
        <v>-150.63285079428078</v>
      </c>
      <c r="D92" s="24">
        <v>-2.4560632217133209</v>
      </c>
    </row>
    <row r="93" spans="1:4" x14ac:dyDescent="0.25">
      <c r="A93" s="24">
        <v>64</v>
      </c>
      <c r="B93" s="24">
        <v>1252.6382979727371</v>
      </c>
      <c r="C93" s="24">
        <v>-12.638297972737064</v>
      </c>
      <c r="D93" s="24">
        <v>-0.20606699449833468</v>
      </c>
    </row>
    <row r="94" spans="1:4" x14ac:dyDescent="0.25">
      <c r="A94" s="24">
        <v>65</v>
      </c>
      <c r="B94" s="24">
        <v>1141.3656746186541</v>
      </c>
      <c r="C94" s="24">
        <v>-91.365674618654111</v>
      </c>
      <c r="D94" s="24">
        <v>-1.4897140429504678</v>
      </c>
    </row>
    <row r="95" spans="1:4" x14ac:dyDescent="0.25">
      <c r="A95" s="24">
        <v>66</v>
      </c>
      <c r="B95" s="24">
        <v>1321.0259237955049</v>
      </c>
      <c r="C95" s="24">
        <v>38.974076204495077</v>
      </c>
      <c r="D95" s="24">
        <v>0.63547091262875477</v>
      </c>
    </row>
    <row r="96" spans="1:4" x14ac:dyDescent="0.25">
      <c r="A96" s="24">
        <v>67</v>
      </c>
      <c r="B96" s="24">
        <v>1347.1512374688805</v>
      </c>
      <c r="C96" s="24">
        <v>-17.151237468880481</v>
      </c>
      <c r="D96" s="24">
        <v>-0.27965031088549375</v>
      </c>
    </row>
    <row r="97" spans="1:4" x14ac:dyDescent="0.25">
      <c r="A97" s="24">
        <v>68</v>
      </c>
      <c r="B97" s="24">
        <v>1252.1826765204389</v>
      </c>
      <c r="C97" s="24">
        <v>17.817323479561082</v>
      </c>
      <c r="D97" s="24">
        <v>0.29051081936491296</v>
      </c>
    </row>
    <row r="98" spans="1:4" x14ac:dyDescent="0.25">
      <c r="A98" s="24">
        <v>69</v>
      </c>
      <c r="B98" s="24">
        <v>1345.4330010406009</v>
      </c>
      <c r="C98" s="24">
        <v>-25.433001040600857</v>
      </c>
      <c r="D98" s="24">
        <v>-0.41468416845489359</v>
      </c>
    </row>
    <row r="99" spans="1:4" x14ac:dyDescent="0.25">
      <c r="A99" s="24">
        <v>70</v>
      </c>
      <c r="B99" s="24">
        <v>1362.4706546798147</v>
      </c>
      <c r="C99" s="24">
        <v>-12.470654679814743</v>
      </c>
      <c r="D99" s="24">
        <v>-0.20333357662871113</v>
      </c>
    </row>
    <row r="100" spans="1:4" x14ac:dyDescent="0.25">
      <c r="A100" s="24">
        <v>71</v>
      </c>
      <c r="B100" s="24">
        <v>1370.4203729387141</v>
      </c>
      <c r="C100" s="24">
        <v>49.579627061285919</v>
      </c>
      <c r="D100" s="24">
        <v>0.80839403841456225</v>
      </c>
    </row>
    <row r="101" spans="1:4" x14ac:dyDescent="0.25">
      <c r="A101" s="24">
        <v>72</v>
      </c>
      <c r="B101" s="24">
        <v>1373.5650063442354</v>
      </c>
      <c r="C101" s="24">
        <v>-253.56500634423537</v>
      </c>
      <c r="D101" s="24">
        <v>-4.1343683207994282</v>
      </c>
    </row>
    <row r="102" spans="1:4" x14ac:dyDescent="0.25">
      <c r="A102" s="24">
        <v>73</v>
      </c>
      <c r="B102" s="24">
        <v>1112.4692423843826</v>
      </c>
      <c r="C102" s="24">
        <v>-52.469242384382596</v>
      </c>
      <c r="D102" s="24">
        <v>-0.85550911246736283</v>
      </c>
    </row>
    <row r="103" spans="1:4" x14ac:dyDescent="0.25">
      <c r="A103" s="24">
        <v>74</v>
      </c>
      <c r="B103" s="24">
        <v>1393.5452935218527</v>
      </c>
      <c r="C103" s="24">
        <v>46.454706478147273</v>
      </c>
      <c r="D103" s="24">
        <v>0.7574423205485602</v>
      </c>
    </row>
    <row r="104" spans="1:4" x14ac:dyDescent="0.25">
      <c r="A104" s="24">
        <v>75</v>
      </c>
      <c r="B104" s="24">
        <v>1292.2850583247352</v>
      </c>
      <c r="C104" s="24">
        <v>27.714941675264754</v>
      </c>
      <c r="D104" s="24">
        <v>0.45189112853948588</v>
      </c>
    </row>
    <row r="105" spans="1:4" x14ac:dyDescent="0.25">
      <c r="A105" s="24">
        <v>76</v>
      </c>
      <c r="B105" s="24">
        <v>1326.7235766618555</v>
      </c>
      <c r="C105" s="24">
        <v>93.276423338144468</v>
      </c>
      <c r="D105" s="24">
        <v>1.5208687321907663</v>
      </c>
    </row>
    <row r="106" spans="1:4" x14ac:dyDescent="0.25">
      <c r="A106" s="24">
        <v>77</v>
      </c>
      <c r="B106" s="24">
        <v>1336.3518611615807</v>
      </c>
      <c r="C106" s="24">
        <v>-6.3518611615807004</v>
      </c>
      <c r="D106" s="24">
        <v>-0.10356686809103352</v>
      </c>
    </row>
    <row r="107" spans="1:4" x14ac:dyDescent="0.25">
      <c r="A107" s="24">
        <v>78</v>
      </c>
      <c r="B107" s="24">
        <v>1271.6357300488546</v>
      </c>
      <c r="C107" s="24">
        <v>18.364269951145388</v>
      </c>
      <c r="D107" s="24">
        <v>0.29942876193866585</v>
      </c>
    </row>
    <row r="108" spans="1:4" x14ac:dyDescent="0.25">
      <c r="A108" s="24">
        <v>79</v>
      </c>
      <c r="B108" s="24">
        <v>1275.9527852138658</v>
      </c>
      <c r="C108" s="24">
        <v>74.047214786134191</v>
      </c>
      <c r="D108" s="24">
        <v>1.2073371774321888</v>
      </c>
    </row>
    <row r="109" spans="1:4" x14ac:dyDescent="0.25">
      <c r="A109" s="24">
        <v>80</v>
      </c>
      <c r="B109" s="24">
        <v>1338.794308839208</v>
      </c>
      <c r="C109" s="24">
        <v>41.205691160791957</v>
      </c>
      <c r="D109" s="24">
        <v>0.67185731433518947</v>
      </c>
    </row>
    <row r="110" spans="1:4" x14ac:dyDescent="0.25">
      <c r="A110" s="24">
        <v>81</v>
      </c>
      <c r="B110" s="24">
        <v>1311.3262872859352</v>
      </c>
      <c r="C110" s="24">
        <v>8.6737127140647772</v>
      </c>
      <c r="D110" s="24">
        <v>0.14142457425714847</v>
      </c>
    </row>
    <row r="111" spans="1:4" x14ac:dyDescent="0.25">
      <c r="A111" s="24">
        <v>82</v>
      </c>
      <c r="B111" s="24">
        <v>1270.5411003317427</v>
      </c>
      <c r="C111" s="24">
        <v>-20.541100331742655</v>
      </c>
      <c r="D111" s="24">
        <v>-0.33492190310609138</v>
      </c>
    </row>
    <row r="112" spans="1:4" x14ac:dyDescent="0.25">
      <c r="A112" s="24">
        <v>83</v>
      </c>
      <c r="B112" s="24">
        <v>1325.5636330432776</v>
      </c>
      <c r="C112" s="24">
        <v>24.436366956722395</v>
      </c>
      <c r="D112" s="24">
        <v>0.39843408551473342</v>
      </c>
    </row>
    <row r="113" spans="1:4" x14ac:dyDescent="0.25">
      <c r="A113" s="24">
        <v>84</v>
      </c>
      <c r="B113" s="24">
        <v>1311.1962579216938</v>
      </c>
      <c r="C113" s="24">
        <v>-51.196257921693814</v>
      </c>
      <c r="D113" s="24">
        <v>-0.83475314652675725</v>
      </c>
    </row>
    <row r="114" spans="1:4" x14ac:dyDescent="0.25">
      <c r="A114" s="24">
        <v>85</v>
      </c>
      <c r="B114" s="24">
        <v>1405.8896789772848</v>
      </c>
      <c r="C114" s="24">
        <v>-5.8896789772848024</v>
      </c>
      <c r="D114" s="24">
        <v>-9.6031004176922549E-2</v>
      </c>
    </row>
    <row r="115" spans="1:4" x14ac:dyDescent="0.25">
      <c r="A115" s="24">
        <v>86</v>
      </c>
      <c r="B115" s="24">
        <v>1174.6511376945032</v>
      </c>
      <c r="C115" s="24">
        <v>-74.651137694503177</v>
      </c>
      <c r="D115" s="24">
        <v>-1.2171841187612147</v>
      </c>
    </row>
    <row r="116" spans="1:4" x14ac:dyDescent="0.25">
      <c r="A116" s="24">
        <v>87</v>
      </c>
      <c r="B116" s="24">
        <v>1252.6766769957685</v>
      </c>
      <c r="C116" s="24">
        <v>37.323323004231497</v>
      </c>
      <c r="D116" s="24">
        <v>0.60855544099083181</v>
      </c>
    </row>
    <row r="117" spans="1:4" x14ac:dyDescent="0.25">
      <c r="A117" s="24">
        <v>88</v>
      </c>
      <c r="B117" s="24">
        <v>1328.5317420137383</v>
      </c>
      <c r="C117" s="24">
        <v>-58.531742013738267</v>
      </c>
      <c r="D117" s="24">
        <v>-0.95435795116886368</v>
      </c>
    </row>
    <row r="118" spans="1:4" x14ac:dyDescent="0.25">
      <c r="A118" s="24">
        <v>89</v>
      </c>
      <c r="B118" s="24">
        <v>1142.4421837220525</v>
      </c>
      <c r="C118" s="24">
        <v>-2.4421837220525049</v>
      </c>
      <c r="D118" s="24">
        <v>-3.9819717868792022E-2</v>
      </c>
    </row>
    <row r="119" spans="1:4" x14ac:dyDescent="0.25">
      <c r="A119" s="24">
        <v>90</v>
      </c>
      <c r="B119" s="24">
        <v>1306.5357729957357</v>
      </c>
      <c r="C119" s="24">
        <v>33.46422700426433</v>
      </c>
      <c r="D119" s="24">
        <v>0.54563301932382968</v>
      </c>
    </row>
    <row r="120" spans="1:4" x14ac:dyDescent="0.25">
      <c r="A120" s="24">
        <v>91</v>
      </c>
      <c r="B120" s="24">
        <v>1295.5384238398544</v>
      </c>
      <c r="C120" s="24">
        <v>14.461576160145569</v>
      </c>
      <c r="D120" s="24">
        <v>0.2357954798548382</v>
      </c>
    </row>
    <row r="121" spans="1:4" x14ac:dyDescent="0.25">
      <c r="A121" s="24">
        <v>92</v>
      </c>
      <c r="B121" s="24">
        <v>1232.449757580184</v>
      </c>
      <c r="C121" s="24">
        <v>137.55024241981596</v>
      </c>
      <c r="D121" s="24">
        <v>2.2427517620737234</v>
      </c>
    </row>
    <row r="122" spans="1:4" x14ac:dyDescent="0.25">
      <c r="A122" s="24">
        <v>93</v>
      </c>
      <c r="B122" s="24">
        <v>1234.3273414080059</v>
      </c>
      <c r="C122" s="24">
        <v>35.67265859199415</v>
      </c>
      <c r="D122" s="24">
        <v>0.58164141703848748</v>
      </c>
    </row>
    <row r="123" spans="1:4" x14ac:dyDescent="0.25">
      <c r="A123" s="24">
        <v>94</v>
      </c>
      <c r="B123" s="24">
        <v>1293.7117913740587</v>
      </c>
      <c r="C123" s="24">
        <v>-23.711791374058748</v>
      </c>
      <c r="D123" s="24">
        <v>-0.38661990666498108</v>
      </c>
    </row>
    <row r="124" spans="1:4" x14ac:dyDescent="0.25">
      <c r="A124" s="24">
        <v>95</v>
      </c>
      <c r="B124" s="24">
        <v>1335.6622738211393</v>
      </c>
      <c r="C124" s="24">
        <v>14.337726178860748</v>
      </c>
      <c r="D124" s="24">
        <v>0.23377611035847945</v>
      </c>
    </row>
    <row r="125" spans="1:4" x14ac:dyDescent="0.25">
      <c r="A125" s="24">
        <v>96</v>
      </c>
      <c r="B125" s="24">
        <v>1376.8902005694426</v>
      </c>
      <c r="C125" s="24">
        <v>-26.890200569442641</v>
      </c>
      <c r="D125" s="24">
        <v>-0.43844375443241779</v>
      </c>
    </row>
    <row r="126" spans="1:4" x14ac:dyDescent="0.25">
      <c r="A126" s="24">
        <v>97</v>
      </c>
      <c r="B126" s="24">
        <v>1283.7898689939304</v>
      </c>
      <c r="C126" s="24">
        <v>-103.78986899393044</v>
      </c>
      <c r="D126" s="24">
        <v>-1.6922900859824588</v>
      </c>
    </row>
    <row r="127" spans="1:4" x14ac:dyDescent="0.25">
      <c r="A127" s="24">
        <v>98</v>
      </c>
      <c r="B127" s="24">
        <v>1337.7736968099425</v>
      </c>
      <c r="C127" s="24">
        <v>-137.77369680994252</v>
      </c>
      <c r="D127" s="24">
        <v>-2.2463951778786182</v>
      </c>
    </row>
    <row r="128" spans="1:4" x14ac:dyDescent="0.25">
      <c r="A128" s="24">
        <v>99</v>
      </c>
      <c r="B128" s="24">
        <v>1320.5651823139992</v>
      </c>
      <c r="C128" s="24">
        <v>-0.56518231399923025</v>
      </c>
      <c r="D128" s="24">
        <v>-9.2152773293263813E-3</v>
      </c>
    </row>
    <row r="129" spans="1:4" x14ac:dyDescent="0.25">
      <c r="A129" s="24">
        <v>100</v>
      </c>
      <c r="B129" s="24">
        <v>1139.8948049271542</v>
      </c>
      <c r="C129" s="24">
        <v>-89.894804927154155</v>
      </c>
      <c r="D129" s="24">
        <v>-1.4657315654618122</v>
      </c>
    </row>
    <row r="130" spans="1:4" x14ac:dyDescent="0.25">
      <c r="A130" s="24">
        <v>101</v>
      </c>
      <c r="B130" s="24">
        <v>1292.7350960041456</v>
      </c>
      <c r="C130" s="24">
        <v>87.264903995854411</v>
      </c>
      <c r="D130" s="24">
        <v>1.4228511252387412</v>
      </c>
    </row>
    <row r="131" spans="1:4" x14ac:dyDescent="0.25">
      <c r="A131" s="24">
        <v>102</v>
      </c>
      <c r="B131" s="24">
        <v>1250.0570580113797</v>
      </c>
      <c r="C131" s="24">
        <v>39.942941988620305</v>
      </c>
      <c r="D131" s="24">
        <v>0.65126823443883075</v>
      </c>
    </row>
    <row r="132" spans="1:4" x14ac:dyDescent="0.25">
      <c r="A132" s="24">
        <v>103</v>
      </c>
      <c r="B132" s="24">
        <v>1354.3272123251318</v>
      </c>
      <c r="C132" s="24">
        <v>15.672787674868232</v>
      </c>
      <c r="D132" s="24">
        <v>0.25554424009764021</v>
      </c>
    </row>
    <row r="133" spans="1:4" x14ac:dyDescent="0.25">
      <c r="A133" s="24">
        <v>104</v>
      </c>
      <c r="B133" s="24">
        <v>1317.9658041132486</v>
      </c>
      <c r="C133" s="24">
        <v>2.0341958867513767</v>
      </c>
      <c r="D133" s="24">
        <v>3.3167490868467743E-2</v>
      </c>
    </row>
    <row r="134" spans="1:4" x14ac:dyDescent="0.25">
      <c r="A134" s="24">
        <v>105</v>
      </c>
      <c r="B134" s="24">
        <v>1273.2811824285845</v>
      </c>
      <c r="C134" s="24">
        <v>16.718817571415457</v>
      </c>
      <c r="D134" s="24">
        <v>0.27259971998914717</v>
      </c>
    </row>
    <row r="135" spans="1:4" x14ac:dyDescent="0.25">
      <c r="A135" s="24">
        <v>106</v>
      </c>
      <c r="B135" s="24">
        <v>1225.135231102141</v>
      </c>
      <c r="C135" s="24">
        <v>14.864768897858994</v>
      </c>
      <c r="D135" s="24">
        <v>0.2423695229612271</v>
      </c>
    </row>
    <row r="136" spans="1:4" x14ac:dyDescent="0.25">
      <c r="A136" s="24">
        <v>107</v>
      </c>
      <c r="B136" s="24">
        <v>1348.933456747131</v>
      </c>
      <c r="C136" s="24">
        <v>-48.933456747131004</v>
      </c>
      <c r="D136" s="24">
        <v>-0.79785825465165494</v>
      </c>
    </row>
    <row r="137" spans="1:4" x14ac:dyDescent="0.25">
      <c r="A137" s="24">
        <v>108</v>
      </c>
      <c r="B137" s="24">
        <v>1241.1502445179487</v>
      </c>
      <c r="C137" s="24">
        <v>-41.150244517948749</v>
      </c>
      <c r="D137" s="24">
        <v>-0.67095325881518442</v>
      </c>
    </row>
    <row r="138" spans="1:4" x14ac:dyDescent="0.25">
      <c r="A138" s="24">
        <v>109</v>
      </c>
      <c r="B138" s="24">
        <v>1348.9940008579617</v>
      </c>
      <c r="C138" s="24">
        <v>61.005999142038263</v>
      </c>
      <c r="D138" s="24">
        <v>0.99470062477449639</v>
      </c>
    </row>
    <row r="139" spans="1:4" x14ac:dyDescent="0.25">
      <c r="A139" s="24">
        <v>110</v>
      </c>
      <c r="B139" s="24">
        <v>1252.1850661799779</v>
      </c>
      <c r="C139" s="24">
        <v>27.814933820022134</v>
      </c>
      <c r="D139" s="24">
        <v>0.45352149686819948</v>
      </c>
    </row>
    <row r="140" spans="1:4" x14ac:dyDescent="0.25">
      <c r="A140" s="24">
        <v>111</v>
      </c>
      <c r="B140" s="24">
        <v>1308.262709226371</v>
      </c>
      <c r="C140" s="24">
        <v>-28.262709226371044</v>
      </c>
      <c r="D140" s="24">
        <v>-0.46082245878535288</v>
      </c>
    </row>
    <row r="141" spans="1:4" x14ac:dyDescent="0.25">
      <c r="A141" s="24">
        <v>112</v>
      </c>
      <c r="B141" s="24">
        <v>1444.3760719321142</v>
      </c>
      <c r="C141" s="24">
        <v>25.623928067885799</v>
      </c>
      <c r="D141" s="24">
        <v>0.41779722677698578</v>
      </c>
    </row>
    <row r="142" spans="1:4" x14ac:dyDescent="0.25">
      <c r="A142" s="24">
        <v>113</v>
      </c>
      <c r="B142" s="24">
        <v>1277.607847895342</v>
      </c>
      <c r="C142" s="24">
        <v>32.392152104657953</v>
      </c>
      <c r="D142" s="24">
        <v>0.52815287659293741</v>
      </c>
    </row>
    <row r="143" spans="1:4" x14ac:dyDescent="0.25">
      <c r="A143" s="24">
        <v>114</v>
      </c>
      <c r="B143" s="24">
        <v>1301.2980594608548</v>
      </c>
      <c r="C143" s="24">
        <v>38.701940539145198</v>
      </c>
      <c r="D143" s="24">
        <v>0.63103375037989629</v>
      </c>
    </row>
    <row r="144" spans="1:4" x14ac:dyDescent="0.25">
      <c r="A144" s="24">
        <v>115</v>
      </c>
      <c r="B144" s="24">
        <v>1348.6066371247803</v>
      </c>
      <c r="C144" s="24">
        <v>-8.6066371247802635</v>
      </c>
      <c r="D144" s="24">
        <v>-0.14033090918311075</v>
      </c>
    </row>
    <row r="145" spans="1:4" x14ac:dyDescent="0.25">
      <c r="A145" s="24">
        <v>116</v>
      </c>
      <c r="B145" s="24">
        <v>1366.0056305141964</v>
      </c>
      <c r="C145" s="24">
        <v>63.994369485803645</v>
      </c>
      <c r="D145" s="24">
        <v>1.0434258958921803</v>
      </c>
    </row>
    <row r="146" spans="1:4" x14ac:dyDescent="0.25">
      <c r="A146" s="24">
        <v>117</v>
      </c>
      <c r="B146" s="24">
        <v>1273.2925517518422</v>
      </c>
      <c r="C146" s="24">
        <v>-43.292551751842211</v>
      </c>
      <c r="D146" s="24">
        <v>-0.70588350131561983</v>
      </c>
    </row>
    <row r="147" spans="1:4" x14ac:dyDescent="0.25">
      <c r="A147" s="24">
        <v>118</v>
      </c>
      <c r="B147" s="24">
        <v>1350.7108253825641</v>
      </c>
      <c r="C147" s="24">
        <v>-0.71082538256405314</v>
      </c>
      <c r="D147" s="24">
        <v>-1.1589982331013268E-2</v>
      </c>
    </row>
    <row r="148" spans="1:4" x14ac:dyDescent="0.25">
      <c r="A148" s="24">
        <v>119</v>
      </c>
      <c r="B148" s="24">
        <v>1380.9721337626311</v>
      </c>
      <c r="C148" s="24">
        <v>-30.972133762631074</v>
      </c>
      <c r="D148" s="24">
        <v>-0.50499952853094243</v>
      </c>
    </row>
    <row r="149" spans="1:4" x14ac:dyDescent="0.25">
      <c r="A149" s="24">
        <v>120</v>
      </c>
      <c r="B149" s="24">
        <v>1342.2755601067415</v>
      </c>
      <c r="C149" s="24">
        <v>-2.2755601067415228</v>
      </c>
      <c r="D149" s="24">
        <v>-3.7102925805996181E-2</v>
      </c>
    </row>
    <row r="150" spans="1:4" x14ac:dyDescent="0.25">
      <c r="A150" s="24">
        <v>121</v>
      </c>
      <c r="B150" s="24">
        <v>1306.6709801651987</v>
      </c>
      <c r="C150" s="24">
        <v>93.329019834801329</v>
      </c>
      <c r="D150" s="24">
        <v>1.5217263161795758</v>
      </c>
    </row>
    <row r="151" spans="1:4" x14ac:dyDescent="0.25">
      <c r="A151" s="24">
        <v>122</v>
      </c>
      <c r="B151" s="24">
        <v>1333.1080633993383</v>
      </c>
      <c r="C151" s="24">
        <v>-163.10806339933833</v>
      </c>
      <c r="D151" s="24">
        <v>-2.6594711151494028</v>
      </c>
    </row>
    <row r="152" spans="1:4" x14ac:dyDescent="0.25">
      <c r="A152" s="24">
        <v>123</v>
      </c>
      <c r="B152" s="24">
        <v>1342.31289081724</v>
      </c>
      <c r="C152" s="24">
        <v>-52.312890817240032</v>
      </c>
      <c r="D152" s="24">
        <v>-0.85295980578099773</v>
      </c>
    </row>
    <row r="153" spans="1:4" x14ac:dyDescent="0.25">
      <c r="A153" s="24">
        <v>124</v>
      </c>
      <c r="B153" s="24">
        <v>1337.7720049172171</v>
      </c>
      <c r="C153" s="24">
        <v>-37.772004917217146</v>
      </c>
      <c r="D153" s="24">
        <v>-0.61587118346613701</v>
      </c>
    </row>
    <row r="154" spans="1:4" x14ac:dyDescent="0.25">
      <c r="A154" s="24">
        <v>125</v>
      </c>
      <c r="B154" s="24">
        <v>1115.5895238761245</v>
      </c>
      <c r="C154" s="24">
        <v>-35.589523876124531</v>
      </c>
      <c r="D154" s="24">
        <v>-0.58028590848229733</v>
      </c>
    </row>
    <row r="155" spans="1:4" x14ac:dyDescent="0.25">
      <c r="A155" s="24">
        <v>126</v>
      </c>
      <c r="B155" s="24">
        <v>1335.7280136750724</v>
      </c>
      <c r="C155" s="24">
        <v>-5.7280136750723614</v>
      </c>
      <c r="D155" s="24">
        <v>-9.3395057231103862E-2</v>
      </c>
    </row>
    <row r="156" spans="1:4" x14ac:dyDescent="0.25">
      <c r="A156" s="24">
        <v>127</v>
      </c>
      <c r="B156" s="24">
        <v>1265.7635864353383</v>
      </c>
      <c r="C156" s="24">
        <v>84.236413564661689</v>
      </c>
      <c r="D156" s="24">
        <v>1.373471697536603</v>
      </c>
    </row>
    <row r="157" spans="1:4" x14ac:dyDescent="0.25">
      <c r="A157" s="24">
        <v>128</v>
      </c>
      <c r="B157" s="24">
        <v>1368.5554222782357</v>
      </c>
      <c r="C157" s="24">
        <v>81.44457772176429</v>
      </c>
      <c r="D157" s="24">
        <v>1.3279509143963715</v>
      </c>
    </row>
    <row r="158" spans="1:4" x14ac:dyDescent="0.25">
      <c r="A158" s="24">
        <v>129</v>
      </c>
      <c r="B158" s="24">
        <v>1341.6591235368965</v>
      </c>
      <c r="C158" s="24">
        <v>-21.659123536896459</v>
      </c>
      <c r="D158" s="24">
        <v>-0.35315123130854592</v>
      </c>
    </row>
    <row r="159" spans="1:4" x14ac:dyDescent="0.25">
      <c r="A159" s="24">
        <v>130</v>
      </c>
      <c r="B159" s="24">
        <v>1340.4136976773932</v>
      </c>
      <c r="C159" s="24">
        <v>39.586302322606798</v>
      </c>
      <c r="D159" s="24">
        <v>0.6454532374943982</v>
      </c>
    </row>
    <row r="160" spans="1:4" x14ac:dyDescent="0.25">
      <c r="A160" s="24">
        <v>131</v>
      </c>
      <c r="B160" s="24">
        <v>1375.2597811013106</v>
      </c>
      <c r="C160" s="24">
        <v>4.7402188986893634</v>
      </c>
      <c r="D160" s="24">
        <v>7.7289098882163634E-2</v>
      </c>
    </row>
    <row r="161" spans="1:4" x14ac:dyDescent="0.25">
      <c r="A161" s="24">
        <v>132</v>
      </c>
      <c r="B161" s="24">
        <v>1266.9774874760546</v>
      </c>
      <c r="C161" s="24">
        <v>53.022512523945352</v>
      </c>
      <c r="D161" s="24">
        <v>0.86453016222036849</v>
      </c>
    </row>
    <row r="162" spans="1:4" x14ac:dyDescent="0.25">
      <c r="A162" s="24">
        <v>133</v>
      </c>
      <c r="B162" s="24">
        <v>1331.8228865859062</v>
      </c>
      <c r="C162" s="24">
        <v>-31.82288658590619</v>
      </c>
      <c r="D162" s="24">
        <v>-0.5188710227567831</v>
      </c>
    </row>
    <row r="163" spans="1:4" x14ac:dyDescent="0.25">
      <c r="A163" s="24">
        <v>134</v>
      </c>
      <c r="B163" s="24">
        <v>1145.9798857795633</v>
      </c>
      <c r="C163" s="24">
        <v>-55.979885779563347</v>
      </c>
      <c r="D163" s="24">
        <v>-0.91275002692917429</v>
      </c>
    </row>
    <row r="164" spans="1:4" x14ac:dyDescent="0.25">
      <c r="A164" s="24">
        <v>135</v>
      </c>
      <c r="B164" s="24">
        <v>1280.1385579557514</v>
      </c>
      <c r="C164" s="24">
        <v>-40.138557955751367</v>
      </c>
      <c r="D164" s="24">
        <v>-0.6544577457566948</v>
      </c>
    </row>
    <row r="165" spans="1:4" x14ac:dyDescent="0.25">
      <c r="A165" s="24">
        <v>136</v>
      </c>
      <c r="B165" s="24">
        <v>1303.6175802642827</v>
      </c>
      <c r="C165" s="24">
        <v>26.382419735717349</v>
      </c>
      <c r="D165" s="24">
        <v>0.43016440617718998</v>
      </c>
    </row>
    <row r="166" spans="1:4" x14ac:dyDescent="0.25">
      <c r="A166" s="24">
        <v>137</v>
      </c>
      <c r="B166" s="24">
        <v>1379.9878311364719</v>
      </c>
      <c r="C166" s="24">
        <v>40.012168863528132</v>
      </c>
      <c r="D166" s="24">
        <v>0.65239697614768588</v>
      </c>
    </row>
    <row r="167" spans="1:4" x14ac:dyDescent="0.25">
      <c r="A167" s="24">
        <v>138</v>
      </c>
      <c r="B167" s="24">
        <v>1341.4390035588654</v>
      </c>
      <c r="C167" s="24">
        <v>-11.439003558865352</v>
      </c>
      <c r="D167" s="24">
        <v>-0.18651254215686452</v>
      </c>
    </row>
    <row r="168" spans="1:4" x14ac:dyDescent="0.25">
      <c r="A168" s="24">
        <v>139</v>
      </c>
      <c r="B168" s="24">
        <v>1323.020978059948</v>
      </c>
      <c r="C168" s="24">
        <v>-83.020978059947993</v>
      </c>
      <c r="D168" s="24">
        <v>-1.3536540652887161</v>
      </c>
    </row>
    <row r="169" spans="1:4" x14ac:dyDescent="0.25">
      <c r="A169" s="24">
        <v>140</v>
      </c>
      <c r="B169" s="24">
        <v>1336.8574100721785</v>
      </c>
      <c r="C169" s="24">
        <v>23.142589927821518</v>
      </c>
      <c r="D169" s="24">
        <v>0.37733909752887485</v>
      </c>
    </row>
    <row r="170" spans="1:4" x14ac:dyDescent="0.25">
      <c r="A170" s="24">
        <v>141</v>
      </c>
      <c r="B170" s="24">
        <v>1347.1350779804507</v>
      </c>
      <c r="C170" s="24">
        <v>-27.13507798045066</v>
      </c>
      <c r="D170" s="24">
        <v>-0.44243647182330453</v>
      </c>
    </row>
    <row r="171" spans="1:4" x14ac:dyDescent="0.25">
      <c r="A171" s="24">
        <v>142</v>
      </c>
      <c r="B171" s="24">
        <v>1335.1293270650006</v>
      </c>
      <c r="C171" s="24">
        <v>-35.129327065000552</v>
      </c>
      <c r="D171" s="24">
        <v>-0.5727824160064432</v>
      </c>
    </row>
    <row r="172" spans="1:4" x14ac:dyDescent="0.25">
      <c r="A172" s="24">
        <v>143</v>
      </c>
      <c r="B172" s="24">
        <v>1327.0796878207334</v>
      </c>
      <c r="C172" s="24">
        <v>-47.079687820733398</v>
      </c>
      <c r="D172" s="24">
        <v>-0.7676326188911119</v>
      </c>
    </row>
    <row r="173" spans="1:4" x14ac:dyDescent="0.25">
      <c r="A173" s="24">
        <v>144</v>
      </c>
      <c r="B173" s="24">
        <v>1325.5068664605403</v>
      </c>
      <c r="C173" s="24">
        <v>-55.506866460540323</v>
      </c>
      <c r="D173" s="24">
        <v>-0.90503746392258977</v>
      </c>
    </row>
    <row r="174" spans="1:4" x14ac:dyDescent="0.25">
      <c r="A174" s="24">
        <v>145</v>
      </c>
      <c r="B174" s="24">
        <v>1341.1043947555415</v>
      </c>
      <c r="C174" s="24">
        <v>28.895605244458466</v>
      </c>
      <c r="D174" s="24">
        <v>0.47114180562767094</v>
      </c>
    </row>
    <row r="175" spans="1:4" x14ac:dyDescent="0.25">
      <c r="A175" s="24">
        <v>146</v>
      </c>
      <c r="B175" s="24">
        <v>1304.1146176259194</v>
      </c>
      <c r="C175" s="24">
        <v>-84.114617625919436</v>
      </c>
      <c r="D175" s="24">
        <v>-1.3714858191301229</v>
      </c>
    </row>
    <row r="176" spans="1:4" x14ac:dyDescent="0.25">
      <c r="A176" s="24">
        <v>147</v>
      </c>
      <c r="B176" s="24">
        <v>1302.484262765777</v>
      </c>
      <c r="C176" s="24">
        <v>57.515737234223025</v>
      </c>
      <c r="D176" s="24">
        <v>0.93779202973210973</v>
      </c>
    </row>
    <row r="177" spans="1:4" x14ac:dyDescent="0.25">
      <c r="A177" s="24">
        <v>148</v>
      </c>
      <c r="B177" s="24">
        <v>1326.0261630350515</v>
      </c>
      <c r="C177" s="24">
        <v>103.97383696494853</v>
      </c>
      <c r="D177" s="24">
        <v>1.695289677142078</v>
      </c>
    </row>
    <row r="178" spans="1:4" x14ac:dyDescent="0.25">
      <c r="A178" s="24">
        <v>149</v>
      </c>
      <c r="B178" s="24">
        <v>1200.1015716127936</v>
      </c>
      <c r="C178" s="24">
        <v>49.898428387206422</v>
      </c>
      <c r="D178" s="24">
        <v>0.81359208258287008</v>
      </c>
    </row>
    <row r="179" spans="1:4" x14ac:dyDescent="0.25">
      <c r="A179" s="24">
        <v>150</v>
      </c>
      <c r="B179" s="24">
        <v>1270.4325072674865</v>
      </c>
      <c r="C179" s="24">
        <v>59.567492732513529</v>
      </c>
      <c r="D179" s="24">
        <v>0.97124582943601023</v>
      </c>
    </row>
    <row r="180" spans="1:4" x14ac:dyDescent="0.25">
      <c r="A180" s="24">
        <v>151</v>
      </c>
      <c r="B180" s="24">
        <v>1352.1339957571251</v>
      </c>
      <c r="C180" s="24">
        <v>-2.1339957571251489</v>
      </c>
      <c r="D180" s="24">
        <v>-3.4794724170262796E-2</v>
      </c>
    </row>
    <row r="181" spans="1:4" x14ac:dyDescent="0.25">
      <c r="A181" s="24">
        <v>152</v>
      </c>
      <c r="B181" s="24">
        <v>1329.3092541277408</v>
      </c>
      <c r="C181" s="24">
        <v>-69.309254127740815</v>
      </c>
      <c r="D181" s="24">
        <v>-1.130084899076939</v>
      </c>
    </row>
    <row r="182" spans="1:4" x14ac:dyDescent="0.25">
      <c r="A182" s="24">
        <v>153</v>
      </c>
      <c r="B182" s="24">
        <v>1360.2994916406728</v>
      </c>
      <c r="C182" s="24">
        <v>79.700508359327159</v>
      </c>
      <c r="D182" s="24">
        <v>1.2995139260859738</v>
      </c>
    </row>
    <row r="183" spans="1:4" x14ac:dyDescent="0.25">
      <c r="A183" s="24">
        <v>154</v>
      </c>
      <c r="B183" s="24">
        <v>1282.8610049609836</v>
      </c>
      <c r="C183" s="24">
        <v>-62.861004960983564</v>
      </c>
      <c r="D183" s="24">
        <v>-1.0249464280236023</v>
      </c>
    </row>
    <row r="184" spans="1:4" x14ac:dyDescent="0.25">
      <c r="A184" s="24">
        <v>155</v>
      </c>
      <c r="B184" s="24">
        <v>1156.9803291153542</v>
      </c>
      <c r="C184" s="24">
        <v>33.019670884645848</v>
      </c>
      <c r="D184" s="24">
        <v>0.53838454776118438</v>
      </c>
    </row>
    <row r="185" spans="1:4" x14ac:dyDescent="0.25">
      <c r="A185" s="24">
        <v>156</v>
      </c>
      <c r="B185" s="24">
        <v>1241.3866403437273</v>
      </c>
      <c r="C185" s="24">
        <v>-71.386640343727322</v>
      </c>
      <c r="D185" s="24">
        <v>-1.1639566067122589</v>
      </c>
    </row>
    <row r="186" spans="1:4" x14ac:dyDescent="0.25">
      <c r="A186" s="24">
        <v>157</v>
      </c>
      <c r="B186" s="24">
        <v>1344.6038609530558</v>
      </c>
      <c r="C186" s="24">
        <v>-54.603860953055801</v>
      </c>
      <c r="D186" s="24">
        <v>-0.89031399155754631</v>
      </c>
    </row>
    <row r="187" spans="1:4" x14ac:dyDescent="0.25">
      <c r="A187" s="24">
        <v>158</v>
      </c>
      <c r="B187" s="24">
        <v>1286.1567956214794</v>
      </c>
      <c r="C187" s="24">
        <v>23.843204378520568</v>
      </c>
      <c r="D187" s="24">
        <v>0.38876259098258931</v>
      </c>
    </row>
    <row r="188" spans="1:4" x14ac:dyDescent="0.25">
      <c r="A188" s="24">
        <v>159</v>
      </c>
      <c r="B188" s="24">
        <v>1284.0401063757254</v>
      </c>
      <c r="C188" s="24">
        <v>35.959893624274628</v>
      </c>
      <c r="D188" s="24">
        <v>0.58632477392280469</v>
      </c>
    </row>
    <row r="189" spans="1:4" x14ac:dyDescent="0.25">
      <c r="A189" s="24">
        <v>160</v>
      </c>
      <c r="B189" s="24">
        <v>1282.5760528728272</v>
      </c>
      <c r="C189" s="24">
        <v>47.423947127172823</v>
      </c>
      <c r="D189" s="24">
        <v>0.77324575451737143</v>
      </c>
    </row>
    <row r="190" spans="1:4" x14ac:dyDescent="0.25">
      <c r="A190" s="24">
        <v>161</v>
      </c>
      <c r="B190" s="24">
        <v>1271.5444010865954</v>
      </c>
      <c r="C190" s="24">
        <v>38.455598913404629</v>
      </c>
      <c r="D190" s="24">
        <v>0.62701715902038746</v>
      </c>
    </row>
    <row r="191" spans="1:4" x14ac:dyDescent="0.25">
      <c r="A191" s="24">
        <v>162</v>
      </c>
      <c r="B191" s="24">
        <v>1292.3223443658828</v>
      </c>
      <c r="C191" s="24">
        <v>-42.322344365882827</v>
      </c>
      <c r="D191" s="24">
        <v>-0.69006430473582603</v>
      </c>
    </row>
    <row r="192" spans="1:4" x14ac:dyDescent="0.25">
      <c r="A192" s="24">
        <v>163</v>
      </c>
      <c r="B192" s="24">
        <v>1302.363319447458</v>
      </c>
      <c r="C192" s="24">
        <v>7.636680552541975</v>
      </c>
      <c r="D192" s="24">
        <v>0.12451580211203066</v>
      </c>
    </row>
    <row r="193" spans="1:4" x14ac:dyDescent="0.25">
      <c r="A193" s="24">
        <v>164</v>
      </c>
      <c r="B193" s="24">
        <v>1383.3448532319082</v>
      </c>
      <c r="C193" s="24">
        <v>46.655146768091754</v>
      </c>
      <c r="D193" s="24">
        <v>0.76071049227661525</v>
      </c>
    </row>
    <row r="194" spans="1:4" x14ac:dyDescent="0.25">
      <c r="A194" s="24">
        <v>165</v>
      </c>
      <c r="B194" s="24">
        <v>1285.5416080474479</v>
      </c>
      <c r="C194" s="24">
        <v>-55.54160804744788</v>
      </c>
      <c r="D194" s="24">
        <v>-0.90560392424925606</v>
      </c>
    </row>
    <row r="195" spans="1:4" x14ac:dyDescent="0.25">
      <c r="A195" s="24">
        <v>166</v>
      </c>
      <c r="B195" s="24">
        <v>1370.9901714696166</v>
      </c>
      <c r="C195" s="24">
        <v>109.0098285303834</v>
      </c>
      <c r="D195" s="24">
        <v>1.777401338731853</v>
      </c>
    </row>
    <row r="196" spans="1:4" x14ac:dyDescent="0.25">
      <c r="A196" s="24">
        <v>167</v>
      </c>
      <c r="B196" s="24">
        <v>1209.2881720518005</v>
      </c>
      <c r="C196" s="24">
        <v>-69.28817205180053</v>
      </c>
      <c r="D196" s="24">
        <v>-1.1297411565859665</v>
      </c>
    </row>
    <row r="197" spans="1:4" x14ac:dyDescent="0.25">
      <c r="A197" s="24">
        <v>168</v>
      </c>
      <c r="B197" s="24">
        <v>1304.4143445700249</v>
      </c>
      <c r="C197" s="24">
        <v>75.585655429975077</v>
      </c>
      <c r="D197" s="24">
        <v>1.2324213968717244</v>
      </c>
    </row>
    <row r="198" spans="1:4" x14ac:dyDescent="0.25">
      <c r="A198" s="24">
        <v>169</v>
      </c>
      <c r="B198" s="24">
        <v>1299.2349675256419</v>
      </c>
      <c r="C198" s="24">
        <v>20.765032474358122</v>
      </c>
      <c r="D198" s="24">
        <v>0.33857310864815759</v>
      </c>
    </row>
    <row r="199" spans="1:4" x14ac:dyDescent="0.25">
      <c r="A199" s="24">
        <v>170</v>
      </c>
      <c r="B199" s="24">
        <v>1327.7177776114413</v>
      </c>
      <c r="C199" s="24">
        <v>52.282222388558694</v>
      </c>
      <c r="D199" s="24">
        <v>0.85245975815290875</v>
      </c>
    </row>
    <row r="200" spans="1:4" x14ac:dyDescent="0.25">
      <c r="A200" s="24">
        <v>171</v>
      </c>
      <c r="B200" s="24">
        <v>1238.535966966477</v>
      </c>
      <c r="C200" s="24">
        <v>-18.535966966476963</v>
      </c>
      <c r="D200" s="24">
        <v>-0.30222827560656917</v>
      </c>
    </row>
    <row r="201" spans="1:4" x14ac:dyDescent="0.25">
      <c r="A201" s="24">
        <v>172</v>
      </c>
      <c r="B201" s="24">
        <v>1376.0201292661188</v>
      </c>
      <c r="C201" s="24">
        <v>23.979870733881171</v>
      </c>
      <c r="D201" s="24">
        <v>0.39099093099791038</v>
      </c>
    </row>
    <row r="202" spans="1:4" x14ac:dyDescent="0.25">
      <c r="A202" s="24">
        <v>173</v>
      </c>
      <c r="B202" s="24">
        <v>1358.9536133073598</v>
      </c>
      <c r="C202" s="24">
        <v>-78.953613307359774</v>
      </c>
      <c r="D202" s="24">
        <v>-1.2873358290909032</v>
      </c>
    </row>
    <row r="203" spans="1:4" x14ac:dyDescent="0.25">
      <c r="A203" s="24">
        <v>174</v>
      </c>
      <c r="B203" s="24">
        <v>1332.7736031903864</v>
      </c>
      <c r="C203" s="24">
        <v>67.226396809613561</v>
      </c>
      <c r="D203" s="24">
        <v>1.0961239853177271</v>
      </c>
    </row>
    <row r="204" spans="1:4" x14ac:dyDescent="0.25">
      <c r="A204" s="24">
        <v>175</v>
      </c>
      <c r="B204" s="24">
        <v>1312.9726242074717</v>
      </c>
      <c r="C204" s="24">
        <v>37.027375792528346</v>
      </c>
      <c r="D204" s="24">
        <v>0.60373003233395528</v>
      </c>
    </row>
    <row r="205" spans="1:4" x14ac:dyDescent="0.25">
      <c r="A205" s="24">
        <v>176</v>
      </c>
      <c r="B205" s="24">
        <v>1291.5048804175317</v>
      </c>
      <c r="C205" s="24">
        <v>78.495119582468305</v>
      </c>
      <c r="D205" s="24">
        <v>1.2798601053748979</v>
      </c>
    </row>
    <row r="206" spans="1:4" x14ac:dyDescent="0.25">
      <c r="A206" s="24">
        <v>177</v>
      </c>
      <c r="B206" s="24">
        <v>1225.289476120053</v>
      </c>
      <c r="C206" s="24">
        <v>24.710523879947004</v>
      </c>
      <c r="D206" s="24">
        <v>0.40290420430063911</v>
      </c>
    </row>
    <row r="207" spans="1:4" x14ac:dyDescent="0.25">
      <c r="A207" s="24">
        <v>178</v>
      </c>
      <c r="B207" s="24">
        <v>1380.6219356264924</v>
      </c>
      <c r="C207" s="24">
        <v>9.378064373507641</v>
      </c>
      <c r="D207" s="24">
        <v>0.15290900276519637</v>
      </c>
    </row>
    <row r="208" spans="1:4" x14ac:dyDescent="0.25">
      <c r="A208" s="24">
        <v>179</v>
      </c>
      <c r="B208" s="24">
        <v>1393.5036045265981</v>
      </c>
      <c r="C208" s="24">
        <v>6.4963954734018898</v>
      </c>
      <c r="D208" s="24">
        <v>0.1059234948538402</v>
      </c>
    </row>
    <row r="209" spans="1:4" x14ac:dyDescent="0.25">
      <c r="A209" s="24">
        <v>180</v>
      </c>
      <c r="B209" s="24">
        <v>1248.1759423939641</v>
      </c>
      <c r="C209" s="24">
        <v>-168.17594239396408</v>
      </c>
      <c r="D209" s="24">
        <v>-2.7421027001267904</v>
      </c>
    </row>
    <row r="210" spans="1:4" x14ac:dyDescent="0.25">
      <c r="A210" s="24">
        <v>181</v>
      </c>
      <c r="B210" s="24">
        <v>1197.4833107536249</v>
      </c>
      <c r="C210" s="24">
        <v>32.516689246375108</v>
      </c>
      <c r="D210" s="24">
        <v>0.53018345021546376</v>
      </c>
    </row>
    <row r="211" spans="1:4" x14ac:dyDescent="0.25">
      <c r="A211" s="24">
        <v>182</v>
      </c>
      <c r="B211" s="24">
        <v>1334.715148199326</v>
      </c>
      <c r="C211" s="24">
        <v>55.284851800674005</v>
      </c>
      <c r="D211" s="24">
        <v>0.90141752286787558</v>
      </c>
    </row>
    <row r="212" spans="1:4" x14ac:dyDescent="0.25">
      <c r="A212" s="24">
        <v>183</v>
      </c>
      <c r="B212" s="24">
        <v>1292.1108107618231</v>
      </c>
      <c r="C212" s="24">
        <v>-52.110810761823132</v>
      </c>
      <c r="D212" s="24">
        <v>-0.84966489773581266</v>
      </c>
    </row>
    <row r="213" spans="1:4" x14ac:dyDescent="0.25">
      <c r="A213" s="24">
        <v>184</v>
      </c>
      <c r="B213" s="24">
        <v>1349.7987479673354</v>
      </c>
      <c r="C213" s="24">
        <v>0.20125203266456992</v>
      </c>
      <c r="D213" s="24">
        <v>3.2814071639495597E-3</v>
      </c>
    </row>
    <row r="214" spans="1:4" x14ac:dyDescent="0.25">
      <c r="A214" s="24">
        <v>185</v>
      </c>
      <c r="B214" s="24">
        <v>1298.5969729945152</v>
      </c>
      <c r="C214" s="24">
        <v>101.40302700548477</v>
      </c>
      <c r="D214" s="24">
        <v>1.653372713092341</v>
      </c>
    </row>
    <row r="215" spans="1:4" x14ac:dyDescent="0.25">
      <c r="A215" s="24">
        <v>186</v>
      </c>
      <c r="B215" s="24">
        <v>1291.9649643959276</v>
      </c>
      <c r="C215" s="24">
        <v>28.035035604072391</v>
      </c>
      <c r="D215" s="24">
        <v>0.45711024855144022</v>
      </c>
    </row>
    <row r="216" spans="1:4" x14ac:dyDescent="0.25">
      <c r="A216" s="24">
        <v>187</v>
      </c>
      <c r="B216" s="24">
        <v>1320.9988999857158</v>
      </c>
      <c r="C216" s="24">
        <v>-40.998899985715752</v>
      </c>
      <c r="D216" s="24">
        <v>-0.66848559165317523</v>
      </c>
    </row>
    <row r="217" spans="1:4" x14ac:dyDescent="0.25">
      <c r="A217" s="24">
        <v>188</v>
      </c>
      <c r="B217" s="24">
        <v>1290.7987136784297</v>
      </c>
      <c r="C217" s="24">
        <v>59.201286321570251</v>
      </c>
      <c r="D217" s="24">
        <v>0.96527484705911981</v>
      </c>
    </row>
    <row r="218" spans="1:4" x14ac:dyDescent="0.25">
      <c r="A218" s="24">
        <v>189</v>
      </c>
      <c r="B218" s="24">
        <v>1323.5643381121813</v>
      </c>
      <c r="C218" s="24">
        <v>26.435661887818696</v>
      </c>
      <c r="D218" s="24">
        <v>0.4310325175548308</v>
      </c>
    </row>
    <row r="219" spans="1:4" x14ac:dyDescent="0.25">
      <c r="A219" s="24">
        <v>190</v>
      </c>
      <c r="B219" s="24">
        <v>1368.8830268890511</v>
      </c>
      <c r="C219" s="24">
        <v>-48.883026889051052</v>
      </c>
      <c r="D219" s="24">
        <v>-0.79703599762701993</v>
      </c>
    </row>
    <row r="220" spans="1:4" x14ac:dyDescent="0.25">
      <c r="A220" s="24">
        <v>191</v>
      </c>
      <c r="B220" s="24">
        <v>1391.8715916758886</v>
      </c>
      <c r="C220" s="24">
        <v>68.128408324111433</v>
      </c>
      <c r="D220" s="24">
        <v>1.1108312506628257</v>
      </c>
    </row>
    <row r="221" spans="1:4" x14ac:dyDescent="0.25">
      <c r="A221" s="24">
        <v>192</v>
      </c>
      <c r="B221" s="24">
        <v>1299.3892514700642</v>
      </c>
      <c r="C221" s="24">
        <v>-89.38925147006421</v>
      </c>
      <c r="D221" s="24">
        <v>-1.4574885345026201</v>
      </c>
    </row>
    <row r="222" spans="1:4" x14ac:dyDescent="0.25">
      <c r="A222" s="24">
        <v>193</v>
      </c>
      <c r="B222" s="24">
        <v>1337.1228233737822</v>
      </c>
      <c r="C222" s="24">
        <v>-17.122823373782239</v>
      </c>
      <c r="D222" s="24">
        <v>-0.27918702008550511</v>
      </c>
    </row>
    <row r="223" spans="1:4" x14ac:dyDescent="0.25">
      <c r="A223" s="24">
        <v>194</v>
      </c>
      <c r="B223" s="24">
        <v>1334.3293274710352</v>
      </c>
      <c r="C223" s="24">
        <v>25.670672528964815</v>
      </c>
      <c r="D223" s="24">
        <v>0.41855939353589394</v>
      </c>
    </row>
    <row r="224" spans="1:4" x14ac:dyDescent="0.25">
      <c r="A224" s="24">
        <v>195</v>
      </c>
      <c r="B224" s="24">
        <v>1225.2214168613893</v>
      </c>
      <c r="C224" s="24">
        <v>24.778583138610657</v>
      </c>
      <c r="D224" s="24">
        <v>0.4040139080685719</v>
      </c>
    </row>
    <row r="225" spans="1:4" x14ac:dyDescent="0.25">
      <c r="A225" s="24">
        <v>196</v>
      </c>
      <c r="B225" s="24">
        <v>1189.5410626820915</v>
      </c>
      <c r="C225" s="24">
        <v>-109.54106268209148</v>
      </c>
      <c r="D225" s="24">
        <v>-1.786063092494385</v>
      </c>
    </row>
    <row r="226" spans="1:4" x14ac:dyDescent="0.25">
      <c r="A226" s="24">
        <v>197</v>
      </c>
      <c r="B226" s="24">
        <v>1400.3714686427693</v>
      </c>
      <c r="C226" s="24">
        <v>-30.371468642769287</v>
      </c>
      <c r="D226" s="24">
        <v>-0.49520570532651187</v>
      </c>
    </row>
    <row r="227" spans="1:4" x14ac:dyDescent="0.25">
      <c r="A227" s="24">
        <v>198</v>
      </c>
      <c r="B227" s="24">
        <v>1396.7032996231701</v>
      </c>
      <c r="C227" s="24">
        <v>33.296700376829904</v>
      </c>
      <c r="D227" s="24">
        <v>0.54290150368079582</v>
      </c>
    </row>
    <row r="228" spans="1:4" x14ac:dyDescent="0.25">
      <c r="A228" s="24">
        <v>199</v>
      </c>
      <c r="B228" s="24">
        <v>1278.4219288655904</v>
      </c>
      <c r="C228" s="24">
        <v>-8.4219288655904165</v>
      </c>
      <c r="D228" s="24">
        <v>-0.13731924765144105</v>
      </c>
    </row>
    <row r="229" spans="1:4" x14ac:dyDescent="0.25">
      <c r="A229" s="24">
        <v>200</v>
      </c>
      <c r="B229" s="24">
        <v>1363.5550600262138</v>
      </c>
      <c r="C229" s="24">
        <v>76.444939973786177</v>
      </c>
      <c r="D229" s="24">
        <v>1.2464320004944587</v>
      </c>
    </row>
    <row r="230" spans="1:4" x14ac:dyDescent="0.25">
      <c r="A230" s="24">
        <v>201</v>
      </c>
      <c r="B230" s="24">
        <v>1366.6146769810643</v>
      </c>
      <c r="C230" s="24">
        <v>43.385323018935651</v>
      </c>
      <c r="D230" s="24">
        <v>0.70739613349338504</v>
      </c>
    </row>
    <row r="231" spans="1:4" x14ac:dyDescent="0.25">
      <c r="A231" s="24">
        <v>202</v>
      </c>
      <c r="B231" s="24">
        <v>1321.6865365128115</v>
      </c>
      <c r="C231" s="24">
        <v>-11.686536512811472</v>
      </c>
      <c r="D231" s="24">
        <v>-0.19054855807997423</v>
      </c>
    </row>
    <row r="232" spans="1:4" x14ac:dyDescent="0.25">
      <c r="A232" s="24">
        <v>203</v>
      </c>
      <c r="B232" s="24">
        <v>1276.6036950670809</v>
      </c>
      <c r="C232" s="24">
        <v>83.396304932919065</v>
      </c>
      <c r="D232" s="24">
        <v>1.3597737564713777</v>
      </c>
    </row>
    <row r="233" spans="1:4" x14ac:dyDescent="0.25">
      <c r="A233" s="24">
        <v>204</v>
      </c>
      <c r="B233" s="24">
        <v>1325.2745818975923</v>
      </c>
      <c r="C233" s="24">
        <v>34.72541810240773</v>
      </c>
      <c r="D233" s="24">
        <v>0.56619669487912128</v>
      </c>
    </row>
    <row r="234" spans="1:4" x14ac:dyDescent="0.25">
      <c r="A234" s="24">
        <v>205</v>
      </c>
      <c r="B234" s="24">
        <v>1260.7638687018134</v>
      </c>
      <c r="C234" s="24">
        <v>69.236131298186592</v>
      </c>
      <c r="D234" s="24">
        <v>1.1288926339675105</v>
      </c>
    </row>
    <row r="235" spans="1:4" x14ac:dyDescent="0.25">
      <c r="A235" s="24">
        <v>206</v>
      </c>
      <c r="B235" s="24">
        <v>1337.3227207572875</v>
      </c>
      <c r="C235" s="24">
        <v>-17.32272075728747</v>
      </c>
      <c r="D235" s="24">
        <v>-0.28244633974356842</v>
      </c>
    </row>
    <row r="236" spans="1:4" x14ac:dyDescent="0.25">
      <c r="A236" s="24">
        <v>207</v>
      </c>
      <c r="B236" s="24">
        <v>1276.3867287898513</v>
      </c>
      <c r="C236" s="24">
        <v>73.613271210148696</v>
      </c>
      <c r="D236" s="24">
        <v>1.2002617430122939</v>
      </c>
    </row>
    <row r="237" spans="1:4" x14ac:dyDescent="0.25">
      <c r="A237" s="24">
        <v>208</v>
      </c>
      <c r="B237" s="24">
        <v>1096.5666194276578</v>
      </c>
      <c r="C237" s="24">
        <v>13.43338057234223</v>
      </c>
      <c r="D237" s="24">
        <v>0.21903078772682086</v>
      </c>
    </row>
    <row r="238" spans="1:4" x14ac:dyDescent="0.25">
      <c r="A238" s="24">
        <v>209</v>
      </c>
      <c r="B238" s="24">
        <v>1339.460926162202</v>
      </c>
      <c r="C238" s="24">
        <v>60.539073837798014</v>
      </c>
      <c r="D238" s="24">
        <v>0.98708742446005793</v>
      </c>
    </row>
    <row r="239" spans="1:4" x14ac:dyDescent="0.25">
      <c r="A239" s="24">
        <v>210</v>
      </c>
      <c r="B239" s="24">
        <v>1362.9588251944929</v>
      </c>
      <c r="C239" s="24">
        <v>-82.958825194492874</v>
      </c>
      <c r="D239" s="24">
        <v>-1.3526406650499005</v>
      </c>
    </row>
    <row r="240" spans="1:4" x14ac:dyDescent="0.25">
      <c r="A240" s="24">
        <v>211</v>
      </c>
      <c r="B240" s="24">
        <v>1299.5665859014059</v>
      </c>
      <c r="C240" s="24">
        <v>-29.566585901405915</v>
      </c>
      <c r="D240" s="24">
        <v>-0.48208212113866333</v>
      </c>
    </row>
    <row r="241" spans="1:4" x14ac:dyDescent="0.25">
      <c r="A241" s="24">
        <v>212</v>
      </c>
      <c r="B241" s="24">
        <v>1289.9249557267547</v>
      </c>
      <c r="C241" s="24">
        <v>100.07504427324534</v>
      </c>
      <c r="D241" s="24">
        <v>1.6317200023421607</v>
      </c>
    </row>
    <row r="242" spans="1:4" x14ac:dyDescent="0.25">
      <c r="A242" s="24">
        <v>213</v>
      </c>
      <c r="B242" s="24">
        <v>1230.5771398702479</v>
      </c>
      <c r="C242" s="24">
        <v>79.422860129752053</v>
      </c>
      <c r="D242" s="24">
        <v>1.2949868816754253</v>
      </c>
    </row>
    <row r="243" spans="1:4" x14ac:dyDescent="0.25">
      <c r="A243" s="24">
        <v>214</v>
      </c>
      <c r="B243" s="24">
        <v>1256.8669956350629</v>
      </c>
      <c r="C243" s="24">
        <v>-126.86699563506295</v>
      </c>
      <c r="D243" s="24">
        <v>-2.0685618069732041</v>
      </c>
    </row>
    <row r="244" spans="1:4" x14ac:dyDescent="0.25">
      <c r="A244" s="24">
        <v>215</v>
      </c>
      <c r="B244" s="24">
        <v>1290.7593001794949</v>
      </c>
      <c r="C244" s="24">
        <v>-70.759300179494858</v>
      </c>
      <c r="D244" s="24">
        <v>-1.1537278478674888</v>
      </c>
    </row>
    <row r="245" spans="1:4" x14ac:dyDescent="0.25">
      <c r="A245" s="24">
        <v>216</v>
      </c>
      <c r="B245" s="24">
        <v>1397.0003288664141</v>
      </c>
      <c r="C245" s="24">
        <v>42.999671133585935</v>
      </c>
      <c r="D245" s="24">
        <v>0.70110809335474744</v>
      </c>
    </row>
    <row r="246" spans="1:4" x14ac:dyDescent="0.25">
      <c r="A246" s="24">
        <v>217</v>
      </c>
      <c r="B246" s="24">
        <v>1321.0183039901078</v>
      </c>
      <c r="C246" s="24">
        <v>18.981696009892175</v>
      </c>
      <c r="D246" s="24">
        <v>0.30949587164959064</v>
      </c>
    </row>
    <row r="247" spans="1:4" x14ac:dyDescent="0.25">
      <c r="A247" s="24">
        <v>218</v>
      </c>
      <c r="B247" s="24">
        <v>1291.8942536524578</v>
      </c>
      <c r="C247" s="24">
        <v>58.105746347542208</v>
      </c>
      <c r="D247" s="24">
        <v>0.94741210713260959</v>
      </c>
    </row>
    <row r="248" spans="1:4" x14ac:dyDescent="0.25">
      <c r="A248" s="24">
        <v>219</v>
      </c>
      <c r="B248" s="24">
        <v>1304.8585793004297</v>
      </c>
      <c r="C248" s="24">
        <v>-24.85857930042971</v>
      </c>
      <c r="D248" s="24">
        <v>-0.40531824261369931</v>
      </c>
    </row>
    <row r="249" spans="1:4" x14ac:dyDescent="0.25">
      <c r="A249" s="24">
        <v>220</v>
      </c>
      <c r="B249" s="24">
        <v>1286.3104452142247</v>
      </c>
      <c r="C249" s="24">
        <v>3.6895547857752717</v>
      </c>
      <c r="D249" s="24">
        <v>6.0158058259248401E-2</v>
      </c>
    </row>
    <row r="250" spans="1:4" x14ac:dyDescent="0.25">
      <c r="A250" s="24">
        <v>221</v>
      </c>
      <c r="B250" s="24">
        <v>1267.2109589245676</v>
      </c>
      <c r="C250" s="24">
        <v>-17.210958924567649</v>
      </c>
      <c r="D250" s="24">
        <v>-0.28062406707537529</v>
      </c>
    </row>
    <row r="251" spans="1:4" x14ac:dyDescent="0.25">
      <c r="A251" s="24">
        <v>222</v>
      </c>
      <c r="B251" s="24">
        <v>1312.2164507438476</v>
      </c>
      <c r="C251" s="24">
        <v>-2.2164507438476448</v>
      </c>
      <c r="D251" s="24">
        <v>-3.6139149767123846E-2</v>
      </c>
    </row>
    <row r="252" spans="1:4" x14ac:dyDescent="0.25">
      <c r="A252" s="24">
        <v>223</v>
      </c>
      <c r="B252" s="24">
        <v>1305.8932514598073</v>
      </c>
      <c r="C252" s="24">
        <v>-25.893251459807288</v>
      </c>
      <c r="D252" s="24">
        <v>-0.4221885350086067</v>
      </c>
    </row>
    <row r="253" spans="1:4" x14ac:dyDescent="0.25">
      <c r="A253" s="24">
        <v>224</v>
      </c>
      <c r="B253" s="24">
        <v>1310.0035081874025</v>
      </c>
      <c r="C253" s="24">
        <v>39.996491812597469</v>
      </c>
      <c r="D253" s="24">
        <v>0.65214136239535569</v>
      </c>
    </row>
    <row r="254" spans="1:4" x14ac:dyDescent="0.25">
      <c r="A254" s="24">
        <v>225</v>
      </c>
      <c r="B254" s="24">
        <v>1287.6829214582121</v>
      </c>
      <c r="C254" s="24">
        <v>12.317078541787851</v>
      </c>
      <c r="D254" s="24">
        <v>0.20082952321438816</v>
      </c>
    </row>
    <row r="255" spans="1:4" x14ac:dyDescent="0.25">
      <c r="A255" s="24">
        <v>226</v>
      </c>
      <c r="B255" s="24">
        <v>1288.5459638212071</v>
      </c>
      <c r="C255" s="24">
        <v>-18.545963821207124</v>
      </c>
      <c r="D255" s="24">
        <v>-0.30239127396387366</v>
      </c>
    </row>
    <row r="256" spans="1:4" x14ac:dyDescent="0.25">
      <c r="A256" s="24">
        <v>227</v>
      </c>
      <c r="B256" s="24">
        <v>1149.761590041795</v>
      </c>
      <c r="C256" s="24">
        <v>-89.761590041794989</v>
      </c>
      <c r="D256" s="24">
        <v>-1.4635595015408933</v>
      </c>
    </row>
    <row r="257" spans="1:4" x14ac:dyDescent="0.25">
      <c r="A257" s="24">
        <v>228</v>
      </c>
      <c r="B257" s="24">
        <v>1339.17545168839</v>
      </c>
      <c r="C257" s="24">
        <v>0.82454831160998765</v>
      </c>
      <c r="D257" s="24">
        <v>1.3444230604364263E-2</v>
      </c>
    </row>
    <row r="258" spans="1:4" x14ac:dyDescent="0.25">
      <c r="A258" s="24">
        <v>229</v>
      </c>
      <c r="B258" s="24">
        <v>1298.0093836654016</v>
      </c>
      <c r="C258" s="24">
        <v>31.990616334598371</v>
      </c>
      <c r="D258" s="24">
        <v>0.52160585028462891</v>
      </c>
    </row>
    <row r="259" spans="1:4" x14ac:dyDescent="0.25">
      <c r="A259" s="24">
        <v>230</v>
      </c>
      <c r="B259" s="24">
        <v>1367.4612945380634</v>
      </c>
      <c r="C259" s="24">
        <v>22.538705461936615</v>
      </c>
      <c r="D259" s="24">
        <v>0.36749278300317101</v>
      </c>
    </row>
    <row r="260" spans="1:4" x14ac:dyDescent="0.25">
      <c r="A260" s="24">
        <v>231</v>
      </c>
      <c r="B260" s="24">
        <v>1094.9558274902026</v>
      </c>
      <c r="C260" s="24">
        <v>-74.955827490202637</v>
      </c>
      <c r="D260" s="24">
        <v>-1.2221520749361316</v>
      </c>
    </row>
    <row r="261" spans="1:4" x14ac:dyDescent="0.25">
      <c r="A261" s="24">
        <v>232</v>
      </c>
      <c r="B261" s="24">
        <v>1284.5961377339083</v>
      </c>
      <c r="C261" s="24">
        <v>75.403862266091664</v>
      </c>
      <c r="D261" s="24">
        <v>1.2294572658643206</v>
      </c>
    </row>
    <row r="262" spans="1:4" x14ac:dyDescent="0.25">
      <c r="A262" s="24">
        <v>233</v>
      </c>
      <c r="B262" s="24">
        <v>1318.7433719504907</v>
      </c>
      <c r="C262" s="24">
        <v>-68.743371950490655</v>
      </c>
      <c r="D262" s="24">
        <v>-1.1208582105024441</v>
      </c>
    </row>
    <row r="263" spans="1:4" x14ac:dyDescent="0.25">
      <c r="A263" s="24">
        <v>234</v>
      </c>
      <c r="B263" s="24">
        <v>1323.9170011668252</v>
      </c>
      <c r="C263" s="24">
        <v>-3.91700116682523</v>
      </c>
      <c r="D263" s="24">
        <v>-6.3866563332763263E-2</v>
      </c>
    </row>
    <row r="264" spans="1:4" x14ac:dyDescent="0.25">
      <c r="A264" s="24">
        <v>235</v>
      </c>
      <c r="B264" s="24">
        <v>1304.4283667401342</v>
      </c>
      <c r="C264" s="24">
        <v>25.571633259865848</v>
      </c>
      <c r="D264" s="24">
        <v>0.41694456181056505</v>
      </c>
    </row>
    <row r="265" spans="1:4" x14ac:dyDescent="0.25">
      <c r="A265" s="24">
        <v>236</v>
      </c>
      <c r="B265" s="24">
        <v>1361.713091844334</v>
      </c>
      <c r="C265" s="24">
        <v>8.2869081556659694</v>
      </c>
      <c r="D265" s="24">
        <v>0.13511773982584763</v>
      </c>
    </row>
    <row r="266" spans="1:4" x14ac:dyDescent="0.25">
      <c r="A266" s="24">
        <v>237</v>
      </c>
      <c r="B266" s="24">
        <v>1219.4802957455854</v>
      </c>
      <c r="C266" s="24">
        <v>0.51970425441459156</v>
      </c>
      <c r="D266" s="24">
        <v>8.4737592012969088E-3</v>
      </c>
    </row>
    <row r="267" spans="1:4" x14ac:dyDescent="0.25">
      <c r="A267" s="24">
        <v>238</v>
      </c>
      <c r="B267" s="24">
        <v>1327.7298787714763</v>
      </c>
      <c r="C267" s="24">
        <v>12.270121228523749</v>
      </c>
      <c r="D267" s="24">
        <v>0.20006388590824745</v>
      </c>
    </row>
    <row r="268" spans="1:4" x14ac:dyDescent="0.25">
      <c r="A268" s="24">
        <v>239</v>
      </c>
      <c r="B268" s="24">
        <v>1279.544727040113</v>
      </c>
      <c r="C268" s="24">
        <v>20.455272959886997</v>
      </c>
      <c r="D268" s="24">
        <v>0.33352249089076474</v>
      </c>
    </row>
    <row r="269" spans="1:4" x14ac:dyDescent="0.25">
      <c r="A269" s="24">
        <v>240</v>
      </c>
      <c r="B269" s="24">
        <v>1281.6392775671964</v>
      </c>
      <c r="C269" s="24">
        <v>-171.63927756719636</v>
      </c>
      <c r="D269" s="24">
        <v>-2.7985722557289665</v>
      </c>
    </row>
    <row r="270" spans="1:4" x14ac:dyDescent="0.25">
      <c r="A270" s="24">
        <v>241</v>
      </c>
      <c r="B270" s="24">
        <v>1245.9698325365628</v>
      </c>
      <c r="C270" s="24">
        <v>4.0301674634372375</v>
      </c>
      <c r="D270" s="24">
        <v>6.57117357342724E-2</v>
      </c>
    </row>
    <row r="271" spans="1:4" x14ac:dyDescent="0.25">
      <c r="A271" s="24">
        <v>242</v>
      </c>
      <c r="B271" s="24">
        <v>1313.5814407442717</v>
      </c>
      <c r="C271" s="24">
        <v>-43.581440744271731</v>
      </c>
      <c r="D271" s="24">
        <v>-0.7105938259607596</v>
      </c>
    </row>
    <row r="272" spans="1:4" x14ac:dyDescent="0.25">
      <c r="A272" s="24">
        <v>243</v>
      </c>
      <c r="B272" s="24">
        <v>1343.0456933734172</v>
      </c>
      <c r="C272" s="24">
        <v>-253.04569337341718</v>
      </c>
      <c r="D272" s="24">
        <v>-4.125900941463116</v>
      </c>
    </row>
    <row r="273" spans="1:4" x14ac:dyDescent="0.25">
      <c r="A273" s="24">
        <v>244</v>
      </c>
      <c r="B273" s="24">
        <v>1339.1307489581254</v>
      </c>
      <c r="C273" s="24">
        <v>-39.130748958125423</v>
      </c>
      <c r="D273" s="24">
        <v>-0.63802545624926665</v>
      </c>
    </row>
    <row r="274" spans="1:4" x14ac:dyDescent="0.25">
      <c r="A274" s="24">
        <v>245</v>
      </c>
      <c r="B274" s="24">
        <v>1344.4941578153059</v>
      </c>
      <c r="C274" s="24">
        <v>-174.49415781530593</v>
      </c>
      <c r="D274" s="24">
        <v>-2.8451209756317297</v>
      </c>
    </row>
    <row r="275" spans="1:4" x14ac:dyDescent="0.25">
      <c r="A275" s="24">
        <v>246</v>
      </c>
      <c r="B275" s="24">
        <v>1353.1713248913031</v>
      </c>
      <c r="C275" s="24">
        <v>6.8286751086968707</v>
      </c>
      <c r="D275" s="24">
        <v>0.11134130237237987</v>
      </c>
    </row>
    <row r="276" spans="1:4" x14ac:dyDescent="0.25">
      <c r="A276" s="24">
        <v>247</v>
      </c>
      <c r="B276" s="24">
        <v>1316.3687520755752</v>
      </c>
      <c r="C276" s="24">
        <v>63.63124792442477</v>
      </c>
      <c r="D276" s="24">
        <v>1.0375052118766346</v>
      </c>
    </row>
    <row r="277" spans="1:4" x14ac:dyDescent="0.25">
      <c r="A277" s="24">
        <v>248</v>
      </c>
      <c r="B277" s="24">
        <v>1282.004756211235</v>
      </c>
      <c r="C277" s="24">
        <v>-2.0047562112349624</v>
      </c>
      <c r="D277" s="24">
        <v>-3.2687478016597951E-2</v>
      </c>
    </row>
    <row r="278" spans="1:4" x14ac:dyDescent="0.25">
      <c r="A278" s="24">
        <v>249</v>
      </c>
      <c r="B278" s="24">
        <v>1322.879026211569</v>
      </c>
      <c r="C278" s="24">
        <v>-32.879026211568998</v>
      </c>
      <c r="D278" s="24">
        <v>-0.53609134141839465</v>
      </c>
    </row>
    <row r="279" spans="1:4" x14ac:dyDescent="0.25">
      <c r="A279" s="24">
        <v>250</v>
      </c>
      <c r="B279" s="24">
        <v>1356.4856316221999</v>
      </c>
      <c r="C279" s="24">
        <v>83.51436837780011</v>
      </c>
      <c r="D279" s="24">
        <v>1.3616987766995159</v>
      </c>
    </row>
    <row r="280" spans="1:4" x14ac:dyDescent="0.25">
      <c r="A280" s="24">
        <v>251</v>
      </c>
      <c r="B280" s="24">
        <v>1426.4548059796559</v>
      </c>
      <c r="C280" s="24">
        <v>83.54519402034407</v>
      </c>
      <c r="D280" s="24">
        <v>1.362201387693988</v>
      </c>
    </row>
    <row r="281" spans="1:4" x14ac:dyDescent="0.25">
      <c r="A281" s="24">
        <v>252</v>
      </c>
      <c r="B281" s="24">
        <v>1424.3420704277701</v>
      </c>
      <c r="C281" s="24">
        <v>65.657929572229932</v>
      </c>
      <c r="D281" s="24">
        <v>1.0705501833489834</v>
      </c>
    </row>
    <row r="282" spans="1:4" x14ac:dyDescent="0.25">
      <c r="A282" s="24">
        <v>253</v>
      </c>
      <c r="B282" s="24">
        <v>1334.5116648579592</v>
      </c>
      <c r="C282" s="24">
        <v>65.488335142040796</v>
      </c>
      <c r="D282" s="24">
        <v>1.0677849522563063</v>
      </c>
    </row>
    <row r="283" spans="1:4" x14ac:dyDescent="0.25">
      <c r="A283" s="24">
        <v>254</v>
      </c>
      <c r="B283" s="24">
        <v>1240.1047934340293</v>
      </c>
      <c r="C283" s="24">
        <v>59.895206565970739</v>
      </c>
      <c r="D283" s="24">
        <v>0.97658919171958125</v>
      </c>
    </row>
    <row r="284" spans="1:4" x14ac:dyDescent="0.25">
      <c r="A284" s="24">
        <v>255</v>
      </c>
      <c r="B284" s="24">
        <v>1336.7448258211832</v>
      </c>
      <c r="C284" s="24">
        <v>23.255174178816787</v>
      </c>
      <c r="D284" s="24">
        <v>0.37917477969750923</v>
      </c>
    </row>
    <row r="285" spans="1:4" x14ac:dyDescent="0.25">
      <c r="A285" s="24">
        <v>256</v>
      </c>
      <c r="B285" s="24">
        <v>1364.9956442459586</v>
      </c>
      <c r="C285" s="24">
        <v>65.004355754041399</v>
      </c>
      <c r="D285" s="24">
        <v>1.05989368571873</v>
      </c>
    </row>
    <row r="286" spans="1:4" x14ac:dyDescent="0.25">
      <c r="A286" s="24">
        <v>257</v>
      </c>
      <c r="B286" s="24">
        <v>1289.6310091062724</v>
      </c>
      <c r="C286" s="24">
        <v>-59.631009106272359</v>
      </c>
      <c r="D286" s="24">
        <v>-0.97228146162874296</v>
      </c>
    </row>
    <row r="287" spans="1:4" x14ac:dyDescent="0.25">
      <c r="A287" s="24">
        <v>258</v>
      </c>
      <c r="B287" s="24">
        <v>1408.3434055666651</v>
      </c>
      <c r="C287" s="24">
        <v>31.656594433334931</v>
      </c>
      <c r="D287" s="24">
        <v>0.51615963518205288</v>
      </c>
    </row>
    <row r="288" spans="1:4" x14ac:dyDescent="0.25">
      <c r="A288" s="24">
        <v>259</v>
      </c>
      <c r="B288" s="24">
        <v>1347.6999331296952</v>
      </c>
      <c r="C288" s="24">
        <v>52.300066870304818</v>
      </c>
      <c r="D288" s="24">
        <v>0.85275071178683448</v>
      </c>
    </row>
    <row r="289" spans="1:4" x14ac:dyDescent="0.25">
      <c r="A289" s="24">
        <v>260</v>
      </c>
      <c r="B289" s="24">
        <v>1239.4386552128622</v>
      </c>
      <c r="C289" s="24">
        <v>0.56134478713784119</v>
      </c>
      <c r="D289" s="24">
        <v>9.1527065916891682E-3</v>
      </c>
    </row>
    <row r="290" spans="1:4" x14ac:dyDescent="0.25">
      <c r="A290" s="24">
        <v>261</v>
      </c>
      <c r="B290" s="24">
        <v>1144.3873260109456</v>
      </c>
      <c r="C290" s="24">
        <v>-44.387326010945571</v>
      </c>
      <c r="D290" s="24">
        <v>-0.72373375628778625</v>
      </c>
    </row>
    <row r="291" spans="1:4" x14ac:dyDescent="0.25">
      <c r="A291" s="24">
        <v>262</v>
      </c>
      <c r="B291" s="24">
        <v>1301.4200072270312</v>
      </c>
      <c r="C291" s="24">
        <v>-81.420007227031192</v>
      </c>
      <c r="D291" s="24">
        <v>-1.3275502933622807</v>
      </c>
    </row>
    <row r="292" spans="1:4" x14ac:dyDescent="0.25">
      <c r="A292" s="24">
        <v>263</v>
      </c>
      <c r="B292" s="24">
        <v>1227.9717209369912</v>
      </c>
      <c r="C292" s="24">
        <v>52.028279063008767</v>
      </c>
      <c r="D292" s="24">
        <v>0.84831922135104909</v>
      </c>
    </row>
    <row r="293" spans="1:4" x14ac:dyDescent="0.25">
      <c r="A293" s="24">
        <v>264</v>
      </c>
      <c r="B293" s="24">
        <v>1345.4583256477688</v>
      </c>
      <c r="C293" s="24">
        <v>64.541674352231212</v>
      </c>
      <c r="D293" s="24">
        <v>1.0523496820809795</v>
      </c>
    </row>
    <row r="294" spans="1:4" x14ac:dyDescent="0.25">
      <c r="A294" s="24">
        <v>265</v>
      </c>
      <c r="B294" s="24">
        <v>1310.443210788716</v>
      </c>
      <c r="C294" s="24">
        <v>19.556789211284013</v>
      </c>
      <c r="D294" s="24">
        <v>0.31887274564187051</v>
      </c>
    </row>
    <row r="295" spans="1:4" x14ac:dyDescent="0.25">
      <c r="A295" s="24">
        <v>266</v>
      </c>
      <c r="B295" s="24">
        <v>1389.8990740362199</v>
      </c>
      <c r="C295" s="24">
        <v>50.100925963780128</v>
      </c>
      <c r="D295" s="24">
        <v>0.81689379829552011</v>
      </c>
    </row>
    <row r="296" spans="1:4" x14ac:dyDescent="0.25">
      <c r="A296" s="24">
        <v>267</v>
      </c>
      <c r="B296" s="24">
        <v>1278.769878121735</v>
      </c>
      <c r="C296" s="24">
        <v>-48.769878121735019</v>
      </c>
      <c r="D296" s="24">
        <v>-0.79519111104005202</v>
      </c>
    </row>
    <row r="297" spans="1:4" x14ac:dyDescent="0.25">
      <c r="A297" s="24">
        <v>268</v>
      </c>
      <c r="B297" s="24">
        <v>1286.4071644145226</v>
      </c>
      <c r="C297" s="24">
        <v>-66.40716441452264</v>
      </c>
      <c r="D297" s="24">
        <v>-1.0827664305412672</v>
      </c>
    </row>
    <row r="298" spans="1:4" x14ac:dyDescent="0.25">
      <c r="A298" s="24">
        <v>269</v>
      </c>
      <c r="B298" s="24">
        <v>1323.3444081658126</v>
      </c>
      <c r="C298" s="24">
        <v>-63.344408165812638</v>
      </c>
      <c r="D298" s="24">
        <v>-1.0328282999152822</v>
      </c>
    </row>
    <row r="299" spans="1:4" x14ac:dyDescent="0.25">
      <c r="A299" s="24">
        <v>270</v>
      </c>
      <c r="B299" s="24">
        <v>1294.2247420094702</v>
      </c>
      <c r="C299" s="24">
        <v>-4.2247420094702193</v>
      </c>
      <c r="D299" s="24">
        <v>-6.8884266718538395E-2</v>
      </c>
    </row>
    <row r="300" spans="1:4" x14ac:dyDescent="0.25">
      <c r="A300" s="24">
        <v>271</v>
      </c>
      <c r="B300" s="24">
        <v>1293.5682985155311</v>
      </c>
      <c r="C300" s="24">
        <v>6.4317014844689311</v>
      </c>
      <c r="D300" s="24">
        <v>0.10486866168799136</v>
      </c>
    </row>
    <row r="301" spans="1:4" x14ac:dyDescent="0.25">
      <c r="A301" s="24">
        <v>272</v>
      </c>
      <c r="B301" s="24">
        <v>1312.4295768284037</v>
      </c>
      <c r="C301" s="24">
        <v>7.5704231715963033</v>
      </c>
      <c r="D301" s="24">
        <v>0.12343547789556904</v>
      </c>
    </row>
    <row r="302" spans="1:4" x14ac:dyDescent="0.25">
      <c r="A302" s="24">
        <v>273</v>
      </c>
      <c r="B302" s="24">
        <v>1335.9395110905518</v>
      </c>
      <c r="C302" s="24">
        <v>-5.9395110905518322</v>
      </c>
      <c r="D302" s="24">
        <v>-9.6843514993852867E-2</v>
      </c>
    </row>
    <row r="303" spans="1:4" x14ac:dyDescent="0.25">
      <c r="A303" s="24">
        <v>274</v>
      </c>
      <c r="B303" s="24">
        <v>1346.0003402306286</v>
      </c>
      <c r="C303" s="24">
        <v>-16.000340230628581</v>
      </c>
      <c r="D303" s="24">
        <v>-0.26088497275415667</v>
      </c>
    </row>
    <row r="304" spans="1:4" x14ac:dyDescent="0.25">
      <c r="A304" s="24">
        <v>275</v>
      </c>
      <c r="B304" s="24">
        <v>1299.3687373399459</v>
      </c>
      <c r="C304" s="24">
        <v>10.631262660054063</v>
      </c>
      <c r="D304" s="24">
        <v>0.17334235581448806</v>
      </c>
    </row>
    <row r="305" spans="1:4" x14ac:dyDescent="0.25">
      <c r="A305" s="24">
        <v>276</v>
      </c>
      <c r="B305" s="24">
        <v>1296.27611516908</v>
      </c>
      <c r="C305" s="24">
        <v>-46.276115169079958</v>
      </c>
      <c r="D305" s="24">
        <v>-0.75453039566892754</v>
      </c>
    </row>
    <row r="306" spans="1:4" x14ac:dyDescent="0.25">
      <c r="A306" s="24">
        <v>277</v>
      </c>
      <c r="B306" s="24">
        <v>1280.0415434363506</v>
      </c>
      <c r="C306" s="24">
        <v>9.9584565636494062</v>
      </c>
      <c r="D306" s="24">
        <v>0.16237227657871273</v>
      </c>
    </row>
    <row r="307" spans="1:4" x14ac:dyDescent="0.25">
      <c r="A307" s="24">
        <v>278</v>
      </c>
      <c r="B307" s="24">
        <v>1324.6140435589593</v>
      </c>
      <c r="C307" s="24">
        <v>-24.614043558959338</v>
      </c>
      <c r="D307" s="24">
        <v>-0.40133109613235168</v>
      </c>
    </row>
    <row r="308" spans="1:4" x14ac:dyDescent="0.25">
      <c r="A308" s="24">
        <v>279</v>
      </c>
      <c r="B308" s="24">
        <v>1291.7521891115987</v>
      </c>
      <c r="C308" s="24">
        <v>-21.752189111598682</v>
      </c>
      <c r="D308" s="24">
        <v>-0.35466866216130133</v>
      </c>
    </row>
    <row r="309" spans="1:4" x14ac:dyDescent="0.25">
      <c r="A309" s="24">
        <v>280</v>
      </c>
      <c r="B309" s="24">
        <v>1227.7470058904678</v>
      </c>
      <c r="C309" s="24">
        <v>142.25299410953221</v>
      </c>
      <c r="D309" s="24">
        <v>2.3194299594593417</v>
      </c>
    </row>
    <row r="310" spans="1:4" x14ac:dyDescent="0.25">
      <c r="A310" s="24">
        <v>281</v>
      </c>
      <c r="B310" s="24">
        <v>1292.9918669024726</v>
      </c>
      <c r="C310" s="24">
        <v>-32.991866902472566</v>
      </c>
      <c r="D310" s="24">
        <v>-0.53793120483052292</v>
      </c>
    </row>
    <row r="311" spans="1:4" x14ac:dyDescent="0.25">
      <c r="A311" s="24">
        <v>282</v>
      </c>
      <c r="B311" s="24">
        <v>1317.4745862006364</v>
      </c>
      <c r="C311" s="24">
        <v>82.525413799363605</v>
      </c>
      <c r="D311" s="24">
        <v>1.3455739078197513</v>
      </c>
    </row>
    <row r="312" spans="1:4" x14ac:dyDescent="0.25">
      <c r="A312" s="24">
        <v>283</v>
      </c>
      <c r="B312" s="24">
        <v>1392.3647181295294</v>
      </c>
      <c r="C312" s="24">
        <v>-72.364718129529365</v>
      </c>
      <c r="D312" s="24">
        <v>-1.1799041298787951</v>
      </c>
    </row>
    <row r="313" spans="1:4" x14ac:dyDescent="0.25">
      <c r="A313" s="24">
        <v>284</v>
      </c>
      <c r="B313" s="24">
        <v>1342.709973150492</v>
      </c>
      <c r="C313" s="24">
        <v>27.290026849507967</v>
      </c>
      <c r="D313" s="24">
        <v>0.44496290756777213</v>
      </c>
    </row>
    <row r="314" spans="1:4" x14ac:dyDescent="0.25">
      <c r="A314" s="24">
        <v>285</v>
      </c>
      <c r="B314" s="24">
        <v>1317.1733154265112</v>
      </c>
      <c r="C314" s="24">
        <v>-37.173315426511181</v>
      </c>
      <c r="D314" s="24">
        <v>-0.60610957282413069</v>
      </c>
    </row>
    <row r="315" spans="1:4" x14ac:dyDescent="0.25">
      <c r="A315" s="24">
        <v>286</v>
      </c>
      <c r="B315" s="24">
        <v>1390.0946829582651</v>
      </c>
      <c r="C315" s="24">
        <v>-9.468295826513895E-2</v>
      </c>
      <c r="D315" s="24">
        <v>-1.5438022336549605E-3</v>
      </c>
    </row>
    <row r="316" spans="1:4" x14ac:dyDescent="0.25">
      <c r="A316" s="24">
        <v>287</v>
      </c>
      <c r="B316" s="24">
        <v>1320.2624613117002</v>
      </c>
      <c r="C316" s="24">
        <v>-130.26246131170024</v>
      </c>
      <c r="D316" s="24">
        <v>-2.1239247528711611</v>
      </c>
    </row>
    <row r="317" spans="1:4" x14ac:dyDescent="0.25">
      <c r="A317" s="24">
        <v>288</v>
      </c>
      <c r="B317" s="24">
        <v>1278.1790695972495</v>
      </c>
      <c r="C317" s="24">
        <v>-48.179069597249509</v>
      </c>
      <c r="D317" s="24">
        <v>-0.78555799926919867</v>
      </c>
    </row>
    <row r="318" spans="1:4" x14ac:dyDescent="0.25">
      <c r="A318" s="24">
        <v>289</v>
      </c>
      <c r="B318" s="24">
        <v>1239.1307261404475</v>
      </c>
      <c r="C318" s="24">
        <v>10.86927385955255</v>
      </c>
      <c r="D318" s="24">
        <v>0.17722311987333506</v>
      </c>
    </row>
    <row r="319" spans="1:4" x14ac:dyDescent="0.25">
      <c r="A319" s="24">
        <v>290</v>
      </c>
      <c r="B319" s="24">
        <v>1302.1825561482597</v>
      </c>
      <c r="C319" s="24">
        <v>47.817443851740336</v>
      </c>
      <c r="D319" s="24">
        <v>0.77966170447768124</v>
      </c>
    </row>
    <row r="320" spans="1:4" x14ac:dyDescent="0.25">
      <c r="A320" s="24">
        <v>291</v>
      </c>
      <c r="B320" s="24">
        <v>1257.6969333455802</v>
      </c>
      <c r="C320" s="24">
        <v>-57.696933345580192</v>
      </c>
      <c r="D320" s="24">
        <v>-0.94074642581951817</v>
      </c>
    </row>
    <row r="321" spans="1:4" x14ac:dyDescent="0.25">
      <c r="A321" s="24">
        <v>292</v>
      </c>
      <c r="B321" s="24">
        <v>1306.9512955145944</v>
      </c>
      <c r="C321" s="24">
        <v>-16.951295514594449</v>
      </c>
      <c r="D321" s="24">
        <v>-0.27639026450245036</v>
      </c>
    </row>
    <row r="322" spans="1:4" x14ac:dyDescent="0.25">
      <c r="A322" s="24">
        <v>293</v>
      </c>
      <c r="B322" s="24">
        <v>1407.1185827654133</v>
      </c>
      <c r="C322" s="24">
        <v>112.88141723458671</v>
      </c>
      <c r="D322" s="24">
        <v>1.8405274534927079</v>
      </c>
    </row>
    <row r="323" spans="1:4" x14ac:dyDescent="0.25">
      <c r="A323" s="24">
        <v>294</v>
      </c>
      <c r="B323" s="24">
        <v>1363.3067692422271</v>
      </c>
      <c r="C323" s="24">
        <v>-13.306769242227119</v>
      </c>
      <c r="D323" s="24">
        <v>-0.21696639453696739</v>
      </c>
    </row>
    <row r="324" spans="1:4" x14ac:dyDescent="0.25">
      <c r="A324" s="24">
        <v>295</v>
      </c>
      <c r="B324" s="24">
        <v>1087.3890227496374</v>
      </c>
      <c r="C324" s="24">
        <v>-7.3890227496374337</v>
      </c>
      <c r="D324" s="24">
        <v>-0.12047775053113829</v>
      </c>
    </row>
    <row r="325" spans="1:4" x14ac:dyDescent="0.25">
      <c r="A325" s="24">
        <v>296</v>
      </c>
      <c r="B325" s="24">
        <v>1324.7976538173307</v>
      </c>
      <c r="C325" s="24">
        <v>15.202346182669316</v>
      </c>
      <c r="D325" s="24">
        <v>0.24787370846483145</v>
      </c>
    </row>
    <row r="326" spans="1:4" x14ac:dyDescent="0.25">
      <c r="A326" s="24">
        <v>297</v>
      </c>
      <c r="B326" s="24">
        <v>1376.9905411600193</v>
      </c>
      <c r="C326" s="24">
        <v>-16.990541160019347</v>
      </c>
      <c r="D326" s="24">
        <v>-0.27703016334146346</v>
      </c>
    </row>
    <row r="327" spans="1:4" x14ac:dyDescent="0.25">
      <c r="A327" s="24">
        <v>298</v>
      </c>
      <c r="B327" s="24">
        <v>1415.2365548709317</v>
      </c>
      <c r="C327" s="24">
        <v>-75.236554870931741</v>
      </c>
      <c r="D327" s="24">
        <v>-1.2267293247956481</v>
      </c>
    </row>
    <row r="328" spans="1:4" x14ac:dyDescent="0.25">
      <c r="A328" s="24">
        <v>299</v>
      </c>
      <c r="B328" s="24">
        <v>1374.9462224240826</v>
      </c>
      <c r="C328" s="24">
        <v>55.053777575917366</v>
      </c>
      <c r="D328" s="24">
        <v>0.89764986593302953</v>
      </c>
    </row>
    <row r="329" spans="1:4" x14ac:dyDescent="0.25">
      <c r="A329" s="24">
        <v>300</v>
      </c>
      <c r="B329" s="24">
        <v>1256.1655152737339</v>
      </c>
      <c r="C329" s="24">
        <v>53.834484726266055</v>
      </c>
      <c r="D329" s="24">
        <v>0.87776933981448435</v>
      </c>
    </row>
    <row r="330" spans="1:4" x14ac:dyDescent="0.25">
      <c r="A330" s="24">
        <v>301</v>
      </c>
      <c r="B330" s="24">
        <v>1250.4867272388979</v>
      </c>
      <c r="C330" s="24">
        <v>79.513272761102144</v>
      </c>
      <c r="D330" s="24">
        <v>1.2964610563821137</v>
      </c>
    </row>
    <row r="331" spans="1:4" x14ac:dyDescent="0.25">
      <c r="A331" s="24">
        <v>302</v>
      </c>
      <c r="B331" s="24">
        <v>1407.4349162260455</v>
      </c>
      <c r="C331" s="24">
        <v>62.565083773954484</v>
      </c>
      <c r="D331" s="24">
        <v>1.0201214436981019</v>
      </c>
    </row>
    <row r="332" spans="1:4" x14ac:dyDescent="0.25">
      <c r="A332" s="24">
        <v>303</v>
      </c>
      <c r="B332" s="24">
        <v>1244.4014015956034</v>
      </c>
      <c r="C332" s="24">
        <v>-24.401401595603375</v>
      </c>
      <c r="D332" s="24">
        <v>-0.39786397655758676</v>
      </c>
    </row>
    <row r="333" spans="1:4" x14ac:dyDescent="0.25">
      <c r="A333" s="24">
        <v>304</v>
      </c>
      <c r="B333" s="24">
        <v>1279.983055430087</v>
      </c>
      <c r="C333" s="24">
        <v>10.016944569912994</v>
      </c>
      <c r="D333" s="24">
        <v>0.16332592142004632</v>
      </c>
    </row>
    <row r="334" spans="1:4" x14ac:dyDescent="0.25">
      <c r="A334" s="24">
        <v>305</v>
      </c>
      <c r="B334" s="24">
        <v>1266.9840034225188</v>
      </c>
      <c r="C334" s="24">
        <v>-16.984003422518754</v>
      </c>
      <c r="D334" s="24">
        <v>-0.27692356576634125</v>
      </c>
    </row>
    <row r="335" spans="1:4" x14ac:dyDescent="0.25">
      <c r="A335" s="24">
        <v>306</v>
      </c>
      <c r="B335" s="24">
        <v>1413.3146346262979</v>
      </c>
      <c r="C335" s="24">
        <v>56.685365373702098</v>
      </c>
      <c r="D335" s="24">
        <v>0.92425284637192506</v>
      </c>
    </row>
    <row r="336" spans="1:4" x14ac:dyDescent="0.25">
      <c r="A336" s="24">
        <v>307</v>
      </c>
      <c r="B336" s="24">
        <v>1292.7039670606002</v>
      </c>
      <c r="C336" s="24">
        <v>-22.703967060600235</v>
      </c>
      <c r="D336" s="24">
        <v>-0.37018736743345304</v>
      </c>
    </row>
    <row r="337" spans="1:4" x14ac:dyDescent="0.25">
      <c r="A337" s="24">
        <v>308</v>
      </c>
      <c r="B337" s="24">
        <v>1296.6241150959765</v>
      </c>
      <c r="C337" s="24">
        <v>53.375884904023451</v>
      </c>
      <c r="D337" s="24">
        <v>0.87029188618497977</v>
      </c>
    </row>
    <row r="338" spans="1:4" x14ac:dyDescent="0.25">
      <c r="A338" s="24">
        <v>309</v>
      </c>
      <c r="B338" s="24">
        <v>1387.83169530284</v>
      </c>
      <c r="C338" s="24">
        <v>22.168304697160011</v>
      </c>
      <c r="D338" s="24">
        <v>0.36145341183768254</v>
      </c>
    </row>
    <row r="339" spans="1:4" x14ac:dyDescent="0.25">
      <c r="A339" s="24">
        <v>310</v>
      </c>
      <c r="B339" s="24">
        <v>1363.6840188948474</v>
      </c>
      <c r="C339" s="24">
        <v>-153.68401889484744</v>
      </c>
      <c r="D339" s="24">
        <v>-2.5058124080000561</v>
      </c>
    </row>
    <row r="340" spans="1:4" x14ac:dyDescent="0.25">
      <c r="A340" s="24">
        <v>311</v>
      </c>
      <c r="B340" s="24">
        <v>1379.9621310632785</v>
      </c>
      <c r="C340" s="24">
        <v>3.7868936721451973E-2</v>
      </c>
      <c r="D340" s="24">
        <v>6.1745165305255288E-4</v>
      </c>
    </row>
    <row r="341" spans="1:4" x14ac:dyDescent="0.25">
      <c r="A341" s="24">
        <v>312</v>
      </c>
      <c r="B341" s="24">
        <v>1332.6369603719058</v>
      </c>
      <c r="C341" s="24">
        <v>47.363039628094157</v>
      </c>
      <c r="D341" s="24">
        <v>0.77225265993259229</v>
      </c>
    </row>
    <row r="342" spans="1:4" x14ac:dyDescent="0.25">
      <c r="A342" s="24">
        <v>313</v>
      </c>
      <c r="B342" s="24">
        <v>1277.609949779777</v>
      </c>
      <c r="C342" s="24">
        <v>32.390050220222975</v>
      </c>
      <c r="D342" s="24">
        <v>0.52811860544272138</v>
      </c>
    </row>
    <row r="343" spans="1:4" x14ac:dyDescent="0.25">
      <c r="A343" s="24">
        <v>314</v>
      </c>
      <c r="B343" s="24">
        <v>1259.5112923861491</v>
      </c>
      <c r="C343" s="24">
        <v>0.4887076138509201</v>
      </c>
      <c r="D343" s="24">
        <v>7.9683600902552467E-3</v>
      </c>
    </row>
    <row r="344" spans="1:4" x14ac:dyDescent="0.25">
      <c r="A344" s="24">
        <v>315</v>
      </c>
      <c r="B344" s="24">
        <v>1368.187880135979</v>
      </c>
      <c r="C344" s="24">
        <v>-48.187880135978958</v>
      </c>
      <c r="D344" s="24">
        <v>-0.78570165478672216</v>
      </c>
    </row>
    <row r="345" spans="1:4" x14ac:dyDescent="0.25">
      <c r="A345" s="24">
        <v>316</v>
      </c>
      <c r="B345" s="24">
        <v>1308.0284686046259</v>
      </c>
      <c r="C345" s="24">
        <v>-38.028468604625914</v>
      </c>
      <c r="D345" s="24">
        <v>-0.62005281467757778</v>
      </c>
    </row>
    <row r="346" spans="1:4" x14ac:dyDescent="0.25">
      <c r="A346" s="24">
        <v>317</v>
      </c>
      <c r="B346" s="24">
        <v>1241.9631566520518</v>
      </c>
      <c r="C346" s="24">
        <v>-211.96315665205179</v>
      </c>
      <c r="D346" s="24">
        <v>-3.4560516558392691</v>
      </c>
    </row>
    <row r="347" spans="1:4" x14ac:dyDescent="0.25">
      <c r="A347" s="24">
        <v>318</v>
      </c>
      <c r="B347" s="24">
        <v>1316.4419331995352</v>
      </c>
      <c r="C347" s="24">
        <v>23.558066800464758</v>
      </c>
      <c r="D347" s="24">
        <v>0.3841134330140682</v>
      </c>
    </row>
    <row r="348" spans="1:4" x14ac:dyDescent="0.25">
      <c r="A348" s="24">
        <v>319</v>
      </c>
      <c r="B348" s="24">
        <v>1278.6119386949442</v>
      </c>
      <c r="C348" s="24">
        <v>31.388061305055771</v>
      </c>
      <c r="D348" s="24">
        <v>0.51178121217073513</v>
      </c>
    </row>
    <row r="349" spans="1:4" x14ac:dyDescent="0.25">
      <c r="A349" s="24">
        <v>320</v>
      </c>
      <c r="B349" s="24">
        <v>1241.8808497070743</v>
      </c>
      <c r="C349" s="24">
        <v>48.119150292925724</v>
      </c>
      <c r="D349" s="24">
        <v>0.78458101716440354</v>
      </c>
    </row>
    <row r="350" spans="1:4" x14ac:dyDescent="0.25">
      <c r="A350" s="24">
        <v>321</v>
      </c>
      <c r="B350" s="24">
        <v>1338.4251420773974</v>
      </c>
      <c r="C350" s="24">
        <v>-28.425142077397368</v>
      </c>
      <c r="D350" s="24">
        <v>-0.46347092058701284</v>
      </c>
    </row>
    <row r="351" spans="1:4" x14ac:dyDescent="0.25">
      <c r="A351" s="24">
        <v>322</v>
      </c>
      <c r="B351" s="24">
        <v>1321.0472416035282</v>
      </c>
      <c r="C351" s="24">
        <v>-71.047241603528164</v>
      </c>
      <c r="D351" s="24">
        <v>-1.1584227224439634</v>
      </c>
    </row>
    <row r="352" spans="1:4" x14ac:dyDescent="0.25">
      <c r="A352" s="24">
        <v>323</v>
      </c>
      <c r="B352" s="24">
        <v>1267.6009782002775</v>
      </c>
      <c r="C352" s="24">
        <v>22.399021799722505</v>
      </c>
      <c r="D352" s="24">
        <v>0.36521524590798032</v>
      </c>
    </row>
    <row r="353" spans="1:4" x14ac:dyDescent="0.25">
      <c r="A353" s="24">
        <v>324</v>
      </c>
      <c r="B353" s="24">
        <v>1264.3185695541335</v>
      </c>
      <c r="C353" s="24">
        <v>-14.318569554133546</v>
      </c>
      <c r="D353" s="24">
        <v>-0.23346376228037727</v>
      </c>
    </row>
    <row r="354" spans="1:4" x14ac:dyDescent="0.25">
      <c r="A354" s="24">
        <v>325</v>
      </c>
      <c r="B354" s="24">
        <v>1352.5826283560541</v>
      </c>
      <c r="C354" s="24">
        <v>-12.582628356054101</v>
      </c>
      <c r="D354" s="24">
        <v>-0.20515930339788122</v>
      </c>
    </row>
    <row r="355" spans="1:4" x14ac:dyDescent="0.25">
      <c r="A355" s="24">
        <v>326</v>
      </c>
      <c r="B355" s="24">
        <v>1294.7624120424316</v>
      </c>
      <c r="C355" s="24">
        <v>45.237587957568394</v>
      </c>
      <c r="D355" s="24">
        <v>0.73759724678744276</v>
      </c>
    </row>
    <row r="356" spans="1:4" x14ac:dyDescent="0.25">
      <c r="A356" s="24">
        <v>327</v>
      </c>
      <c r="B356" s="24">
        <v>1204.6723228566836</v>
      </c>
      <c r="C356" s="24">
        <v>-54.67232285668365</v>
      </c>
      <c r="D356" s="24">
        <v>-0.89143026043715801</v>
      </c>
    </row>
    <row r="357" spans="1:4" x14ac:dyDescent="0.25">
      <c r="A357" s="24">
        <v>328</v>
      </c>
      <c r="B357" s="24">
        <v>1319.8079937655828</v>
      </c>
      <c r="C357" s="24">
        <v>-29.807993765582751</v>
      </c>
      <c r="D357" s="24">
        <v>-0.48601826769308809</v>
      </c>
    </row>
    <row r="358" spans="1:4" x14ac:dyDescent="0.25">
      <c r="A358" s="24">
        <v>329</v>
      </c>
      <c r="B358" s="24">
        <v>1272.1707092895767</v>
      </c>
      <c r="C358" s="24">
        <v>47.829290710423265</v>
      </c>
      <c r="D358" s="24">
        <v>0.77985486708298646</v>
      </c>
    </row>
    <row r="359" spans="1:4" x14ac:dyDescent="0.25">
      <c r="A359" s="24">
        <v>330</v>
      </c>
      <c r="B359" s="24">
        <v>1367.0858671877359</v>
      </c>
      <c r="C359" s="24">
        <v>-37.085867187735857</v>
      </c>
      <c r="D359" s="24">
        <v>-0.60468373243189777</v>
      </c>
    </row>
    <row r="360" spans="1:4" x14ac:dyDescent="0.25">
      <c r="A360" s="24">
        <v>331</v>
      </c>
      <c r="B360" s="24">
        <v>1342.8280050448934</v>
      </c>
      <c r="C360" s="24">
        <v>17.171994955106584</v>
      </c>
      <c r="D360" s="24">
        <v>0.27998876095283515</v>
      </c>
    </row>
    <row r="361" spans="1:4" x14ac:dyDescent="0.25">
      <c r="A361" s="24">
        <v>332</v>
      </c>
      <c r="B361" s="24">
        <v>1357.2540987907712</v>
      </c>
      <c r="C361" s="24">
        <v>-27.254098790771195</v>
      </c>
      <c r="D361" s="24">
        <v>-0.44437710186054658</v>
      </c>
    </row>
    <row r="362" spans="1:4" x14ac:dyDescent="0.25">
      <c r="A362" s="24">
        <v>333</v>
      </c>
      <c r="B362" s="24">
        <v>1264.7209252761563</v>
      </c>
      <c r="C362" s="24">
        <v>65.279074723843678</v>
      </c>
      <c r="D362" s="24">
        <v>1.0643729686538967</v>
      </c>
    </row>
    <row r="363" spans="1:4" x14ac:dyDescent="0.25">
      <c r="A363" s="24">
        <v>334</v>
      </c>
      <c r="B363" s="24">
        <v>1326.9539898945698</v>
      </c>
      <c r="C363" s="24">
        <v>-46.953989894569759</v>
      </c>
      <c r="D363" s="24">
        <v>-0.76558311871987916</v>
      </c>
    </row>
    <row r="364" spans="1:4" x14ac:dyDescent="0.25">
      <c r="A364" s="24">
        <v>335</v>
      </c>
      <c r="B364" s="24">
        <v>1376.8821493882676</v>
      </c>
      <c r="C364" s="24">
        <v>-6.882149388267635</v>
      </c>
      <c r="D364" s="24">
        <v>-0.11221319858007188</v>
      </c>
    </row>
    <row r="365" spans="1:4" x14ac:dyDescent="0.25">
      <c r="A365" s="24">
        <v>336</v>
      </c>
      <c r="B365" s="24">
        <v>1276.2468169829206</v>
      </c>
      <c r="C365" s="24">
        <v>53.753183017079436</v>
      </c>
      <c r="D365" s="24">
        <v>0.87644371836642199</v>
      </c>
    </row>
    <row r="366" spans="1:4" x14ac:dyDescent="0.25">
      <c r="A366" s="24">
        <v>337</v>
      </c>
      <c r="B366" s="24">
        <v>1245.4762976938971</v>
      </c>
      <c r="C366" s="24">
        <v>14.523702306102905</v>
      </c>
      <c r="D366" s="24">
        <v>0.23680844443320226</v>
      </c>
    </row>
    <row r="367" spans="1:4" x14ac:dyDescent="0.25">
      <c r="A367" s="24">
        <v>338</v>
      </c>
      <c r="B367" s="24">
        <v>1376.9365738650426</v>
      </c>
      <c r="C367" s="24">
        <v>3.0634261349573535</v>
      </c>
      <c r="D367" s="24">
        <v>4.994905309718678E-2</v>
      </c>
    </row>
    <row r="368" spans="1:4" x14ac:dyDescent="0.25">
      <c r="A368" s="24">
        <v>339</v>
      </c>
      <c r="B368" s="24">
        <v>1309.1762055144939</v>
      </c>
      <c r="C368" s="24">
        <v>-29.176205514493859</v>
      </c>
      <c r="D368" s="24">
        <v>-0.47571698295189191</v>
      </c>
    </row>
    <row r="369" spans="1:4" x14ac:dyDescent="0.25">
      <c r="A369" s="24">
        <v>340</v>
      </c>
      <c r="B369" s="24">
        <v>1400.3769820900084</v>
      </c>
      <c r="C369" s="24">
        <v>9.6230179099916313</v>
      </c>
      <c r="D369" s="24">
        <v>0.15690296137923451</v>
      </c>
    </row>
    <row r="370" spans="1:4" x14ac:dyDescent="0.25">
      <c r="A370" s="24">
        <v>341</v>
      </c>
      <c r="B370" s="24">
        <v>1332.4237121454546</v>
      </c>
      <c r="C370" s="24">
        <v>27.576287854545399</v>
      </c>
      <c r="D370" s="24">
        <v>0.44963038297287689</v>
      </c>
    </row>
    <row r="371" spans="1:4" x14ac:dyDescent="0.25">
      <c r="A371" s="24">
        <v>342</v>
      </c>
      <c r="B371" s="24">
        <v>1354.1504661263125</v>
      </c>
      <c r="C371" s="24">
        <v>-74.150466126312494</v>
      </c>
      <c r="D371" s="24">
        <v>-1.2090206868251756</v>
      </c>
    </row>
    <row r="372" spans="1:4" x14ac:dyDescent="0.25">
      <c r="A372" s="24">
        <v>343</v>
      </c>
      <c r="B372" s="24">
        <v>1261.4188403356393</v>
      </c>
      <c r="C372" s="24">
        <v>8.5811596643607118</v>
      </c>
      <c r="D372" s="24">
        <v>0.13991550010607895</v>
      </c>
    </row>
    <row r="373" spans="1:4" x14ac:dyDescent="0.25">
      <c r="A373" s="24">
        <v>344</v>
      </c>
      <c r="B373" s="24">
        <v>1385.4233301641484</v>
      </c>
      <c r="C373" s="24">
        <v>14.57666983585159</v>
      </c>
      <c r="D373" s="24">
        <v>0.23767207810324692</v>
      </c>
    </row>
    <row r="374" spans="1:4" x14ac:dyDescent="0.25">
      <c r="A374" s="24">
        <v>345</v>
      </c>
      <c r="B374" s="24">
        <v>1347.2745361492493</v>
      </c>
      <c r="C374" s="24">
        <v>-57.274536149249343</v>
      </c>
      <c r="D374" s="24">
        <v>-0.93385925470516518</v>
      </c>
    </row>
    <row r="375" spans="1:4" x14ac:dyDescent="0.25">
      <c r="A375" s="24">
        <v>346</v>
      </c>
      <c r="B375" s="24">
        <v>1275.9236315393227</v>
      </c>
      <c r="C375" s="24">
        <v>-5.9236315393227414</v>
      </c>
      <c r="D375" s="24">
        <v>-9.6584599481430236E-2</v>
      </c>
    </row>
    <row r="376" spans="1:4" x14ac:dyDescent="0.25">
      <c r="A376" s="24">
        <v>347</v>
      </c>
      <c r="B376" s="24">
        <v>1278.4294200104368</v>
      </c>
      <c r="C376" s="24">
        <v>-78.429420010436843</v>
      </c>
      <c r="D376" s="24">
        <v>-1.2787888762127471</v>
      </c>
    </row>
    <row r="377" spans="1:4" x14ac:dyDescent="0.25">
      <c r="A377" s="24">
        <v>348</v>
      </c>
      <c r="B377" s="24">
        <v>1356.3430013910181</v>
      </c>
      <c r="C377" s="24">
        <v>13.656998608981894</v>
      </c>
      <c r="D377" s="24">
        <v>0.22267687178223378</v>
      </c>
    </row>
    <row r="378" spans="1:4" x14ac:dyDescent="0.25">
      <c r="A378" s="24">
        <v>349</v>
      </c>
      <c r="B378" s="24">
        <v>1312.6556947761421</v>
      </c>
      <c r="C378" s="24">
        <v>87.344305223857873</v>
      </c>
      <c r="D378" s="24">
        <v>1.4241457594093745</v>
      </c>
    </row>
    <row r="379" spans="1:4" x14ac:dyDescent="0.25">
      <c r="A379" s="24">
        <v>350</v>
      </c>
      <c r="B379" s="24">
        <v>1365.069835949105</v>
      </c>
      <c r="C379" s="24">
        <v>-35.069835949105027</v>
      </c>
      <c r="D379" s="24">
        <v>-0.57181241549859085</v>
      </c>
    </row>
    <row r="380" spans="1:4" x14ac:dyDescent="0.25">
      <c r="A380" s="24">
        <v>351</v>
      </c>
      <c r="B380" s="24">
        <v>1396.6054091728943</v>
      </c>
      <c r="C380" s="24">
        <v>-16.605409172894269</v>
      </c>
      <c r="D380" s="24">
        <v>-0.27075060012470475</v>
      </c>
    </row>
    <row r="381" spans="1:4" x14ac:dyDescent="0.25">
      <c r="A381" s="24">
        <v>352</v>
      </c>
      <c r="B381" s="24">
        <v>1271.9971786420158</v>
      </c>
      <c r="C381" s="24">
        <v>28.002821357984203</v>
      </c>
      <c r="D381" s="24">
        <v>0.45658499642605571</v>
      </c>
    </row>
    <row r="382" spans="1:4" x14ac:dyDescent="0.25">
      <c r="A382" s="24">
        <v>353</v>
      </c>
      <c r="B382" s="24">
        <v>1326.6302210798608</v>
      </c>
      <c r="C382" s="24">
        <v>-16.630221079860803</v>
      </c>
      <c r="D382" s="24">
        <v>-0.27115515737659068</v>
      </c>
    </row>
    <row r="383" spans="1:4" x14ac:dyDescent="0.25">
      <c r="A383" s="24">
        <v>354</v>
      </c>
      <c r="B383" s="24">
        <v>1412.6532704485026</v>
      </c>
      <c r="C383" s="24">
        <v>-12.653270448502553</v>
      </c>
      <c r="D383" s="24">
        <v>-0.20631112017790396</v>
      </c>
    </row>
    <row r="384" spans="1:4" x14ac:dyDescent="0.25">
      <c r="A384" s="24">
        <v>355</v>
      </c>
      <c r="B384" s="24">
        <v>1358.3016857799771</v>
      </c>
      <c r="C384" s="24">
        <v>11.698314220022894</v>
      </c>
      <c r="D384" s="24">
        <v>0.19074059317302033</v>
      </c>
    </row>
    <row r="385" spans="1:4" x14ac:dyDescent="0.25">
      <c r="A385" s="24">
        <v>356</v>
      </c>
      <c r="B385" s="24">
        <v>1348.260105661052</v>
      </c>
      <c r="C385" s="24">
        <v>-8.2601056610519663</v>
      </c>
      <c r="D385" s="24">
        <v>-0.13468072611386839</v>
      </c>
    </row>
    <row r="386" spans="1:4" x14ac:dyDescent="0.25">
      <c r="A386" s="24">
        <v>357</v>
      </c>
      <c r="B386" s="24">
        <v>1373.2732202840284</v>
      </c>
      <c r="C386" s="24">
        <v>-53.273220284028412</v>
      </c>
      <c r="D386" s="24">
        <v>-0.86861794324350705</v>
      </c>
    </row>
    <row r="387" spans="1:4" x14ac:dyDescent="0.25">
      <c r="A387" s="24">
        <v>358</v>
      </c>
      <c r="B387" s="24">
        <v>1379.5728517208695</v>
      </c>
      <c r="C387" s="24">
        <v>60.427148279130506</v>
      </c>
      <c r="D387" s="24">
        <v>0.98526248224616853</v>
      </c>
    </row>
    <row r="388" spans="1:4" x14ac:dyDescent="0.25">
      <c r="A388" s="24">
        <v>359</v>
      </c>
      <c r="B388" s="24">
        <v>1200.6571585021734</v>
      </c>
      <c r="C388" s="24">
        <v>-20.657158502173388</v>
      </c>
      <c r="D388" s="24">
        <v>-0.33681422740634342</v>
      </c>
    </row>
    <row r="389" spans="1:4" x14ac:dyDescent="0.25">
      <c r="A389" s="24">
        <v>360</v>
      </c>
      <c r="B389" s="24">
        <v>1290.6966750120043</v>
      </c>
      <c r="C389" s="24">
        <v>-0.69667501200433435</v>
      </c>
      <c r="D389" s="24">
        <v>-1.1359261047295389E-2</v>
      </c>
    </row>
    <row r="390" spans="1:4" x14ac:dyDescent="0.25">
      <c r="A390" s="24">
        <v>361</v>
      </c>
      <c r="B390" s="24">
        <v>1364.134914697843</v>
      </c>
      <c r="C390" s="24">
        <v>15.865085302157013</v>
      </c>
      <c r="D390" s="24">
        <v>0.25867964600356519</v>
      </c>
    </row>
    <row r="391" spans="1:4" x14ac:dyDescent="0.25">
      <c r="A391" s="24">
        <v>362</v>
      </c>
      <c r="B391" s="24">
        <v>1333.2742561016471</v>
      </c>
      <c r="C391" s="24">
        <v>-63.274256101647097</v>
      </c>
      <c r="D391" s="24">
        <v>-1.0316844730288113</v>
      </c>
    </row>
    <row r="392" spans="1:4" x14ac:dyDescent="0.25">
      <c r="A392" s="24">
        <v>363</v>
      </c>
      <c r="B392" s="24">
        <v>1390.1197051014788</v>
      </c>
      <c r="C392" s="24">
        <v>29.880294898521242</v>
      </c>
      <c r="D392" s="24">
        <v>0.48719713506871087</v>
      </c>
    </row>
    <row r="393" spans="1:4" x14ac:dyDescent="0.25">
      <c r="A393" s="24">
        <v>364</v>
      </c>
      <c r="B393" s="24">
        <v>1248.6083295289773</v>
      </c>
      <c r="C393" s="24">
        <v>11.391670471022735</v>
      </c>
      <c r="D393" s="24">
        <v>0.18574077785971832</v>
      </c>
    </row>
    <row r="394" spans="1:4" x14ac:dyDescent="0.25">
      <c r="A394" s="24">
        <v>365</v>
      </c>
      <c r="B394" s="24">
        <v>1296.8925128818655</v>
      </c>
      <c r="C394" s="24">
        <v>33.107487118134486</v>
      </c>
      <c r="D394" s="24">
        <v>0.53981638829400014</v>
      </c>
    </row>
    <row r="395" spans="1:4" x14ac:dyDescent="0.25">
      <c r="A395" s="24">
        <v>366</v>
      </c>
      <c r="B395" s="24">
        <v>1346.0823923850783</v>
      </c>
      <c r="C395" s="24">
        <v>-16.082392385078265</v>
      </c>
      <c r="D395" s="24">
        <v>-0.26222283018527864</v>
      </c>
    </row>
    <row r="396" spans="1:4" x14ac:dyDescent="0.25">
      <c r="A396" s="24">
        <v>367</v>
      </c>
      <c r="B396" s="24">
        <v>1367.941770267578</v>
      </c>
      <c r="C396" s="24">
        <v>2.058229732421978</v>
      </c>
      <c r="D396" s="24">
        <v>3.3559361858870186E-2</v>
      </c>
    </row>
    <row r="397" spans="1:4" x14ac:dyDescent="0.25">
      <c r="A397" s="24">
        <v>368</v>
      </c>
      <c r="B397" s="24">
        <v>1304.971686604913</v>
      </c>
      <c r="C397" s="24">
        <v>-44.971686604912975</v>
      </c>
      <c r="D397" s="24">
        <v>-0.73326173478314094</v>
      </c>
    </row>
    <row r="398" spans="1:4" x14ac:dyDescent="0.25">
      <c r="A398" s="24">
        <v>369</v>
      </c>
      <c r="B398" s="24">
        <v>1273.6023376912651</v>
      </c>
      <c r="C398" s="24">
        <v>-23.60233769126512</v>
      </c>
      <c r="D398" s="24">
        <v>-0.38483526829842957</v>
      </c>
    </row>
    <row r="399" spans="1:4" x14ac:dyDescent="0.25">
      <c r="A399" s="24">
        <v>370</v>
      </c>
      <c r="B399" s="24">
        <v>1232.8418112012905</v>
      </c>
      <c r="C399" s="24">
        <v>127.15818879870949</v>
      </c>
      <c r="D399" s="24">
        <v>2.0733097010472754</v>
      </c>
    </row>
    <row r="400" spans="1:4" x14ac:dyDescent="0.25">
      <c r="A400" s="24">
        <v>371</v>
      </c>
      <c r="B400" s="24">
        <v>1356.7069979642281</v>
      </c>
      <c r="C400" s="24">
        <v>13.293002035771906</v>
      </c>
      <c r="D400" s="24">
        <v>0.21674192073021084</v>
      </c>
    </row>
    <row r="401" spans="1:4" x14ac:dyDescent="0.25">
      <c r="A401" s="24">
        <v>372</v>
      </c>
      <c r="B401" s="24">
        <v>1286.1924239732036</v>
      </c>
      <c r="C401" s="24">
        <v>-26.192423973203631</v>
      </c>
      <c r="D401" s="24">
        <v>-0.42706653209374312</v>
      </c>
    </row>
    <row r="402" spans="1:4" x14ac:dyDescent="0.25">
      <c r="A402" s="24">
        <v>373</v>
      </c>
      <c r="B402" s="24">
        <v>1278.1547478253185</v>
      </c>
      <c r="C402" s="24">
        <v>31.845252174681491</v>
      </c>
      <c r="D402" s="24">
        <v>0.51923569287842875</v>
      </c>
    </row>
    <row r="403" spans="1:4" x14ac:dyDescent="0.25">
      <c r="A403" s="24">
        <v>374</v>
      </c>
      <c r="B403" s="24">
        <v>1168.7334195501267</v>
      </c>
      <c r="C403" s="24">
        <v>41.266580449873345</v>
      </c>
      <c r="D403" s="24">
        <v>0.67285011200661715</v>
      </c>
    </row>
    <row r="404" spans="1:4" x14ac:dyDescent="0.25">
      <c r="A404" s="24">
        <v>375</v>
      </c>
      <c r="B404" s="24">
        <v>1282.9600520267747</v>
      </c>
      <c r="C404" s="24">
        <v>47.039947973225253</v>
      </c>
      <c r="D404" s="24">
        <v>0.76698466210488248</v>
      </c>
    </row>
    <row r="405" spans="1:4" x14ac:dyDescent="0.25">
      <c r="A405" s="24">
        <v>376</v>
      </c>
      <c r="B405" s="24">
        <v>1251.8544021572191</v>
      </c>
      <c r="C405" s="24">
        <v>18.145597842780944</v>
      </c>
      <c r="D405" s="24">
        <v>0.29586332106613067</v>
      </c>
    </row>
    <row r="406" spans="1:4" x14ac:dyDescent="0.25">
      <c r="A406" s="24">
        <v>377</v>
      </c>
      <c r="B406" s="24">
        <v>1390.9774309777169</v>
      </c>
      <c r="C406" s="24">
        <v>29.022569022283051</v>
      </c>
      <c r="D406" s="24">
        <v>0.47321194546476802</v>
      </c>
    </row>
    <row r="407" spans="1:4" x14ac:dyDescent="0.25">
      <c r="A407" s="24">
        <v>378</v>
      </c>
      <c r="B407" s="24">
        <v>1383.8525968526963</v>
      </c>
      <c r="C407" s="24">
        <v>-73.852596852696252</v>
      </c>
      <c r="D407" s="24">
        <v>-1.2041639390178434</v>
      </c>
    </row>
    <row r="408" spans="1:4" x14ac:dyDescent="0.25">
      <c r="A408" s="24">
        <v>379</v>
      </c>
      <c r="B408" s="24">
        <v>1433.3632591764176</v>
      </c>
      <c r="C408" s="24">
        <v>76.636740823582386</v>
      </c>
      <c r="D408" s="24">
        <v>1.2495593064612107</v>
      </c>
    </row>
    <row r="409" spans="1:4" x14ac:dyDescent="0.25">
      <c r="A409" s="24">
        <v>380</v>
      </c>
      <c r="B409" s="24">
        <v>1185.6876511112969</v>
      </c>
      <c r="C409" s="24">
        <v>-25.687651111296873</v>
      </c>
      <c r="D409" s="24">
        <v>-0.41883622871097503</v>
      </c>
    </row>
    <row r="410" spans="1:4" x14ac:dyDescent="0.25">
      <c r="A410" s="24">
        <v>381</v>
      </c>
      <c r="B410" s="24">
        <v>1325.7110826414439</v>
      </c>
      <c r="C410" s="24">
        <v>34.288917358556091</v>
      </c>
      <c r="D410" s="24">
        <v>0.55907956592901831</v>
      </c>
    </row>
    <row r="411" spans="1:4" x14ac:dyDescent="0.25">
      <c r="A411" s="24">
        <v>382</v>
      </c>
      <c r="B411" s="24">
        <v>1271.9578969957199</v>
      </c>
      <c r="C411" s="24">
        <v>8.0421030042800794</v>
      </c>
      <c r="D411" s="24">
        <v>0.13112620062550426</v>
      </c>
    </row>
    <row r="412" spans="1:4" x14ac:dyDescent="0.25">
      <c r="A412" s="24">
        <v>383</v>
      </c>
      <c r="B412" s="24">
        <v>1281.9601333452722</v>
      </c>
      <c r="C412" s="24">
        <v>18.039866654727803</v>
      </c>
      <c r="D412" s="24">
        <v>0.29413937784261679</v>
      </c>
    </row>
    <row r="413" spans="1:4" x14ac:dyDescent="0.25">
      <c r="A413" s="24">
        <v>384</v>
      </c>
      <c r="B413" s="24">
        <v>1365.3433005251379</v>
      </c>
      <c r="C413" s="24">
        <v>14.65669947486208</v>
      </c>
      <c r="D413" s="24">
        <v>0.23897695849277825</v>
      </c>
    </row>
    <row r="414" spans="1:4" x14ac:dyDescent="0.25">
      <c r="A414" s="24">
        <v>385</v>
      </c>
      <c r="B414" s="24">
        <v>1161.0301798090022</v>
      </c>
      <c r="C414" s="24">
        <v>-71.03017980900222</v>
      </c>
      <c r="D414" s="24">
        <v>-1.1581445304970497</v>
      </c>
    </row>
    <row r="415" spans="1:4" x14ac:dyDescent="0.25">
      <c r="A415" s="24">
        <v>386</v>
      </c>
      <c r="B415" s="24">
        <v>1284.1086830871077</v>
      </c>
      <c r="C415" s="24">
        <v>45.891316912892307</v>
      </c>
      <c r="D415" s="24">
        <v>0.74825627392311644</v>
      </c>
    </row>
    <row r="416" spans="1:4" x14ac:dyDescent="0.25">
      <c r="A416" s="24">
        <v>387</v>
      </c>
      <c r="B416" s="24">
        <v>1338.3953637844211</v>
      </c>
      <c r="C416" s="24">
        <v>-38.395363784421079</v>
      </c>
      <c r="D416" s="24">
        <v>-0.6260350274058587</v>
      </c>
    </row>
    <row r="417" spans="1:4" x14ac:dyDescent="0.25">
      <c r="A417" s="24">
        <v>388</v>
      </c>
      <c r="B417" s="24">
        <v>1302.479024581568</v>
      </c>
      <c r="C417" s="24">
        <v>-62.479024581567955</v>
      </c>
      <c r="D417" s="24">
        <v>-1.0187182516573459</v>
      </c>
    </row>
    <row r="418" spans="1:4" x14ac:dyDescent="0.25">
      <c r="A418" s="24">
        <v>389</v>
      </c>
      <c r="B418" s="24">
        <v>1302.6204794128439</v>
      </c>
      <c r="C418" s="24">
        <v>37.379520587156094</v>
      </c>
      <c r="D418" s="24">
        <v>0.60947174056189146</v>
      </c>
    </row>
    <row r="419" spans="1:4" x14ac:dyDescent="0.25">
      <c r="A419" s="24">
        <v>390</v>
      </c>
      <c r="B419" s="24">
        <v>1297.5789332362697</v>
      </c>
      <c r="C419" s="24">
        <v>12.421066763730323</v>
      </c>
      <c r="D419" s="24">
        <v>0.20252504743807209</v>
      </c>
    </row>
    <row r="420" spans="1:4" x14ac:dyDescent="0.25">
      <c r="A420" s="24">
        <v>391</v>
      </c>
      <c r="B420" s="24">
        <v>1325.7768714063693</v>
      </c>
      <c r="C420" s="24">
        <v>24.22312859363069</v>
      </c>
      <c r="D420" s="24">
        <v>0.39495724166369894</v>
      </c>
    </row>
    <row r="421" spans="1:4" x14ac:dyDescent="0.25">
      <c r="A421" s="24">
        <v>392</v>
      </c>
      <c r="B421" s="24">
        <v>1107.5093499558129</v>
      </c>
      <c r="C421" s="24">
        <v>122.49065004418708</v>
      </c>
      <c r="D421" s="24">
        <v>1.9972056493052013</v>
      </c>
    </row>
    <row r="422" spans="1:4" x14ac:dyDescent="0.25">
      <c r="A422" s="24">
        <v>393</v>
      </c>
      <c r="B422" s="24">
        <v>1280.1771929459226</v>
      </c>
      <c r="C422" s="24">
        <v>-40.17719294592257</v>
      </c>
      <c r="D422" s="24">
        <v>-0.65508768788373017</v>
      </c>
    </row>
    <row r="423" spans="1:4" x14ac:dyDescent="0.25">
      <c r="A423" s="24">
        <v>394</v>
      </c>
      <c r="B423" s="24">
        <v>1285.6781180001544</v>
      </c>
      <c r="C423" s="24">
        <v>-5.6781180001544271</v>
      </c>
      <c r="D423" s="24">
        <v>-9.2581510043738574E-2</v>
      </c>
    </row>
    <row r="424" spans="1:4" x14ac:dyDescent="0.25">
      <c r="A424" s="24">
        <v>395</v>
      </c>
      <c r="B424" s="24">
        <v>1404.4064394677075</v>
      </c>
      <c r="C424" s="24">
        <v>15.593560532292486</v>
      </c>
      <c r="D424" s="24">
        <v>0.25425244438365296</v>
      </c>
    </row>
    <row r="425" spans="1:4" x14ac:dyDescent="0.25">
      <c r="A425" s="24">
        <v>396</v>
      </c>
      <c r="B425" s="24">
        <v>1320.8249718424397</v>
      </c>
      <c r="C425" s="24">
        <v>-40.824971842439709</v>
      </c>
      <c r="D425" s="24">
        <v>-0.66564969952427588</v>
      </c>
    </row>
    <row r="426" spans="1:4" x14ac:dyDescent="0.25">
      <c r="A426" s="24">
        <v>397</v>
      </c>
      <c r="B426" s="24">
        <v>1362.8672611035568</v>
      </c>
      <c r="C426" s="24">
        <v>-52.867261103556757</v>
      </c>
      <c r="D426" s="24">
        <v>-0.86199879338731145</v>
      </c>
    </row>
    <row r="427" spans="1:4" x14ac:dyDescent="0.25">
      <c r="A427" s="24">
        <v>398</v>
      </c>
      <c r="B427" s="24">
        <v>1255.7554732462345</v>
      </c>
      <c r="C427" s="24">
        <v>14.244526753765513</v>
      </c>
      <c r="D427" s="24">
        <v>0.23225649707987364</v>
      </c>
    </row>
    <row r="428" spans="1:4" x14ac:dyDescent="0.25">
      <c r="A428" s="24">
        <v>399</v>
      </c>
      <c r="B428" s="24">
        <v>1368.9727959442673</v>
      </c>
      <c r="C428" s="24">
        <v>11.027204055732682</v>
      </c>
      <c r="D428" s="24">
        <v>0.17979816604945589</v>
      </c>
    </row>
    <row r="429" spans="1:4" x14ac:dyDescent="0.25">
      <c r="A429" s="24">
        <v>400</v>
      </c>
      <c r="B429" s="24">
        <v>1294.0696979790373</v>
      </c>
      <c r="C429" s="24">
        <v>115.9303020209627</v>
      </c>
      <c r="D429" s="24">
        <v>1.8902394104235771</v>
      </c>
    </row>
    <row r="430" spans="1:4" x14ac:dyDescent="0.25">
      <c r="A430" s="24">
        <v>401</v>
      </c>
      <c r="B430" s="24">
        <v>1302.4165678827233</v>
      </c>
      <c r="C430" s="24">
        <v>7.5834321172767432</v>
      </c>
      <c r="D430" s="24">
        <v>0.1236475882876284</v>
      </c>
    </row>
    <row r="431" spans="1:4" x14ac:dyDescent="0.25">
      <c r="A431" s="24">
        <v>402</v>
      </c>
      <c r="B431" s="24">
        <v>1374.5118383397385</v>
      </c>
      <c r="C431" s="24">
        <v>-14.51183833973846</v>
      </c>
      <c r="D431" s="24">
        <v>-0.23661500288776441</v>
      </c>
    </row>
    <row r="432" spans="1:4" x14ac:dyDescent="0.25">
      <c r="A432" s="24">
        <v>403</v>
      </c>
      <c r="B432" s="24">
        <v>1241.3532876467077</v>
      </c>
      <c r="C432" s="24">
        <v>-1.3532876467077131</v>
      </c>
      <c r="D432" s="24">
        <v>-2.2065306471674241E-2</v>
      </c>
    </row>
    <row r="433" spans="1:4" x14ac:dyDescent="0.25">
      <c r="A433" s="24">
        <v>404</v>
      </c>
      <c r="B433" s="24">
        <v>1325.5508445274638</v>
      </c>
      <c r="C433" s="24">
        <v>-5.5508445274638234</v>
      </c>
      <c r="D433" s="24">
        <v>-9.0506320642974772E-2</v>
      </c>
    </row>
    <row r="434" spans="1:4" x14ac:dyDescent="0.25">
      <c r="A434" s="24">
        <v>405</v>
      </c>
      <c r="B434" s="24">
        <v>1357.2143687153236</v>
      </c>
      <c r="C434" s="24">
        <v>-27.214368715323644</v>
      </c>
      <c r="D434" s="24">
        <v>-0.44372930440741404</v>
      </c>
    </row>
    <row r="435" spans="1:4" x14ac:dyDescent="0.25">
      <c r="A435" s="24">
        <v>406</v>
      </c>
      <c r="B435" s="24">
        <v>1268.358080697936</v>
      </c>
      <c r="C435" s="24">
        <v>91.641919302064025</v>
      </c>
      <c r="D435" s="24">
        <v>1.4942182025912059</v>
      </c>
    </row>
    <row r="436" spans="1:4" x14ac:dyDescent="0.25">
      <c r="A436" s="24">
        <v>407</v>
      </c>
      <c r="B436" s="24">
        <v>1363.8242103442515</v>
      </c>
      <c r="C436" s="24">
        <v>-13.824210344251469</v>
      </c>
      <c r="D436" s="24">
        <v>-0.22540325311983014</v>
      </c>
    </row>
    <row r="437" spans="1:4" x14ac:dyDescent="0.25">
      <c r="A437" s="24">
        <v>408</v>
      </c>
      <c r="B437" s="24">
        <v>1183.25475598045</v>
      </c>
      <c r="C437" s="24">
        <v>56.74524401955</v>
      </c>
      <c r="D437" s="24">
        <v>0.92522916554173129</v>
      </c>
    </row>
    <row r="438" spans="1:4" x14ac:dyDescent="0.25">
      <c r="A438" s="24">
        <v>409</v>
      </c>
      <c r="B438" s="24">
        <v>1299.3675523273901</v>
      </c>
      <c r="C438" s="24">
        <v>-19.367552327390058</v>
      </c>
      <c r="D438" s="24">
        <v>-0.31578724504706118</v>
      </c>
    </row>
    <row r="439" spans="1:4" x14ac:dyDescent="0.25">
      <c r="A439" s="24">
        <v>410</v>
      </c>
      <c r="B439" s="24">
        <v>1231.2133852287984</v>
      </c>
      <c r="C439" s="24">
        <v>48.786614771201585</v>
      </c>
      <c r="D439" s="24">
        <v>0.79546400150845109</v>
      </c>
    </row>
    <row r="440" spans="1:4" x14ac:dyDescent="0.25">
      <c r="A440" s="24">
        <v>411</v>
      </c>
      <c r="B440" s="24">
        <v>1353.8590101391594</v>
      </c>
      <c r="C440" s="24">
        <v>-63.859010139159409</v>
      </c>
      <c r="D440" s="24">
        <v>-1.0412188666070339</v>
      </c>
    </row>
    <row r="441" spans="1:4" x14ac:dyDescent="0.25">
      <c r="A441" s="24">
        <v>412</v>
      </c>
      <c r="B441" s="24">
        <v>1223.5470445331255</v>
      </c>
      <c r="C441" s="24">
        <v>86.452955466874528</v>
      </c>
      <c r="D441" s="24">
        <v>1.4096123336375972</v>
      </c>
    </row>
    <row r="442" spans="1:4" x14ac:dyDescent="0.25">
      <c r="A442" s="24">
        <v>413</v>
      </c>
      <c r="B442" s="24">
        <v>1335.4842258721703</v>
      </c>
      <c r="C442" s="24">
        <v>-35.484225872170327</v>
      </c>
      <c r="D442" s="24">
        <v>-0.57856902830995738</v>
      </c>
    </row>
    <row r="443" spans="1:4" x14ac:dyDescent="0.25">
      <c r="A443" s="24">
        <v>414</v>
      </c>
      <c r="B443" s="24">
        <v>1295.8189201692733</v>
      </c>
      <c r="C443" s="24">
        <v>-5.8189201692732695</v>
      </c>
      <c r="D443" s="24">
        <v>-9.4877284353836008E-2</v>
      </c>
    </row>
    <row r="444" spans="1:4" x14ac:dyDescent="0.25">
      <c r="A444" s="24">
        <v>415</v>
      </c>
      <c r="B444" s="24">
        <v>1331.4525383988207</v>
      </c>
      <c r="C444" s="24">
        <v>-31.452538398820707</v>
      </c>
      <c r="D444" s="24">
        <v>-0.51283250886865994</v>
      </c>
    </row>
    <row r="445" spans="1:4" x14ac:dyDescent="0.25">
      <c r="A445" s="24">
        <v>416</v>
      </c>
      <c r="B445" s="24">
        <v>1328.0082841834578</v>
      </c>
      <c r="C445" s="24">
        <v>11.991715816542182</v>
      </c>
      <c r="D445" s="24">
        <v>0.19552449566575836</v>
      </c>
    </row>
    <row r="446" spans="1:4" x14ac:dyDescent="0.25">
      <c r="A446" s="24">
        <v>417</v>
      </c>
      <c r="B446" s="24">
        <v>1297.5472853840913</v>
      </c>
      <c r="C446" s="24">
        <v>2.4527146159086897</v>
      </c>
      <c r="D446" s="24">
        <v>3.9991423714864506E-2</v>
      </c>
    </row>
    <row r="447" spans="1:4" x14ac:dyDescent="0.25">
      <c r="A447" s="24">
        <v>418</v>
      </c>
      <c r="B447" s="24">
        <v>1337.8418832200871</v>
      </c>
      <c r="C447" s="24">
        <v>-7.8418832200870838</v>
      </c>
      <c r="D447" s="24">
        <v>-0.12786162423580702</v>
      </c>
    </row>
    <row r="448" spans="1:4" x14ac:dyDescent="0.25">
      <c r="A448" s="24">
        <v>419</v>
      </c>
      <c r="B448" s="24">
        <v>1312.2086578236124</v>
      </c>
      <c r="C448" s="24">
        <v>-2.2086578236123842</v>
      </c>
      <c r="D448" s="24">
        <v>-3.6012086482596961E-2</v>
      </c>
    </row>
    <row r="449" spans="1:4" x14ac:dyDescent="0.25">
      <c r="A449" s="24">
        <v>420</v>
      </c>
      <c r="B449" s="24">
        <v>1380.7121210186579</v>
      </c>
      <c r="C449" s="24">
        <v>9.2878789813421463</v>
      </c>
      <c r="D449" s="24">
        <v>0.15143853318525086</v>
      </c>
    </row>
    <row r="450" spans="1:4" x14ac:dyDescent="0.25">
      <c r="A450" s="24">
        <v>421</v>
      </c>
      <c r="B450" s="24">
        <v>1286.5370709780793</v>
      </c>
      <c r="C450" s="24">
        <v>-36.537070978079328</v>
      </c>
      <c r="D450" s="24">
        <v>-0.59573562994531692</v>
      </c>
    </row>
    <row r="451" spans="1:4" x14ac:dyDescent="0.25">
      <c r="A451" s="24">
        <v>422</v>
      </c>
      <c r="B451" s="24">
        <v>1322.828526761351</v>
      </c>
      <c r="C451" s="24">
        <v>-2.8285267613509859</v>
      </c>
      <c r="D451" s="24">
        <v>-4.6119027247739065E-2</v>
      </c>
    </row>
    <row r="452" spans="1:4" x14ac:dyDescent="0.25">
      <c r="A452" s="24">
        <v>423</v>
      </c>
      <c r="B452" s="24">
        <v>1358.7254726966885</v>
      </c>
      <c r="C452" s="24">
        <v>-98.725472696688485</v>
      </c>
      <c r="D452" s="24">
        <v>-1.6097152862608211</v>
      </c>
    </row>
    <row r="453" spans="1:4" x14ac:dyDescent="0.25">
      <c r="A453" s="24">
        <v>424</v>
      </c>
      <c r="B453" s="24">
        <v>1379.0007637255671</v>
      </c>
      <c r="C453" s="24">
        <v>-49.00076372556714</v>
      </c>
      <c r="D453" s="24">
        <v>-0.79895569251749876</v>
      </c>
    </row>
    <row r="454" spans="1:4" x14ac:dyDescent="0.25">
      <c r="A454" s="24">
        <v>425</v>
      </c>
      <c r="B454" s="24">
        <v>1364.5933455129498</v>
      </c>
      <c r="C454" s="24">
        <v>-24.593345512949782</v>
      </c>
      <c r="D454" s="24">
        <v>-0.40099361523560606</v>
      </c>
    </row>
    <row r="455" spans="1:4" x14ac:dyDescent="0.25">
      <c r="A455" s="24">
        <v>426</v>
      </c>
      <c r="B455" s="24">
        <v>1364.4330392696068</v>
      </c>
      <c r="C455" s="24">
        <v>-44.433039269606752</v>
      </c>
      <c r="D455" s="24">
        <v>-0.72447910932831072</v>
      </c>
    </row>
    <row r="456" spans="1:4" x14ac:dyDescent="0.25">
      <c r="A456" s="24">
        <v>427</v>
      </c>
      <c r="B456" s="24">
        <v>1336.2243689919392</v>
      </c>
      <c r="C456" s="24">
        <v>-16.224368991939173</v>
      </c>
      <c r="D456" s="24">
        <v>-0.26453775366057652</v>
      </c>
    </row>
    <row r="457" spans="1:4" x14ac:dyDescent="0.25">
      <c r="A457" s="24">
        <v>428</v>
      </c>
      <c r="B457" s="24">
        <v>1347.3523788267562</v>
      </c>
      <c r="C457" s="24">
        <v>-17.352378826756194</v>
      </c>
      <c r="D457" s="24">
        <v>-0.28292991350098629</v>
      </c>
    </row>
    <row r="458" spans="1:4" x14ac:dyDescent="0.25">
      <c r="A458" s="24">
        <v>429</v>
      </c>
      <c r="B458" s="24">
        <v>1309.7582335988575</v>
      </c>
      <c r="C458" s="24">
        <v>10.241766401142513</v>
      </c>
      <c r="D458" s="24">
        <v>0.16699163330300848</v>
      </c>
    </row>
    <row r="459" spans="1:4" x14ac:dyDescent="0.25">
      <c r="A459" s="24">
        <v>430</v>
      </c>
      <c r="B459" s="24">
        <v>1297.8763723972356</v>
      </c>
      <c r="C459" s="24">
        <v>-147.87637239723563</v>
      </c>
      <c r="D459" s="24">
        <v>-2.4111189404577282</v>
      </c>
    </row>
    <row r="460" spans="1:4" x14ac:dyDescent="0.25">
      <c r="A460" s="24">
        <v>431</v>
      </c>
      <c r="B460" s="24">
        <v>1228.5261484916261</v>
      </c>
      <c r="C460" s="24">
        <v>-48.526148491626145</v>
      </c>
      <c r="D460" s="24">
        <v>-0.7912171081754994</v>
      </c>
    </row>
    <row r="461" spans="1:4" x14ac:dyDescent="0.25">
      <c r="A461" s="24">
        <v>432</v>
      </c>
      <c r="B461" s="24">
        <v>1334.8419289338842</v>
      </c>
      <c r="C461" s="24">
        <v>5.1580710661157809</v>
      </c>
      <c r="D461" s="24">
        <v>8.4102163463479956E-2</v>
      </c>
    </row>
    <row r="462" spans="1:4" x14ac:dyDescent="0.25">
      <c r="A462" s="24">
        <v>433</v>
      </c>
      <c r="B462" s="24">
        <v>1266.359607287287</v>
      </c>
      <c r="C462" s="24">
        <v>33.640392712713037</v>
      </c>
      <c r="D462" s="24">
        <v>0.54850539487249972</v>
      </c>
    </row>
    <row r="463" spans="1:4" x14ac:dyDescent="0.25">
      <c r="A463" s="24">
        <v>434</v>
      </c>
      <c r="B463" s="24">
        <v>1271.0471784520948</v>
      </c>
      <c r="C463" s="24">
        <v>-21.04717845209484</v>
      </c>
      <c r="D463" s="24">
        <v>-0.34317348868092939</v>
      </c>
    </row>
    <row r="464" spans="1:4" x14ac:dyDescent="0.25">
      <c r="A464" s="24">
        <v>435</v>
      </c>
      <c r="B464" s="24">
        <v>1357.3023062148154</v>
      </c>
      <c r="C464" s="24">
        <v>32.697693785184583</v>
      </c>
      <c r="D464" s="24">
        <v>0.53313472271936313</v>
      </c>
    </row>
    <row r="465" spans="1:4" x14ac:dyDescent="0.25">
      <c r="A465" s="24">
        <v>436</v>
      </c>
      <c r="B465" s="24">
        <v>1280.807277836092</v>
      </c>
      <c r="C465" s="24">
        <v>-50.807277836091998</v>
      </c>
      <c r="D465" s="24">
        <v>-0.82841084020255285</v>
      </c>
    </row>
    <row r="466" spans="1:4" x14ac:dyDescent="0.25">
      <c r="A466" s="24">
        <v>437</v>
      </c>
      <c r="B466" s="24">
        <v>1366.6453593174911</v>
      </c>
      <c r="C466" s="24">
        <v>-56.645359317491057</v>
      </c>
      <c r="D466" s="24">
        <v>-0.92360054906235656</v>
      </c>
    </row>
    <row r="467" spans="1:4" x14ac:dyDescent="0.25">
      <c r="A467" s="24">
        <v>438</v>
      </c>
      <c r="B467" s="24">
        <v>1299.4858314284463</v>
      </c>
      <c r="C467" s="24">
        <v>70.514168571553682</v>
      </c>
      <c r="D467" s="24">
        <v>1.1497309858047373</v>
      </c>
    </row>
    <row r="468" spans="1:4" x14ac:dyDescent="0.25">
      <c r="A468" s="24">
        <v>439</v>
      </c>
      <c r="B468" s="24">
        <v>1091.4733679803637</v>
      </c>
      <c r="C468" s="24">
        <v>338.52663201963628</v>
      </c>
      <c r="D468" s="24">
        <v>5.5196645757531924</v>
      </c>
    </row>
    <row r="469" spans="1:4" x14ac:dyDescent="0.25">
      <c r="A469" s="24">
        <v>440</v>
      </c>
      <c r="B469" s="24">
        <v>1276.3672689661942</v>
      </c>
      <c r="C469" s="24">
        <v>23.63273103380584</v>
      </c>
      <c r="D469" s="24">
        <v>0.38533083065687651</v>
      </c>
    </row>
    <row r="470" spans="1:4" x14ac:dyDescent="0.25">
      <c r="A470" s="24">
        <v>441</v>
      </c>
      <c r="B470" s="24">
        <v>1359.019614428227</v>
      </c>
      <c r="C470" s="24">
        <v>-9.019614428226987</v>
      </c>
      <c r="D470" s="24">
        <v>-0.14706448928233534</v>
      </c>
    </row>
    <row r="471" spans="1:4" x14ac:dyDescent="0.25">
      <c r="A471" s="24">
        <v>442</v>
      </c>
      <c r="B471" s="24">
        <v>1378.4064812488346</v>
      </c>
      <c r="C471" s="24">
        <v>11.593518751165448</v>
      </c>
      <c r="D471" s="24">
        <v>0.18903190681738277</v>
      </c>
    </row>
    <row r="472" spans="1:4" x14ac:dyDescent="0.25">
      <c r="A472" s="24">
        <v>443</v>
      </c>
      <c r="B472" s="24">
        <v>1388.6803455277268</v>
      </c>
      <c r="C472" s="24">
        <v>1.3196544722732142</v>
      </c>
      <c r="D472" s="24">
        <v>2.1516918770568754E-2</v>
      </c>
    </row>
    <row r="473" spans="1:4" x14ac:dyDescent="0.25">
      <c r="A473" s="24">
        <v>444</v>
      </c>
      <c r="B473" s="24">
        <v>1363.805397112</v>
      </c>
      <c r="C473" s="24">
        <v>46.194602887999963</v>
      </c>
      <c r="D473" s="24">
        <v>0.75320134085370705</v>
      </c>
    </row>
    <row r="474" spans="1:4" x14ac:dyDescent="0.25">
      <c r="A474" s="24">
        <v>445</v>
      </c>
      <c r="B474" s="24">
        <v>1354.1628154731263</v>
      </c>
      <c r="C474" s="24">
        <v>115.83718452687367</v>
      </c>
      <c r="D474" s="24">
        <v>1.8887211330270848</v>
      </c>
    </row>
    <row r="475" spans="1:4" x14ac:dyDescent="0.25">
      <c r="A475" s="24">
        <v>446</v>
      </c>
      <c r="B475" s="24">
        <v>1281.4219236263568</v>
      </c>
      <c r="C475" s="24">
        <v>-1.4219236263568291</v>
      </c>
      <c r="D475" s="24">
        <v>-2.3184413654560129E-2</v>
      </c>
    </row>
    <row r="476" spans="1:4" x14ac:dyDescent="0.25">
      <c r="A476" s="24">
        <v>447</v>
      </c>
      <c r="B476" s="24">
        <v>1261.889461384116</v>
      </c>
      <c r="C476" s="24">
        <v>-71.889461384115975</v>
      </c>
      <c r="D476" s="24">
        <v>-1.1721550857152805</v>
      </c>
    </row>
    <row r="477" spans="1:4" x14ac:dyDescent="0.25">
      <c r="A477" s="24">
        <v>448</v>
      </c>
      <c r="B477" s="24">
        <v>1207.0592320130927</v>
      </c>
      <c r="C477" s="24">
        <v>-57.059232013092696</v>
      </c>
      <c r="D477" s="24">
        <v>-0.93034872849850603</v>
      </c>
    </row>
    <row r="478" spans="1:4" x14ac:dyDescent="0.25">
      <c r="A478" s="24">
        <v>449</v>
      </c>
      <c r="B478" s="24">
        <v>1346.6334233050452</v>
      </c>
      <c r="C478" s="24">
        <v>-56.633423305045199</v>
      </c>
      <c r="D478" s="24">
        <v>-0.92340593280814909</v>
      </c>
    </row>
    <row r="479" spans="1:4" x14ac:dyDescent="0.25">
      <c r="A479" s="24">
        <v>450</v>
      </c>
      <c r="B479" s="24">
        <v>1248.8057755392558</v>
      </c>
      <c r="C479" s="24">
        <v>-118.80577553925582</v>
      </c>
      <c r="D479" s="24">
        <v>-1.9371239028570064</v>
      </c>
    </row>
    <row r="480" spans="1:4" x14ac:dyDescent="0.25">
      <c r="A480" s="24">
        <v>451</v>
      </c>
      <c r="B480" s="24">
        <v>1295.9637048505874</v>
      </c>
      <c r="C480" s="24">
        <v>24.036295149412581</v>
      </c>
      <c r="D480" s="24">
        <v>0.39191092906647662</v>
      </c>
    </row>
    <row r="481" spans="1:4" x14ac:dyDescent="0.25">
      <c r="A481" s="24">
        <v>452</v>
      </c>
      <c r="B481" s="24">
        <v>1282.9741562008105</v>
      </c>
      <c r="C481" s="24">
        <v>-32.974156200810512</v>
      </c>
      <c r="D481" s="24">
        <v>-0.5376424324760628</v>
      </c>
    </row>
    <row r="482" spans="1:4" x14ac:dyDescent="0.25">
      <c r="A482" s="24">
        <v>453</v>
      </c>
      <c r="B482" s="24">
        <v>1350.5699677888922</v>
      </c>
      <c r="C482" s="24">
        <v>59.4300322111078</v>
      </c>
      <c r="D482" s="24">
        <v>0.96900454057184859</v>
      </c>
    </row>
    <row r="483" spans="1:4" x14ac:dyDescent="0.25">
      <c r="A483" s="24">
        <v>454</v>
      </c>
      <c r="B483" s="24">
        <v>1313.4684780873024</v>
      </c>
      <c r="C483" s="24">
        <v>-33.468478087302401</v>
      </c>
      <c r="D483" s="24">
        <v>-0.54570233308007343</v>
      </c>
    </row>
    <row r="484" spans="1:4" x14ac:dyDescent="0.25">
      <c r="A484" s="24">
        <v>455</v>
      </c>
      <c r="B484" s="24">
        <v>1342.0692918722839</v>
      </c>
      <c r="C484" s="24">
        <v>-2.069291872283884</v>
      </c>
      <c r="D484" s="24">
        <v>-3.3739729651984456E-2</v>
      </c>
    </row>
    <row r="485" spans="1:4" x14ac:dyDescent="0.25">
      <c r="A485" s="24">
        <v>456</v>
      </c>
      <c r="B485" s="24">
        <v>1285.2431920643296</v>
      </c>
      <c r="C485" s="24">
        <v>44.756807935670395</v>
      </c>
      <c r="D485" s="24">
        <v>0.72975814579923359</v>
      </c>
    </row>
    <row r="486" spans="1:4" x14ac:dyDescent="0.25">
      <c r="A486" s="24">
        <v>457</v>
      </c>
      <c r="B486" s="24">
        <v>1276.5670628446092</v>
      </c>
      <c r="C486" s="24">
        <v>-26.567062844609154</v>
      </c>
      <c r="D486" s="24">
        <v>-0.43317500543559018</v>
      </c>
    </row>
    <row r="487" spans="1:4" x14ac:dyDescent="0.25">
      <c r="A487" s="24">
        <v>458</v>
      </c>
      <c r="B487" s="24">
        <v>1412.0081143266725</v>
      </c>
      <c r="C487" s="24">
        <v>107.99188567332749</v>
      </c>
      <c r="D487" s="24">
        <v>1.760803817010411</v>
      </c>
    </row>
    <row r="488" spans="1:4" x14ac:dyDescent="0.25">
      <c r="A488" s="24">
        <v>459</v>
      </c>
      <c r="B488" s="24">
        <v>1348.3254698453886</v>
      </c>
      <c r="C488" s="24">
        <v>-58.325469845388625</v>
      </c>
      <c r="D488" s="24">
        <v>-0.95099469087288413</v>
      </c>
    </row>
    <row r="489" spans="1:4" x14ac:dyDescent="0.25">
      <c r="A489" s="24">
        <v>460</v>
      </c>
      <c r="B489" s="24">
        <v>1344.9159520317726</v>
      </c>
      <c r="C489" s="24">
        <v>-74.915952031772576</v>
      </c>
      <c r="D489" s="24">
        <v>-1.2215019070186912</v>
      </c>
    </row>
    <row r="490" spans="1:4" x14ac:dyDescent="0.25">
      <c r="A490" s="24">
        <v>461</v>
      </c>
      <c r="B490" s="24">
        <v>1313.5245366749994</v>
      </c>
      <c r="C490" s="24">
        <v>-43.524536674999354</v>
      </c>
      <c r="D490" s="24">
        <v>-0.70966600715517525</v>
      </c>
    </row>
    <row r="491" spans="1:4" x14ac:dyDescent="0.25">
      <c r="A491" s="24">
        <v>462</v>
      </c>
      <c r="B491" s="24">
        <v>1356.5829397376231</v>
      </c>
      <c r="C491" s="24">
        <v>-36.582939737623065</v>
      </c>
      <c r="D491" s="24">
        <v>-0.5964835184221462</v>
      </c>
    </row>
    <row r="492" spans="1:4" x14ac:dyDescent="0.25">
      <c r="A492" s="24">
        <v>463</v>
      </c>
      <c r="B492" s="24">
        <v>1318.0517058993701</v>
      </c>
      <c r="C492" s="24">
        <v>-48.051705899370063</v>
      </c>
      <c r="D492" s="24">
        <v>-0.78348133874997161</v>
      </c>
    </row>
    <row r="493" spans="1:4" x14ac:dyDescent="0.25">
      <c r="A493" s="24">
        <v>464</v>
      </c>
      <c r="B493" s="24">
        <v>1236.1454100894764</v>
      </c>
      <c r="C493" s="24">
        <v>-76.1454100894764</v>
      </c>
      <c r="D493" s="24">
        <v>-1.241548176489415</v>
      </c>
    </row>
    <row r="494" spans="1:4" x14ac:dyDescent="0.25">
      <c r="A494" s="24">
        <v>465</v>
      </c>
      <c r="B494" s="24">
        <v>1295.8198710955601</v>
      </c>
      <c r="C494" s="24">
        <v>4.1801289044399255</v>
      </c>
      <c r="D494" s="24">
        <v>6.8156851643449756E-2</v>
      </c>
    </row>
    <row r="495" spans="1:4" x14ac:dyDescent="0.25">
      <c r="A495" s="24">
        <v>466</v>
      </c>
      <c r="B495" s="24">
        <v>1286.6704895288642</v>
      </c>
      <c r="C495" s="24">
        <v>43.329510471135791</v>
      </c>
      <c r="D495" s="24">
        <v>0.70648611190620436</v>
      </c>
    </row>
    <row r="496" spans="1:4" x14ac:dyDescent="0.25">
      <c r="A496" s="24">
        <v>467</v>
      </c>
      <c r="B496" s="24">
        <v>1368.3152162851602</v>
      </c>
      <c r="C496" s="24">
        <v>-48.315216285160204</v>
      </c>
      <c r="D496" s="24">
        <v>-0.78777786612541456</v>
      </c>
    </row>
    <row r="497" spans="1:4" x14ac:dyDescent="0.25">
      <c r="A497" s="24">
        <v>468</v>
      </c>
      <c r="B497" s="24">
        <v>1266.7076301382642</v>
      </c>
      <c r="C497" s="24">
        <v>133.29236986173578</v>
      </c>
      <c r="D497" s="24">
        <v>2.1733273029500952</v>
      </c>
    </row>
    <row r="498" spans="1:4" x14ac:dyDescent="0.25">
      <c r="A498" s="24">
        <v>469</v>
      </c>
      <c r="B498" s="24">
        <v>1242.9860690387688</v>
      </c>
      <c r="C498" s="24">
        <v>7.0139309612311536</v>
      </c>
      <c r="D498" s="24">
        <v>0.11436189239386192</v>
      </c>
    </row>
    <row r="499" spans="1:4" x14ac:dyDescent="0.25">
      <c r="A499" s="24">
        <v>470</v>
      </c>
      <c r="B499" s="24">
        <v>1279.7426299728295</v>
      </c>
      <c r="C499" s="24">
        <v>10.257370027170509</v>
      </c>
      <c r="D499" s="24">
        <v>0.16724604986493805</v>
      </c>
    </row>
    <row r="500" spans="1:4" x14ac:dyDescent="0.25">
      <c r="A500" s="24">
        <v>471</v>
      </c>
      <c r="B500" s="24">
        <v>1244.5787589428398</v>
      </c>
      <c r="C500" s="24">
        <v>25.421241057160159</v>
      </c>
      <c r="D500" s="24">
        <v>0.41449242234729256</v>
      </c>
    </row>
    <row r="501" spans="1:4" x14ac:dyDescent="0.25">
      <c r="A501" s="24">
        <v>472</v>
      </c>
      <c r="B501" s="24">
        <v>1224.9152532893352</v>
      </c>
      <c r="C501" s="24">
        <v>35.084746710664831</v>
      </c>
      <c r="D501" s="24">
        <v>0.57205553493025318</v>
      </c>
    </row>
    <row r="502" spans="1:4" x14ac:dyDescent="0.25">
      <c r="A502" s="24">
        <v>473</v>
      </c>
      <c r="B502" s="24">
        <v>1400.5961971290808</v>
      </c>
      <c r="C502" s="24">
        <v>69.403802870919208</v>
      </c>
      <c r="D502" s="24">
        <v>1.1316265129384253</v>
      </c>
    </row>
    <row r="503" spans="1:4" x14ac:dyDescent="0.25">
      <c r="A503" s="24">
        <v>474</v>
      </c>
      <c r="B503" s="24">
        <v>1288.584513541884</v>
      </c>
      <c r="C503" s="24">
        <v>1.4154864581159927</v>
      </c>
      <c r="D503" s="24">
        <v>2.3079455857605922E-2</v>
      </c>
    </row>
    <row r="504" spans="1:4" x14ac:dyDescent="0.25">
      <c r="A504" s="24">
        <v>475</v>
      </c>
      <c r="B504" s="24">
        <v>1303.4160597070806</v>
      </c>
      <c r="C504" s="24">
        <v>16.583940292919351</v>
      </c>
      <c r="D504" s="24">
        <v>0.27040055080784103</v>
      </c>
    </row>
    <row r="505" spans="1:4" x14ac:dyDescent="0.25">
      <c r="A505" s="24">
        <v>476</v>
      </c>
      <c r="B505" s="24">
        <v>1329.5536175852483</v>
      </c>
      <c r="C505" s="24">
        <v>-29.553617585248276</v>
      </c>
      <c r="D505" s="24">
        <v>-0.48187067320951388</v>
      </c>
    </row>
    <row r="506" spans="1:4" x14ac:dyDescent="0.25">
      <c r="A506" s="24">
        <v>477</v>
      </c>
      <c r="B506" s="24">
        <v>1352.1490722501051</v>
      </c>
      <c r="C506" s="24">
        <v>-102.14907225010506</v>
      </c>
      <c r="D506" s="24">
        <v>-1.6655369540091409</v>
      </c>
    </row>
    <row r="507" spans="1:4" x14ac:dyDescent="0.25">
      <c r="A507" s="24">
        <v>478</v>
      </c>
      <c r="B507" s="24">
        <v>1396.3927497989739</v>
      </c>
      <c r="C507" s="24">
        <v>93.607250201026091</v>
      </c>
      <c r="D507" s="24">
        <v>1.5262628523072874</v>
      </c>
    </row>
    <row r="508" spans="1:4" x14ac:dyDescent="0.25">
      <c r="A508" s="24">
        <v>479</v>
      </c>
      <c r="B508" s="24">
        <v>1420.0860430958073</v>
      </c>
      <c r="C508" s="24">
        <v>-60.086043095807327</v>
      </c>
      <c r="D508" s="24">
        <v>-0.97970077448402848</v>
      </c>
    </row>
    <row r="509" spans="1:4" x14ac:dyDescent="0.25">
      <c r="A509" s="24">
        <v>480</v>
      </c>
      <c r="B509" s="24">
        <v>1394.4390606248664</v>
      </c>
      <c r="C509" s="24">
        <v>5.5609393751335574</v>
      </c>
      <c r="D509" s="24">
        <v>9.0670916771639257E-2</v>
      </c>
    </row>
    <row r="510" spans="1:4" x14ac:dyDescent="0.25">
      <c r="A510" s="24">
        <v>481</v>
      </c>
      <c r="B510" s="24">
        <v>1395.0223782250966</v>
      </c>
      <c r="C510" s="24">
        <v>44.977621774903355</v>
      </c>
      <c r="D510" s="24">
        <v>0.73335850751665244</v>
      </c>
    </row>
    <row r="511" spans="1:4" x14ac:dyDescent="0.25">
      <c r="A511" s="24">
        <v>482</v>
      </c>
      <c r="B511" s="24">
        <v>1419.9958988387507</v>
      </c>
      <c r="C511" s="24">
        <v>130.00410116124931</v>
      </c>
      <c r="D511" s="24">
        <v>2.1197121998979358</v>
      </c>
    </row>
    <row r="512" spans="1:4" x14ac:dyDescent="0.25">
      <c r="A512" s="24">
        <v>483</v>
      </c>
      <c r="B512" s="24">
        <v>1288.6943435340443</v>
      </c>
      <c r="C512" s="24">
        <v>21.305656465955735</v>
      </c>
      <c r="D512" s="24">
        <v>0.34738796341282069</v>
      </c>
    </row>
    <row r="513" spans="1:4" x14ac:dyDescent="0.25">
      <c r="A513" s="24">
        <v>484</v>
      </c>
      <c r="B513" s="24">
        <v>1330.2070584068342</v>
      </c>
      <c r="C513" s="24">
        <v>-60.207058406834221</v>
      </c>
      <c r="D513" s="24">
        <v>-0.98167392478364845</v>
      </c>
    </row>
    <row r="514" spans="1:4" x14ac:dyDescent="0.25">
      <c r="A514" s="24">
        <v>485</v>
      </c>
      <c r="B514" s="24">
        <v>1120.081498130548</v>
      </c>
      <c r="C514" s="24">
        <v>-110.08149813054797</v>
      </c>
      <c r="D514" s="24">
        <v>-1.7948748730699045</v>
      </c>
    </row>
    <row r="515" spans="1:4" x14ac:dyDescent="0.25">
      <c r="A515" s="24">
        <v>486</v>
      </c>
      <c r="B515" s="24">
        <v>1288.7908456521902</v>
      </c>
      <c r="C515" s="24">
        <v>31.209154347809772</v>
      </c>
      <c r="D515" s="24">
        <v>0.50886414065888652</v>
      </c>
    </row>
    <row r="516" spans="1:4" x14ac:dyDescent="0.25">
      <c r="A516" s="24">
        <v>487</v>
      </c>
      <c r="B516" s="24">
        <v>1397.3641319654962</v>
      </c>
      <c r="C516" s="24">
        <v>62.635868034503801</v>
      </c>
      <c r="D516" s="24">
        <v>1.0212755785239027</v>
      </c>
    </row>
    <row r="517" spans="1:4" x14ac:dyDescent="0.25">
      <c r="A517" s="24">
        <v>488</v>
      </c>
      <c r="B517" s="24">
        <v>1296.2270756878274</v>
      </c>
      <c r="C517" s="24">
        <v>23.772924312172563</v>
      </c>
      <c r="D517" s="24">
        <v>0.38761667702513097</v>
      </c>
    </row>
    <row r="518" spans="1:4" x14ac:dyDescent="0.25">
      <c r="A518" s="24">
        <v>489</v>
      </c>
      <c r="B518" s="24">
        <v>1322.3320942144833</v>
      </c>
      <c r="C518" s="24">
        <v>-2.332094214483277</v>
      </c>
      <c r="D518" s="24">
        <v>-3.8024712402112124E-2</v>
      </c>
    </row>
    <row r="519" spans="1:4" x14ac:dyDescent="0.25">
      <c r="A519" s="24">
        <v>490</v>
      </c>
      <c r="B519" s="24">
        <v>1366.8848616047549</v>
      </c>
      <c r="C519" s="24">
        <v>-6.8848616047548603</v>
      </c>
      <c r="D519" s="24">
        <v>-0.11225742117247768</v>
      </c>
    </row>
    <row r="520" spans="1:4" x14ac:dyDescent="0.25">
      <c r="A520" s="24">
        <v>491</v>
      </c>
      <c r="B520" s="24">
        <v>1244.8980530209108</v>
      </c>
      <c r="C520" s="24">
        <v>15.101946979089234</v>
      </c>
      <c r="D520" s="24">
        <v>0.24623670305663459</v>
      </c>
    </row>
    <row r="521" spans="1:4" x14ac:dyDescent="0.25">
      <c r="A521" s="24">
        <v>492</v>
      </c>
      <c r="B521" s="24">
        <v>1318.8621016965083</v>
      </c>
      <c r="C521" s="24">
        <v>71.137898303491738</v>
      </c>
      <c r="D521" s="24">
        <v>1.159900876680628</v>
      </c>
    </row>
    <row r="522" spans="1:4" x14ac:dyDescent="0.25">
      <c r="A522" s="24">
        <v>493</v>
      </c>
      <c r="B522" s="24">
        <v>1308.8479784057067</v>
      </c>
      <c r="C522" s="24">
        <v>91.152021594293274</v>
      </c>
      <c r="D522" s="24">
        <v>1.4862304380623341</v>
      </c>
    </row>
    <row r="523" spans="1:4" x14ac:dyDescent="0.25">
      <c r="A523" s="24">
        <v>494</v>
      </c>
      <c r="B523" s="24">
        <v>1307.368269967697</v>
      </c>
      <c r="C523" s="24">
        <v>-37.368269967696961</v>
      </c>
      <c r="D523" s="24">
        <v>-0.60928829961571429</v>
      </c>
    </row>
    <row r="524" spans="1:4" x14ac:dyDescent="0.25">
      <c r="A524" s="24">
        <v>495</v>
      </c>
      <c r="B524" s="24">
        <v>1309.6616916188077</v>
      </c>
      <c r="C524" s="24">
        <v>-19.661691618807708</v>
      </c>
      <c r="D524" s="24">
        <v>-0.32058317562862021</v>
      </c>
    </row>
    <row r="525" spans="1:4" x14ac:dyDescent="0.25">
      <c r="A525" s="24">
        <v>496</v>
      </c>
      <c r="B525" s="24">
        <v>1296.6663472795567</v>
      </c>
      <c r="C525" s="24">
        <v>43.333652720443297</v>
      </c>
      <c r="D525" s="24">
        <v>0.70655365113238044</v>
      </c>
    </row>
    <row r="526" spans="1:4" x14ac:dyDescent="0.25">
      <c r="A526" s="24">
        <v>497</v>
      </c>
      <c r="B526" s="24">
        <v>1355.4400878502793</v>
      </c>
      <c r="C526" s="24">
        <v>4.5599121497207307</v>
      </c>
      <c r="D526" s="24">
        <v>7.4349203816555742E-2</v>
      </c>
    </row>
    <row r="527" spans="1:4" x14ac:dyDescent="0.25">
      <c r="A527" s="24">
        <v>498</v>
      </c>
      <c r="B527" s="24">
        <v>1274.8933037469778</v>
      </c>
      <c r="C527" s="24">
        <v>35.106696253022164</v>
      </c>
      <c r="D527" s="24">
        <v>0.57241342142999752</v>
      </c>
    </row>
    <row r="528" spans="1:4" x14ac:dyDescent="0.25">
      <c r="A528" s="24">
        <v>499</v>
      </c>
      <c r="B528" s="24">
        <v>1401.4359956122501</v>
      </c>
      <c r="C528" s="24">
        <v>18.564004387749947</v>
      </c>
      <c r="D528" s="24">
        <v>0.30268542475336652</v>
      </c>
    </row>
    <row r="529" spans="1:4" x14ac:dyDescent="0.25">
      <c r="A529" s="24">
        <v>500</v>
      </c>
      <c r="B529" s="24">
        <v>1284.8852649919968</v>
      </c>
      <c r="C529" s="24">
        <v>-44.885264991996792</v>
      </c>
      <c r="D529" s="24">
        <v>-0.73185263348866658</v>
      </c>
    </row>
    <row r="530" spans="1:4" x14ac:dyDescent="0.25">
      <c r="A530" s="24">
        <v>501</v>
      </c>
      <c r="B530" s="24">
        <v>1396.8914741007095</v>
      </c>
      <c r="C530" s="24">
        <v>-6.8914741007095017</v>
      </c>
      <c r="D530" s="24">
        <v>-0.112365237681508</v>
      </c>
    </row>
    <row r="531" spans="1:4" x14ac:dyDescent="0.25">
      <c r="A531" s="24">
        <v>502</v>
      </c>
      <c r="B531" s="24">
        <v>1344.9946506258098</v>
      </c>
      <c r="C531" s="24">
        <v>15.005349374190246</v>
      </c>
      <c r="D531" s="24">
        <v>0.24466168257838569</v>
      </c>
    </row>
    <row r="532" spans="1:4" x14ac:dyDescent="0.25">
      <c r="A532" s="24">
        <v>503</v>
      </c>
      <c r="B532" s="24">
        <v>1325.1454885860196</v>
      </c>
      <c r="C532" s="24">
        <v>-55.14548858601961</v>
      </c>
      <c r="D532" s="24">
        <v>-0.89914521065863606</v>
      </c>
    </row>
    <row r="533" spans="1:4" x14ac:dyDescent="0.25">
      <c r="A533" s="24">
        <v>504</v>
      </c>
      <c r="B533" s="24">
        <v>1310.6699673210301</v>
      </c>
      <c r="C533" s="24">
        <v>-0.66996732103007162</v>
      </c>
      <c r="D533" s="24">
        <v>-1.0923793105256931E-2</v>
      </c>
    </row>
    <row r="534" spans="1:4" x14ac:dyDescent="0.25">
      <c r="A534" s="24">
        <v>505</v>
      </c>
      <c r="B534" s="24">
        <v>1351.290519568942</v>
      </c>
      <c r="C534" s="24">
        <v>-51.290519568942045</v>
      </c>
      <c r="D534" s="24">
        <v>-0.83629007929941435</v>
      </c>
    </row>
    <row r="535" spans="1:4" x14ac:dyDescent="0.25">
      <c r="A535" s="24">
        <v>506</v>
      </c>
      <c r="B535" s="24">
        <v>1305.8828406322552</v>
      </c>
      <c r="C535" s="24">
        <v>-195.88284063225524</v>
      </c>
      <c r="D535" s="24">
        <v>-3.1938626807153292</v>
      </c>
    </row>
    <row r="536" spans="1:4" x14ac:dyDescent="0.25">
      <c r="A536" s="24">
        <v>507</v>
      </c>
      <c r="B536" s="24">
        <v>1326.1903298936004</v>
      </c>
      <c r="C536" s="24">
        <v>-16.190329893600392</v>
      </c>
      <c r="D536" s="24">
        <v>-0.26398274738479188</v>
      </c>
    </row>
    <row r="537" spans="1:4" x14ac:dyDescent="0.25">
      <c r="A537" s="24">
        <v>508</v>
      </c>
      <c r="B537" s="24">
        <v>1317.4311277569252</v>
      </c>
      <c r="C537" s="24">
        <v>-27.431127756925207</v>
      </c>
      <c r="D537" s="24">
        <v>-0.44726355279509472</v>
      </c>
    </row>
    <row r="538" spans="1:4" x14ac:dyDescent="0.25">
      <c r="A538" s="24">
        <v>509</v>
      </c>
      <c r="B538" s="24">
        <v>1354.3321220989756</v>
      </c>
      <c r="C538" s="24">
        <v>-194.33212209897556</v>
      </c>
      <c r="D538" s="24">
        <v>-3.1685782707294958</v>
      </c>
    </row>
    <row r="539" spans="1:4" x14ac:dyDescent="0.25">
      <c r="A539" s="24">
        <v>510</v>
      </c>
      <c r="B539" s="24">
        <v>1299.1546111618709</v>
      </c>
      <c r="C539" s="24">
        <v>-9.1546111618708892</v>
      </c>
      <c r="D539" s="24">
        <v>-0.14926560617553569</v>
      </c>
    </row>
    <row r="540" spans="1:4" x14ac:dyDescent="0.25">
      <c r="A540" s="24">
        <v>511</v>
      </c>
      <c r="B540" s="24">
        <v>1354.6738374095003</v>
      </c>
      <c r="C540" s="24">
        <v>25.326162590499735</v>
      </c>
      <c r="D540" s="24">
        <v>0.41294217136345845</v>
      </c>
    </row>
    <row r="541" spans="1:4" x14ac:dyDescent="0.25">
      <c r="A541" s="24">
        <v>512</v>
      </c>
      <c r="B541" s="24">
        <v>1344.5319325067401</v>
      </c>
      <c r="C541" s="24">
        <v>-4.5319325067400769</v>
      </c>
      <c r="D541" s="24">
        <v>-7.3892996742739525E-2</v>
      </c>
    </row>
    <row r="542" spans="1:4" x14ac:dyDescent="0.25">
      <c r="A542" s="24">
        <v>513</v>
      </c>
      <c r="B542" s="24">
        <v>1319.5903449991786</v>
      </c>
      <c r="C542" s="24">
        <v>50.409655000821431</v>
      </c>
      <c r="D542" s="24">
        <v>0.82192761415543281</v>
      </c>
    </row>
    <row r="543" spans="1:4" x14ac:dyDescent="0.25">
      <c r="A543" s="24">
        <v>514</v>
      </c>
      <c r="B543" s="24">
        <v>1174.5316579680134</v>
      </c>
      <c r="C543" s="24">
        <v>-54.531657968013405</v>
      </c>
      <c r="D543" s="24">
        <v>-0.88913672447984404</v>
      </c>
    </row>
    <row r="544" spans="1:4" x14ac:dyDescent="0.25">
      <c r="A544" s="24">
        <v>515</v>
      </c>
      <c r="B544" s="24">
        <v>1273.5549420376931</v>
      </c>
      <c r="C544" s="24">
        <v>-123.55494203769308</v>
      </c>
      <c r="D544" s="24">
        <v>-2.0145588920316762</v>
      </c>
    </row>
    <row r="545" spans="1:4" x14ac:dyDescent="0.25">
      <c r="A545" s="24">
        <v>516</v>
      </c>
      <c r="B545" s="24">
        <v>1294.347624160941</v>
      </c>
      <c r="C545" s="24">
        <v>-44.347624160940995</v>
      </c>
      <c r="D545" s="24">
        <v>-0.72308641904948756</v>
      </c>
    </row>
    <row r="546" spans="1:4" x14ac:dyDescent="0.25">
      <c r="A546" s="24">
        <v>517</v>
      </c>
      <c r="B546" s="24">
        <v>1250.6335104772461</v>
      </c>
      <c r="C546" s="24">
        <v>-70.633510477246091</v>
      </c>
      <c r="D546" s="24">
        <v>-1.1516768512904845</v>
      </c>
    </row>
    <row r="547" spans="1:4" x14ac:dyDescent="0.25">
      <c r="A547" s="24">
        <v>518</v>
      </c>
      <c r="B547" s="24">
        <v>1282.6522965539298</v>
      </c>
      <c r="C547" s="24">
        <v>27.347703446070227</v>
      </c>
      <c r="D547" s="24">
        <v>0.44590332240307007</v>
      </c>
    </row>
    <row r="548" spans="1:4" x14ac:dyDescent="0.25">
      <c r="A548" s="24">
        <v>519</v>
      </c>
      <c r="B548" s="24">
        <v>1321.4950703035206</v>
      </c>
      <c r="C548" s="24">
        <v>78.504929696479394</v>
      </c>
      <c r="D548" s="24">
        <v>1.2800200589314854</v>
      </c>
    </row>
    <row r="549" spans="1:4" x14ac:dyDescent="0.25">
      <c r="A549" s="24">
        <v>520</v>
      </c>
      <c r="B549" s="24">
        <v>1377.2965421796118</v>
      </c>
      <c r="C549" s="24">
        <v>22.703457820388167</v>
      </c>
      <c r="D549" s="24">
        <v>0.37017906429008635</v>
      </c>
    </row>
    <row r="550" spans="1:4" x14ac:dyDescent="0.25">
      <c r="A550" s="24">
        <v>521</v>
      </c>
      <c r="B550" s="24">
        <v>1335.7606695076672</v>
      </c>
      <c r="C550" s="24">
        <v>-65.760669507667217</v>
      </c>
      <c r="D550" s="24">
        <v>-1.0722253543060367</v>
      </c>
    </row>
    <row r="551" spans="1:4" x14ac:dyDescent="0.25">
      <c r="A551" s="24">
        <v>522</v>
      </c>
      <c r="B551" s="24">
        <v>1349.7774662108359</v>
      </c>
      <c r="C551" s="24">
        <v>90.222533789164117</v>
      </c>
      <c r="D551" s="24">
        <v>1.4710751727853959</v>
      </c>
    </row>
    <row r="552" spans="1:4" x14ac:dyDescent="0.25">
      <c r="A552" s="24">
        <v>523</v>
      </c>
      <c r="B552" s="24">
        <v>1394.3540280774814</v>
      </c>
      <c r="C552" s="24">
        <v>25.645971922518584</v>
      </c>
      <c r="D552" s="24">
        <v>0.41815665103499383</v>
      </c>
    </row>
    <row r="553" spans="1:4" x14ac:dyDescent="0.25">
      <c r="A553" s="24">
        <v>524</v>
      </c>
      <c r="B553" s="24">
        <v>1251.6030966053404</v>
      </c>
      <c r="C553" s="24">
        <v>8.3969033946596028</v>
      </c>
      <c r="D553" s="24">
        <v>0.13691120824678843</v>
      </c>
    </row>
    <row r="554" spans="1:4" x14ac:dyDescent="0.25">
      <c r="A554" s="24">
        <v>525</v>
      </c>
      <c r="B554" s="24">
        <v>1151.4847634352107</v>
      </c>
      <c r="C554" s="24">
        <v>318.51523656478935</v>
      </c>
      <c r="D554" s="24">
        <v>5.1933794916387468</v>
      </c>
    </row>
    <row r="555" spans="1:4" x14ac:dyDescent="0.25">
      <c r="A555" s="24">
        <v>526</v>
      </c>
      <c r="B555" s="24">
        <v>1311.1120458003402</v>
      </c>
      <c r="C555" s="24">
        <v>-1.1120458003401836</v>
      </c>
      <c r="D555" s="24">
        <v>-1.8131866831667107E-2</v>
      </c>
    </row>
    <row r="556" spans="1:4" x14ac:dyDescent="0.25">
      <c r="A556" s="24">
        <v>527</v>
      </c>
      <c r="B556" s="24">
        <v>1326.9456246680786</v>
      </c>
      <c r="C556" s="24">
        <v>23.054375331921392</v>
      </c>
      <c r="D556" s="24">
        <v>0.37590076171124837</v>
      </c>
    </row>
    <row r="557" spans="1:4" x14ac:dyDescent="0.25">
      <c r="A557" s="24">
        <v>528</v>
      </c>
      <c r="B557" s="24">
        <v>1306.7278388998873</v>
      </c>
      <c r="C557" s="24">
        <v>-6.7278388998872742</v>
      </c>
      <c r="D557" s="24">
        <v>-0.1096971716096123</v>
      </c>
    </row>
    <row r="558" spans="1:4" x14ac:dyDescent="0.25">
      <c r="A558" s="24">
        <v>529</v>
      </c>
      <c r="B558" s="24">
        <v>1373.7683635737023</v>
      </c>
      <c r="C558" s="24">
        <v>76.231636426297655</v>
      </c>
      <c r="D558" s="24">
        <v>1.2429540938141754</v>
      </c>
    </row>
    <row r="559" spans="1:4" x14ac:dyDescent="0.25">
      <c r="A559" s="24">
        <v>530</v>
      </c>
      <c r="B559" s="24">
        <v>1205.1184097951636</v>
      </c>
      <c r="C559" s="24">
        <v>-25.118409795163643</v>
      </c>
      <c r="D559" s="24">
        <v>-0.40955476949764658</v>
      </c>
    </row>
    <row r="560" spans="1:4" x14ac:dyDescent="0.25">
      <c r="A560" s="24">
        <v>531</v>
      </c>
      <c r="B560" s="24">
        <v>1327.1377729125124</v>
      </c>
      <c r="C560" s="24">
        <v>-157.13777291251245</v>
      </c>
      <c r="D560" s="24">
        <v>-2.5621257432048474</v>
      </c>
    </row>
    <row r="561" spans="1:4" x14ac:dyDescent="0.25">
      <c r="A561" s="24">
        <v>532</v>
      </c>
      <c r="B561" s="24">
        <v>1377.5725766196811</v>
      </c>
      <c r="C561" s="24">
        <v>92.427423380318942</v>
      </c>
      <c r="D561" s="24">
        <v>1.5070258183731213</v>
      </c>
    </row>
    <row r="562" spans="1:4" ht="15.75" thickBot="1" x14ac:dyDescent="0.3">
      <c r="A562" s="25">
        <v>533</v>
      </c>
      <c r="B562" s="25">
        <v>1311.6019934106951</v>
      </c>
      <c r="C562" s="25">
        <v>-31.601993410695059</v>
      </c>
      <c r="D562" s="25">
        <v>-0.5152693674690898</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537"/>
  <sheetViews>
    <sheetView topLeftCell="B1" workbookViewId="0">
      <selection activeCell="K3" sqref="K3"/>
    </sheetView>
  </sheetViews>
  <sheetFormatPr defaultColWidth="11.5703125" defaultRowHeight="12.75" x14ac:dyDescent="0.2"/>
  <cols>
    <col min="1" max="5" width="11.5703125" style="6"/>
    <col min="6" max="6" width="14.85546875" style="6" customWidth="1"/>
    <col min="7" max="11" width="11.5703125" style="6"/>
    <col min="12" max="12" width="9.85546875" style="6" customWidth="1"/>
    <col min="13" max="16384" width="11.5703125" style="6"/>
  </cols>
  <sheetData>
    <row r="1" spans="2:21" x14ac:dyDescent="0.2">
      <c r="B1" s="6" t="s">
        <v>740</v>
      </c>
      <c r="K1" s="6" t="s">
        <v>738</v>
      </c>
    </row>
    <row r="2" spans="2:21" ht="63.75" x14ac:dyDescent="0.2">
      <c r="E2" s="16" t="s">
        <v>605</v>
      </c>
      <c r="F2" s="16" t="s">
        <v>604</v>
      </c>
      <c r="G2" s="17" t="s">
        <v>603</v>
      </c>
      <c r="H2" s="14"/>
      <c r="I2" s="14" t="s">
        <v>737</v>
      </c>
      <c r="J2" s="36">
        <f t="array" ref="J2">SUM(ABS(B3:G3))</f>
        <v>0.63596344009325256</v>
      </c>
      <c r="K2" s="37">
        <v>100</v>
      </c>
      <c r="L2" s="14" t="s">
        <v>739</v>
      </c>
      <c r="M2" s="13"/>
      <c r="P2" s="6" t="s">
        <v>741</v>
      </c>
    </row>
    <row r="3" spans="2:21" ht="15.75" thickBot="1" x14ac:dyDescent="0.3">
      <c r="B3" s="33">
        <v>1.3170190994084681E-11</v>
      </c>
      <c r="C3" s="33">
        <v>1.0948636504139666E-10</v>
      </c>
      <c r="D3" s="33">
        <v>3.7503011316792881E-11</v>
      </c>
      <c r="E3" s="33">
        <v>-0.52482031902626003</v>
      </c>
      <c r="F3" s="33">
        <v>0.11114312089720593</v>
      </c>
      <c r="G3" s="34">
        <v>-9.6270902690508214E-12</v>
      </c>
      <c r="H3" s="14"/>
      <c r="I3" s="14" t="s">
        <v>736</v>
      </c>
      <c r="J3" s="36">
        <f>SUMSQ(J5:J537)</f>
        <v>285.26723034401039</v>
      </c>
      <c r="K3" s="14">
        <v>1</v>
      </c>
      <c r="L3" s="35">
        <f>J3+J2*K2</f>
        <v>348.86357435333565</v>
      </c>
      <c r="M3" s="13"/>
      <c r="P3" s="33">
        <v>6.6639189470736326E-2</v>
      </c>
      <c r="Q3" s="33">
        <v>9.5780009074268885E-3</v>
      </c>
      <c r="R3" s="33">
        <v>3.8720342698864978E-2</v>
      </c>
      <c r="S3" s="33">
        <v>-0.58752928922785408</v>
      </c>
      <c r="T3" s="33">
        <v>0.17993485093874975</v>
      </c>
      <c r="U3" s="34">
        <v>-4.7582122883868948E-2</v>
      </c>
    </row>
    <row r="4" spans="2:21" ht="51" x14ac:dyDescent="0.2">
      <c r="B4" s="23" t="s">
        <v>602</v>
      </c>
      <c r="C4" s="23" t="s">
        <v>601</v>
      </c>
      <c r="D4" s="22" t="s">
        <v>600</v>
      </c>
      <c r="E4" s="20" t="s">
        <v>599</v>
      </c>
      <c r="F4" s="21" t="s">
        <v>598</v>
      </c>
      <c r="G4" s="21" t="s">
        <v>597</v>
      </c>
      <c r="H4" s="15" t="s">
        <v>596</v>
      </c>
      <c r="I4" s="14" t="s">
        <v>735</v>
      </c>
      <c r="J4" s="14" t="s">
        <v>732</v>
      </c>
      <c r="K4" s="14" t="s">
        <v>595</v>
      </c>
      <c r="L4" s="14" t="s">
        <v>594</v>
      </c>
      <c r="M4" s="13" t="s">
        <v>593</v>
      </c>
    </row>
    <row r="5" spans="2:21" x14ac:dyDescent="0.2">
      <c r="B5" s="6">
        <f>(schooldistricts!A4-AVERAGE(schooldistricts!A$4:A$536))/STDEV(schooldistricts!A$4:A$536)</f>
        <v>-1.3739805876658542</v>
      </c>
      <c r="C5" s="6">
        <f>(schooldistricts!B4-AVERAGE(schooldistricts!B$4:B$536))/STDEV(schooldistricts!B$4:B$536)</f>
        <v>-1.2450869919146992</v>
      </c>
      <c r="D5" s="6">
        <f>(schooldistricts!C4-AVERAGE(schooldistricts!C$4:C$536))/STDEV(schooldistricts!C$4:C$536)</f>
        <v>-1.7271816950486942</v>
      </c>
      <c r="E5" s="6">
        <f>(schooldistricts!D4-AVERAGE(schooldistricts!D$4:D$536))/STDEV(schooldistricts!D$4:D$536)</f>
        <v>-1.0346078804108512</v>
      </c>
      <c r="F5" s="6">
        <f>(schooldistricts!E4-AVERAGE(schooldistricts!E$4:E$536))/STDEV(schooldistricts!E$4:E$536)</f>
        <v>1.8688080111736254</v>
      </c>
      <c r="G5" s="6">
        <f>(schooldistricts!F4-AVERAGE(schooldistricts!F$4:F$536))/STDEV(schooldistricts!F$4:F$536)</f>
        <v>0.49277276588734165</v>
      </c>
      <c r="H5" s="9">
        <f>(schooldistricts!G4-AVERAGE(schooldistricts!G$4:G$536))/STDEV(schooldistricts!G$4:G$536)</f>
        <v>1.1927717974773484</v>
      </c>
      <c r="I5" s="14">
        <f>$A$3+SUMPRODUCT($B$3:$G$3,B5:G5)</f>
        <v>0.7506883923599087</v>
      </c>
      <c r="J5" s="14">
        <f>H5-I5</f>
        <v>0.44208340511743971</v>
      </c>
      <c r="K5" s="8">
        <v>450</v>
      </c>
      <c r="L5" s="8">
        <v>7490</v>
      </c>
      <c r="M5" s="7" t="s">
        <v>592</v>
      </c>
    </row>
    <row r="6" spans="2:21" x14ac:dyDescent="0.2">
      <c r="B6" s="6">
        <f>(schooldistricts!A5-AVERAGE(schooldistricts!A$4:A$536))/STDEV(schooldistricts!A$4:A$536)</f>
        <v>0.88239856129970529</v>
      </c>
      <c r="C6" s="6">
        <f>(schooldistricts!B5-AVERAGE(schooldistricts!B$4:B$536))/STDEV(schooldistricts!B$4:B$536)</f>
        <v>-1.6994286571743791</v>
      </c>
      <c r="D6" s="6">
        <f>(schooldistricts!C5-AVERAGE(schooldistricts!C$4:C$536))/STDEV(schooldistricts!C$4:C$536)</f>
        <v>-1.720688530781594</v>
      </c>
      <c r="E6" s="6">
        <f>(schooldistricts!D5-AVERAGE(schooldistricts!D$4:D$536))/STDEV(schooldistricts!D$4:D$536)</f>
        <v>-0.91791881555664101</v>
      </c>
      <c r="F6" s="6">
        <f>(schooldistricts!E5-AVERAGE(schooldistricts!E$4:E$536))/STDEV(schooldistricts!E$4:E$536)</f>
        <v>0.28396952846470203</v>
      </c>
      <c r="G6" s="6">
        <f>(schooldistricts!F5-AVERAGE(schooldistricts!F$4:F$536))/STDEV(schooldistricts!F$4:F$536)</f>
        <v>0.1922531697776777</v>
      </c>
      <c r="H6" s="9">
        <f>(schooldistricts!G5-AVERAGE(schooldistricts!G$4:G$536))/STDEV(schooldistricts!G$4:G$536)</f>
        <v>0.6069375106588577</v>
      </c>
      <c r="I6" s="14">
        <f t="shared" ref="I6:I69" si="0">$A$3+SUMPRODUCT($B$3:$G$3,B6:G6)</f>
        <v>0.51330370501309319</v>
      </c>
      <c r="J6" s="14">
        <f t="shared" ref="J6:J69" si="1">H6-I6</f>
        <v>9.3633805645764512E-2</v>
      </c>
      <c r="K6" s="8">
        <v>228</v>
      </c>
      <c r="L6" s="8">
        <v>3646</v>
      </c>
      <c r="M6" s="7" t="s">
        <v>591</v>
      </c>
    </row>
    <row r="7" spans="2:21" x14ac:dyDescent="0.2">
      <c r="B7" s="6">
        <f>(schooldistricts!A6-AVERAGE(schooldistricts!A$4:A$536))/STDEV(schooldistricts!A$4:A$536)</f>
        <v>-1.3061680727487424</v>
      </c>
      <c r="C7" s="6">
        <f>(schooldistricts!B6-AVERAGE(schooldistricts!B$4:B$536))/STDEV(schooldistricts!B$4:B$536)</f>
        <v>0.63024048152572509</v>
      </c>
      <c r="D7" s="6">
        <f>(schooldistricts!C6-AVERAGE(schooldistricts!C$4:C$536))/STDEV(schooldistricts!C$4:C$536)</f>
        <v>-1.7141953665144936</v>
      </c>
      <c r="E7" s="6">
        <f>(schooldistricts!D6-AVERAGE(schooldistricts!D$4:D$536))/STDEV(schooldistricts!D$4:D$536)</f>
        <v>1.4158624815275624</v>
      </c>
      <c r="F7" s="6">
        <f>(schooldistricts!E6-AVERAGE(schooldistricts!E$4:E$536))/STDEV(schooldistricts!E$4:E$536)</f>
        <v>-0.42387788417106409</v>
      </c>
      <c r="G7" s="6">
        <f>(schooldistricts!F6-AVERAGE(schooldistricts!F$4:F$536))/STDEV(schooldistricts!F$4:F$536)</f>
        <v>0.45370406535716196</v>
      </c>
      <c r="H7" s="9">
        <f>(schooldistricts!G6-AVERAGE(schooldistricts!G$4:G$536))/STDEV(schooldistricts!G$4:G$536)</f>
        <v>-1.0333984924329163</v>
      </c>
      <c r="I7" s="14">
        <f t="shared" si="0"/>
        <v>-0.79018451019553904</v>
      </c>
      <c r="J7" s="14">
        <f t="shared" si="1"/>
        <v>-0.24321398223737722</v>
      </c>
      <c r="K7" s="8">
        <v>252</v>
      </c>
      <c r="L7" s="8">
        <v>4173</v>
      </c>
      <c r="M7" s="7" t="s">
        <v>590</v>
      </c>
    </row>
    <row r="8" spans="2:21" x14ac:dyDescent="0.2">
      <c r="B8" s="6">
        <f>(schooldistricts!A7-AVERAGE(schooldistricts!A$4:A$536))/STDEV(schooldistricts!A$4:A$536)</f>
        <v>1.4774080019614218E-2</v>
      </c>
      <c r="C8" s="6">
        <f>(schooldistricts!B7-AVERAGE(schooldistricts!B$4:B$536))/STDEV(schooldistricts!B$4:B$536)</f>
        <v>-0.22736751449670961</v>
      </c>
      <c r="D8" s="6">
        <f>(schooldistricts!C7-AVERAGE(schooldistricts!C$4:C$536))/STDEV(schooldistricts!C$4:C$536)</f>
        <v>-1.7077022022473931</v>
      </c>
      <c r="E8" s="6">
        <f>(schooldistricts!D7-AVERAGE(schooldistricts!D$4:D$536))/STDEV(schooldistricts!D$4:D$536)</f>
        <v>2.4925843072277742</v>
      </c>
      <c r="F8" s="6">
        <f>(schooldistricts!E7-AVERAGE(schooldistricts!E$4:E$536))/STDEV(schooldistricts!E$4:E$536)</f>
        <v>-0.2651083710564997</v>
      </c>
      <c r="G8" s="6">
        <f>(schooldistricts!F7-AVERAGE(schooldistricts!F$4:F$536))/STDEV(schooldistricts!F$4:F$536)</f>
        <v>-0.95956777752589018</v>
      </c>
      <c r="H8" s="9">
        <f>(schooldistricts!G7-AVERAGE(schooldistricts!G$4:G$536))/STDEV(schooldistricts!G$4:G$536)</f>
        <v>-1.9707333513425014</v>
      </c>
      <c r="I8" s="14">
        <f t="shared" si="0"/>
        <v>-1.3376238631338286</v>
      </c>
      <c r="J8" s="14">
        <f t="shared" si="1"/>
        <v>-0.63310948820867274</v>
      </c>
      <c r="K8" s="8">
        <v>121</v>
      </c>
      <c r="L8" s="8">
        <v>1632</v>
      </c>
      <c r="M8" s="7" t="s">
        <v>589</v>
      </c>
    </row>
    <row r="9" spans="2:21" x14ac:dyDescent="0.2">
      <c r="B9" s="6">
        <f>(schooldistricts!A8-AVERAGE(schooldistricts!A$4:A$536))/STDEV(schooldistricts!A$4:A$536)</f>
        <v>1.2400460110584082</v>
      </c>
      <c r="C9" s="6">
        <f>(schooldistricts!B8-AVERAGE(schooldistricts!B$4:B$536))/STDEV(schooldistricts!B$4:B$536)</f>
        <v>-2.1099570296742561E-3</v>
      </c>
      <c r="D9" s="6">
        <f>(schooldistricts!C8-AVERAGE(schooldistricts!C$4:C$536))/STDEV(schooldistricts!C$4:C$536)</f>
        <v>-1.7012090379802929</v>
      </c>
      <c r="E9" s="6">
        <f>(schooldistricts!D8-AVERAGE(schooldistricts!D$4:D$536))/STDEV(schooldistricts!D$4:D$536)</f>
        <v>-0.27082491045602086</v>
      </c>
      <c r="F9" s="6">
        <f>(schooldistricts!E8-AVERAGE(schooldistricts!E$4:E$536))/STDEV(schooldistricts!E$4:E$536)</f>
        <v>0.62496314185848234</v>
      </c>
      <c r="G9" s="6">
        <f>(schooldistricts!F8-AVERAGE(schooldistricts!F$4:F$536))/STDEV(schooldistricts!F$4:F$536)</f>
        <v>0.21873081176956494</v>
      </c>
      <c r="H9" s="9">
        <f>(schooldistricts!G8-AVERAGE(schooldistricts!G$4:G$536))/STDEV(schooldistricts!G$4:G$536)</f>
        <v>0.25543693856776328</v>
      </c>
      <c r="I9" s="14">
        <f t="shared" si="0"/>
        <v>0.21159476988785655</v>
      </c>
      <c r="J9" s="14">
        <f t="shared" si="1"/>
        <v>4.3842168679906729E-2</v>
      </c>
      <c r="K9" s="8">
        <v>82</v>
      </c>
      <c r="L9" s="8">
        <v>1316</v>
      </c>
      <c r="M9" s="7" t="s">
        <v>588</v>
      </c>
    </row>
    <row r="10" spans="2:21" x14ac:dyDescent="0.2">
      <c r="B10" s="6">
        <f>(schooldistricts!A9-AVERAGE(schooldistricts!A$4:A$536))/STDEV(schooldistricts!A$4:A$536)</f>
        <v>-0.508093685956302</v>
      </c>
      <c r="C10" s="6">
        <f>(schooldistricts!B9-AVERAGE(schooldistricts!B$4:B$536))/STDEV(schooldistricts!B$4:B$536)</f>
        <v>1.6513170551386478</v>
      </c>
      <c r="D10" s="6">
        <f>(schooldistricts!C9-AVERAGE(schooldistricts!C$4:C$536))/STDEV(schooldistricts!C$4:C$536)</f>
        <v>-1.6947158737131924</v>
      </c>
      <c r="E10" s="6">
        <f>(schooldistricts!D9-AVERAGE(schooldistricts!D$4:D$536))/STDEV(schooldistricts!D$4:D$536)</f>
        <v>0.92789002850086522</v>
      </c>
      <c r="F10" s="6">
        <f>(schooldistricts!E9-AVERAGE(schooldistricts!E$4:E$536))/STDEV(schooldistricts!E$4:E$536)</f>
        <v>-0.86590664227411263</v>
      </c>
      <c r="G10" s="6">
        <f>(schooldistricts!F9-AVERAGE(schooldistricts!F$4:F$536))/STDEV(schooldistricts!F$4:F$536)</f>
        <v>-0.35200347847896013</v>
      </c>
      <c r="H10" s="9">
        <f>(schooldistricts!G9-AVERAGE(schooldistricts!G$4:G$536))/STDEV(schooldistricts!G$4:G$536)</f>
        <v>-0.91623163506921812</v>
      </c>
      <c r="I10" s="14">
        <f t="shared" si="0"/>
        <v>-0.58321510729313808</v>
      </c>
      <c r="J10" s="14">
        <f t="shared" si="1"/>
        <v>-0.33301652777608004</v>
      </c>
      <c r="K10" s="8">
        <v>73</v>
      </c>
      <c r="L10" s="8">
        <v>1081</v>
      </c>
      <c r="M10" s="7" t="s">
        <v>587</v>
      </c>
    </row>
    <row r="11" spans="2:21" x14ac:dyDescent="0.2">
      <c r="B11" s="6">
        <f>(schooldistricts!A10-AVERAGE(schooldistricts!A$4:A$536))/STDEV(schooldistricts!A$4:A$536)</f>
        <v>-6.4988833351625558E-2</v>
      </c>
      <c r="C11" s="6">
        <f>(schooldistricts!B10-AVERAGE(schooldistricts!B$4:B$536))/STDEV(schooldistricts!B$4:B$536)</f>
        <v>7.927681987098921E-2</v>
      </c>
      <c r="D11" s="6">
        <f>(schooldistricts!C10-AVERAGE(schooldistricts!C$4:C$536))/STDEV(schooldistricts!C$4:C$536)</f>
        <v>-1.6882227094460922</v>
      </c>
      <c r="E11" s="6">
        <f>(schooldistricts!D10-AVERAGE(schooldistricts!D$4:D$536))/STDEV(schooldistricts!D$4:D$536)</f>
        <v>1.6545446596384463</v>
      </c>
      <c r="F11" s="6">
        <f>(schooldistricts!E10-AVERAGE(schooldistricts!E$4:E$536))/STDEV(schooldistricts!E$4:E$536)</f>
        <v>0.38545572292713665</v>
      </c>
      <c r="G11" s="6">
        <f>(schooldistricts!F10-AVERAGE(schooldistricts!F$4:F$536))/STDEV(schooldistricts!F$4:F$536)</f>
        <v>1.5484596932822674</v>
      </c>
      <c r="H11" s="9">
        <f>(schooldistricts!G10-AVERAGE(schooldistricts!G$4:G$536))/STDEV(schooldistricts!G$4:G$536)</f>
        <v>-1.0333984924329163</v>
      </c>
      <c r="I11" s="14">
        <f t="shared" si="0"/>
        <v>-0.82549790417123037</v>
      </c>
      <c r="J11" s="14">
        <f t="shared" si="1"/>
        <v>-0.20790058826168589</v>
      </c>
      <c r="K11" s="8">
        <v>854</v>
      </c>
      <c r="L11" s="8">
        <v>16174</v>
      </c>
      <c r="M11" s="7" t="s">
        <v>586</v>
      </c>
    </row>
    <row r="12" spans="2:21" x14ac:dyDescent="0.2">
      <c r="B12" s="6">
        <f>(schooldistricts!A11-AVERAGE(schooldistricts!A$4:A$536))/STDEV(schooldistricts!A$4:A$536)</f>
        <v>-0.58148056145075633</v>
      </c>
      <c r="C12" s="6">
        <f>(schooldistricts!B11-AVERAGE(schooldistricts!B$4:B$536))/STDEV(schooldistricts!B$4:B$536)</f>
        <v>0.1253977506861888</v>
      </c>
      <c r="D12" s="6">
        <f>(schooldistricts!C11-AVERAGE(schooldistricts!C$4:C$536))/STDEV(schooldistricts!C$4:C$536)</f>
        <v>-1.6817295451789918</v>
      </c>
      <c r="E12" s="6">
        <f>(schooldistricts!D11-AVERAGE(schooldistricts!D$4:D$536))/STDEV(schooldistricts!D$4:D$536)</f>
        <v>1.0445790933550752</v>
      </c>
      <c r="F12" s="6">
        <f>(schooldistricts!E11-AVERAGE(schooldistricts!E$4:E$536))/STDEV(schooldistricts!E$4:E$536)</f>
        <v>1.6346674919318925E-2</v>
      </c>
      <c r="G12" s="6">
        <f>(schooldistricts!F11-AVERAGE(schooldistricts!F$4:F$536))/STDEV(schooldistricts!F$4:F$536)</f>
        <v>0.47567470100819675</v>
      </c>
      <c r="H12" s="9">
        <f>(schooldistricts!G11-AVERAGE(schooldistricts!G$4:G$536))/STDEV(schooldistricts!G$4:G$536)</f>
        <v>2.1103223840366989E-2</v>
      </c>
      <c r="I12" s="14">
        <f t="shared" si="0"/>
        <v>-0.54639951261752484</v>
      </c>
      <c r="J12" s="14">
        <f t="shared" si="1"/>
        <v>0.56750273645789184</v>
      </c>
      <c r="K12" s="8">
        <v>522</v>
      </c>
      <c r="L12" s="8">
        <v>8669</v>
      </c>
      <c r="M12" s="7" t="s">
        <v>585</v>
      </c>
    </row>
    <row r="13" spans="2:21" x14ac:dyDescent="0.2">
      <c r="B13" s="6">
        <f>(schooldistricts!A12-AVERAGE(schooldistricts!A$4:A$536))/STDEV(schooldistricts!A$4:A$536)</f>
        <v>1.3176277442977227</v>
      </c>
      <c r="C13" s="6">
        <f>(schooldistricts!B12-AVERAGE(schooldistricts!B$4:B$536))/STDEV(schooldistricts!B$4:B$536)</f>
        <v>-1.1913497229076992</v>
      </c>
      <c r="D13" s="6">
        <f>(schooldistricts!C12-AVERAGE(schooldistricts!C$4:C$536))/STDEV(schooldistricts!C$4:C$536)</f>
        <v>-1.6752363809118913</v>
      </c>
      <c r="E13" s="6">
        <f>(schooldistricts!D12-AVERAGE(schooldistricts!D$4:D$536))/STDEV(schooldistricts!D$4:D$536)</f>
        <v>-7.9879167967313341E-2</v>
      </c>
      <c r="F13" s="6">
        <f>(schooldistricts!E12-AVERAGE(schooldistricts!E$4:E$536))/STDEV(schooldistricts!E$4:E$536)</f>
        <v>0.25931214195827351</v>
      </c>
      <c r="G13" s="6">
        <f>(schooldistricts!F12-AVERAGE(schooldistricts!F$4:F$536))/STDEV(schooldistricts!F$4:F$536)</f>
        <v>-0.289937163430394</v>
      </c>
      <c r="H13" s="9">
        <f>(schooldistricts!G12-AVERAGE(schooldistricts!G$4:G$536))/STDEV(schooldistricts!G$4:G$536)</f>
        <v>-0.44756420561442556</v>
      </c>
      <c r="I13" s="14">
        <f t="shared" si="0"/>
        <v>7.0742970986821127E-2</v>
      </c>
      <c r="J13" s="14">
        <f t="shared" si="1"/>
        <v>-0.5183071766012467</v>
      </c>
      <c r="K13" s="8">
        <v>211</v>
      </c>
      <c r="L13" s="8">
        <v>3153</v>
      </c>
      <c r="M13" s="7" t="s">
        <v>584</v>
      </c>
    </row>
    <row r="14" spans="2:21" x14ac:dyDescent="0.2">
      <c r="B14" s="6">
        <f>(schooldistricts!A13-AVERAGE(schooldistricts!A$4:A$536))/STDEV(schooldistricts!A$4:A$536)</f>
        <v>1.5460397345948276</v>
      </c>
      <c r="C14" s="6">
        <f>(schooldistricts!B13-AVERAGE(schooldistricts!B$4:B$536))/STDEV(schooldistricts!B$4:B$536)</f>
        <v>-1.5748014057955952</v>
      </c>
      <c r="D14" s="6">
        <f>(schooldistricts!C13-AVERAGE(schooldistricts!C$4:C$536))/STDEV(schooldistricts!C$4:C$536)</f>
        <v>-1.6687432166447911</v>
      </c>
      <c r="E14" s="6">
        <f>(schooldistricts!D13-AVERAGE(schooldistricts!D$4:D$536))/STDEV(schooldistricts!D$4:D$536)</f>
        <v>-0.90200667034924864</v>
      </c>
      <c r="F14" s="6">
        <f>(schooldistricts!E13-AVERAGE(schooldistricts!E$4:E$536))/STDEV(schooldistricts!E$4:E$536)</f>
        <v>-0.43590587758883415</v>
      </c>
      <c r="G14" s="6">
        <f>(schooldistricts!F13-AVERAGE(schooldistricts!F$4:F$536))/STDEV(schooldistricts!F$4:F$536)</f>
        <v>0.12618421137986363</v>
      </c>
      <c r="H14" s="9">
        <f>(schooldistricts!G13-AVERAGE(schooldistricts!G$4:G$536))/STDEV(schooldistricts!G$4:G$536)</f>
        <v>1.4271055122047447</v>
      </c>
      <c r="I14" s="14">
        <f t="shared" si="0"/>
        <v>0.42494348862799347</v>
      </c>
      <c r="J14" s="14">
        <f t="shared" si="1"/>
        <v>1.0021620235767512</v>
      </c>
      <c r="K14" s="8">
        <v>105</v>
      </c>
      <c r="L14" s="8">
        <v>1664</v>
      </c>
      <c r="M14" s="7" t="s">
        <v>583</v>
      </c>
    </row>
    <row r="15" spans="2:21" x14ac:dyDescent="0.2">
      <c r="B15" s="6">
        <f>(schooldistricts!A14-AVERAGE(schooldistricts!A$4:A$536))/STDEV(schooldistricts!A$4:A$536)</f>
        <v>-0.66870667652336879</v>
      </c>
      <c r="C15" s="6">
        <f>(schooldistricts!B14-AVERAGE(schooldistricts!B$4:B$536))/STDEV(schooldistricts!B$4:B$536)</f>
        <v>-0.77089657778061127</v>
      </c>
      <c r="D15" s="6">
        <f>(schooldistricts!C14-AVERAGE(schooldistricts!C$4:C$536))/STDEV(schooldistricts!C$4:C$536)</f>
        <v>-1.6622500523776906</v>
      </c>
      <c r="E15" s="6">
        <f>(schooldistricts!D14-AVERAGE(schooldistricts!D$4:D$536))/STDEV(schooldistricts!D$4:D$536)</f>
        <v>-0.68454068584822059</v>
      </c>
      <c r="F15" s="6">
        <f>(schooldistricts!E14-AVERAGE(schooldistricts!E$4:E$536))/STDEV(schooldistricts!E$4:E$536)</f>
        <v>-0.16512567577128637</v>
      </c>
      <c r="G15" s="6">
        <f>(schooldistricts!F14-AVERAGE(schooldistricts!F$4:F$536))/STDEV(schooldistricts!F$4:F$536)</f>
        <v>-0.53476756980820772</v>
      </c>
      <c r="H15" s="9">
        <f>(schooldistricts!G14-AVERAGE(schooldistricts!G$4:G$536))/STDEV(schooldistricts!G$4:G$536)</f>
        <v>0.6069375106588577</v>
      </c>
      <c r="I15" s="14">
        <f t="shared" si="0"/>
        <v>0.34090827803743629</v>
      </c>
      <c r="J15" s="14">
        <f t="shared" si="1"/>
        <v>0.26602923262142142</v>
      </c>
      <c r="K15" s="8">
        <v>73</v>
      </c>
      <c r="L15" s="8">
        <v>1052</v>
      </c>
      <c r="M15" s="7" t="s">
        <v>582</v>
      </c>
    </row>
    <row r="16" spans="2:21" x14ac:dyDescent="0.2">
      <c r="B16" s="6">
        <f>(schooldistricts!A15-AVERAGE(schooldistricts!A$4:A$536))/STDEV(schooldistricts!A$4:A$536)</f>
        <v>1.4001518961014972</v>
      </c>
      <c r="C16" s="6">
        <f>(schooldistricts!B15-AVERAGE(schooldistricts!B$4:B$536))/STDEV(schooldistricts!B$4:B$536)</f>
        <v>0.23392978938929845</v>
      </c>
      <c r="D16" s="6">
        <f>(schooldistricts!C15-AVERAGE(schooldistricts!C$4:C$536))/STDEV(schooldistricts!C$4:C$536)</f>
        <v>-1.6557568881105904</v>
      </c>
      <c r="E16" s="6">
        <f>(schooldistricts!D15-AVERAGE(schooldistricts!D$4:D$536))/STDEV(schooldistricts!D$4:D$536)</f>
        <v>0.76876857642694219</v>
      </c>
      <c r="F16" s="6">
        <f>(schooldistricts!E15-AVERAGE(schooldistricts!E$4:E$536))/STDEV(schooldistricts!E$4:E$536)</f>
        <v>0.43266559709188401</v>
      </c>
      <c r="G16" s="6">
        <f>(schooldistricts!F15-AVERAGE(schooldistricts!F$4:F$536))/STDEV(schooldistricts!F$4:F$536)</f>
        <v>0.4286430042694086</v>
      </c>
      <c r="H16" s="9">
        <f>(schooldistricts!G15-AVERAGE(schooldistricts!G$4:G$536))/STDEV(schooldistricts!G$4:G$536)</f>
        <v>2.1103223840366989E-2</v>
      </c>
      <c r="I16" s="14">
        <f t="shared" si="0"/>
        <v>-0.35537756479427657</v>
      </c>
      <c r="J16" s="14">
        <f t="shared" si="1"/>
        <v>0.37648078863464357</v>
      </c>
      <c r="K16" s="8">
        <v>99</v>
      </c>
      <c r="L16" s="8">
        <v>1634</v>
      </c>
      <c r="M16" s="7" t="s">
        <v>581</v>
      </c>
    </row>
    <row r="17" spans="2:13" x14ac:dyDescent="0.2">
      <c r="B17" s="6">
        <f>(schooldistricts!A16-AVERAGE(schooldistricts!A$4:A$536))/STDEV(schooldistricts!A$4:A$536)</f>
        <v>4.8384420218689481E-2</v>
      </c>
      <c r="C17" s="6">
        <f>(schooldistricts!B16-AVERAGE(schooldistricts!B$4:B$536))/STDEV(schooldistricts!B$4:B$536)</f>
        <v>-0.17667374822050819</v>
      </c>
      <c r="D17" s="6">
        <f>(schooldistricts!C16-AVERAGE(schooldistricts!C$4:C$536))/STDEV(schooldistricts!C$4:C$536)</f>
        <v>-1.64926372384349</v>
      </c>
      <c r="E17" s="6">
        <f>(schooldistricts!D16-AVERAGE(schooldistricts!D$4:D$536))/STDEV(schooldistricts!D$4:D$536)</f>
        <v>0.22775563937560431</v>
      </c>
      <c r="F17" s="6">
        <f>(schooldistricts!E16-AVERAGE(schooldistricts!E$4:E$536))/STDEV(schooldistricts!E$4:E$536)</f>
        <v>0.78478510439710158</v>
      </c>
      <c r="G17" s="6">
        <f>(schooldistricts!F16-AVERAGE(schooldistricts!F$4:F$536))/STDEV(schooldistricts!F$4:F$536)</f>
        <v>-0.18060355537881723</v>
      </c>
      <c r="H17" s="9">
        <f>(schooldistricts!G16-AVERAGE(schooldistricts!G$4:G$536))/STDEV(schooldistricts!G$4:G$536)</f>
        <v>-0.21323049088702928</v>
      </c>
      <c r="I17" s="14">
        <f t="shared" si="0"/>
        <v>-3.2307321659620851E-2</v>
      </c>
      <c r="J17" s="14">
        <f t="shared" si="1"/>
        <v>-0.18092316922740842</v>
      </c>
      <c r="K17" s="8">
        <v>437</v>
      </c>
      <c r="L17" s="8">
        <v>6634</v>
      </c>
      <c r="M17" s="7" t="s">
        <v>580</v>
      </c>
    </row>
    <row r="18" spans="2:13" x14ac:dyDescent="0.2">
      <c r="B18" s="6">
        <f>(schooldistricts!A17-AVERAGE(schooldistricts!A$4:A$536))/STDEV(schooldistricts!A$4:A$536)</f>
        <v>0.82660177063595464</v>
      </c>
      <c r="C18" s="6">
        <f>(schooldistricts!B17-AVERAGE(schooldistricts!B$4:B$536))/STDEV(schooldistricts!B$4:B$536)</f>
        <v>-1.741512584504822</v>
      </c>
      <c r="D18" s="6">
        <f>(schooldistricts!C17-AVERAGE(schooldistricts!C$4:C$536))/STDEV(schooldistricts!C$4:C$536)</f>
        <v>-1.6427705595763897</v>
      </c>
      <c r="E18" s="6">
        <f>(schooldistricts!D17-AVERAGE(schooldistricts!D$4:D$536))/STDEV(schooldistricts!D$4:D$536)</f>
        <v>0.26488397819285303</v>
      </c>
      <c r="F18" s="6">
        <f>(schooldistricts!E17-AVERAGE(schooldistricts!E$4:E$536))/STDEV(schooldistricts!E$4:E$536)</f>
        <v>0.29299052352802957</v>
      </c>
      <c r="G18" s="6">
        <f>(schooldistricts!F17-AVERAGE(schooldistricts!F$4:F$536))/STDEV(schooldistricts!F$4:F$536)</f>
        <v>-0.85385120452021579</v>
      </c>
      <c r="H18" s="9">
        <f>(schooldistricts!G17-AVERAGE(schooldistricts!G$4:G$536))/STDEV(schooldistricts!G$4:G$536)</f>
        <v>-0.33039734825072742</v>
      </c>
      <c r="I18" s="14">
        <f t="shared" si="0"/>
        <v>-0.10645261299508069</v>
      </c>
      <c r="J18" s="14">
        <f t="shared" si="1"/>
        <v>-0.22394473525564673</v>
      </c>
      <c r="K18" s="8">
        <v>184</v>
      </c>
      <c r="L18" s="8">
        <v>2524</v>
      </c>
      <c r="M18" s="7" t="s">
        <v>579</v>
      </c>
    </row>
    <row r="19" spans="2:13" x14ac:dyDescent="0.2">
      <c r="B19" s="6">
        <f>(schooldistricts!A18-AVERAGE(schooldistricts!A$4:A$536))/STDEV(schooldistricts!A$4:A$536)</f>
        <v>0.44210678865941794</v>
      </c>
      <c r="C19" s="6">
        <f>(schooldistricts!B18-AVERAGE(schooldistricts!B$4:B$536))/STDEV(schooldistricts!B$4:B$536)</f>
        <v>0.55126355188883802</v>
      </c>
      <c r="D19" s="6">
        <f>(schooldistricts!C18-AVERAGE(schooldistricts!C$4:C$536))/STDEV(schooldistricts!C$4:C$536)</f>
        <v>-1.6362773953092893</v>
      </c>
      <c r="E19" s="6">
        <f>(schooldistricts!D18-AVERAGE(schooldistricts!D$4:D$536))/STDEV(schooldistricts!D$4:D$536)</f>
        <v>0.30731636541256585</v>
      </c>
      <c r="F19" s="6">
        <f>(schooldistricts!E18-AVERAGE(schooldistricts!E$4:E$536))/STDEV(schooldistricts!E$4:E$536)</f>
        <v>-1.3527396758583545</v>
      </c>
      <c r="G19" s="6">
        <f>(schooldistricts!F18-AVERAGE(schooldistricts!F$4:F$536))/STDEV(schooldistricts!F$4:F$536)</f>
        <v>-1.7485159318176486</v>
      </c>
      <c r="H19" s="9">
        <f>(schooldistricts!G18-AVERAGE(schooldistricts!G$4:G$536))/STDEV(schooldistricts!G$4:G$536)</f>
        <v>-1.8535664939788032</v>
      </c>
      <c r="I19" s="14">
        <f t="shared" si="0"/>
        <v>-0.31163358225253951</v>
      </c>
      <c r="J19" s="14">
        <f t="shared" si="1"/>
        <v>-1.5419329117262637</v>
      </c>
      <c r="K19" s="8">
        <v>22</v>
      </c>
      <c r="L19" s="8">
        <v>259</v>
      </c>
      <c r="M19" s="7" t="s">
        <v>578</v>
      </c>
    </row>
    <row r="20" spans="2:13" x14ac:dyDescent="0.2">
      <c r="B20" s="6">
        <f>(schooldistricts!A19-AVERAGE(schooldistricts!A$4:A$536))/STDEV(schooldistricts!A$4:A$536)</f>
        <v>0.34194458057545996</v>
      </c>
      <c r="C20" s="6">
        <f>(schooldistricts!B19-AVERAGE(schooldistricts!B$4:B$536))/STDEV(schooldistricts!B$4:B$536)</f>
        <v>-0.82599216532894504</v>
      </c>
      <c r="D20" s="6">
        <f>(schooldistricts!C19-AVERAGE(schooldistricts!C$4:C$536))/STDEV(schooldistricts!C$4:C$536)</f>
        <v>-1.6297842310421888</v>
      </c>
      <c r="E20" s="6">
        <f>(schooldistricts!D19-AVERAGE(schooldistricts!D$4:D$536))/STDEV(schooldistricts!D$4:D$536)</f>
        <v>8.4546332509073549E-2</v>
      </c>
      <c r="F20" s="6">
        <f>(schooldistricts!E19-AVERAGE(schooldistricts!E$4:E$536))/STDEV(schooldistricts!E$4:E$536)</f>
        <v>-0.38794425383547615</v>
      </c>
      <c r="G20" s="6">
        <f>(schooldistricts!F19-AVERAGE(schooldistricts!F$4:F$536))/STDEV(schooldistricts!F$4:F$536)</f>
        <v>-0.97404266651183868</v>
      </c>
      <c r="H20" s="9">
        <f>(schooldistricts!G19-AVERAGE(schooldistricts!G$4:G$536))/STDEV(schooldistricts!G$4:G$536)</f>
        <v>0.25543693856776328</v>
      </c>
      <c r="I20" s="14">
        <f t="shared" si="0"/>
        <v>-8.7488968443000942E-2</v>
      </c>
      <c r="J20" s="14">
        <f t="shared" si="1"/>
        <v>0.3429259070107642</v>
      </c>
      <c r="K20" s="8">
        <v>57</v>
      </c>
      <c r="L20" s="8">
        <v>767</v>
      </c>
      <c r="M20" s="7" t="s">
        <v>577</v>
      </c>
    </row>
    <row r="21" spans="2:13" x14ac:dyDescent="0.2">
      <c r="B21" s="6">
        <f>(schooldistricts!A20-AVERAGE(schooldistricts!A$4:A$536))/STDEV(schooldistricts!A$4:A$536)</f>
        <v>0.98636815818470658</v>
      </c>
      <c r="C21" s="6">
        <f>(schooldistricts!B20-AVERAGE(schooldistricts!B$4:B$536))/STDEV(schooldistricts!B$4:B$536)</f>
        <v>-1.5035695589996321</v>
      </c>
      <c r="D21" s="6">
        <f>(schooldistricts!C20-AVERAGE(schooldistricts!C$4:C$536))/STDEV(schooldistricts!C$4:C$536)</f>
        <v>-1.6232910667750886</v>
      </c>
      <c r="E21" s="6">
        <f>(schooldistricts!D20-AVERAGE(schooldistricts!D$4:D$536))/STDEV(schooldistricts!D$4:D$536)</f>
        <v>-1.0558240740207074</v>
      </c>
      <c r="F21" s="6">
        <f>(schooldistricts!E20-AVERAGE(schooldistricts!E$4:E$536))/STDEV(schooldistricts!E$4:E$536)</f>
        <v>-0.3260000877339605</v>
      </c>
      <c r="G21" s="6">
        <f>(schooldistricts!F20-AVERAGE(schooldistricts!F$4:F$536))/STDEV(schooldistricts!F$4:F$536)</f>
        <v>0.90836902101864292</v>
      </c>
      <c r="H21" s="9">
        <f>(schooldistricts!G20-AVERAGE(schooldistricts!G$4:G$536))/STDEV(schooldistricts!G$4:G$536)</f>
        <v>0.72410436802255584</v>
      </c>
      <c r="I21" s="14">
        <f t="shared" si="0"/>
        <v>0.51788525997838486</v>
      </c>
      <c r="J21" s="14">
        <f t="shared" si="1"/>
        <v>0.20621910804417098</v>
      </c>
      <c r="K21" s="8">
        <v>272</v>
      </c>
      <c r="L21" s="8">
        <v>4773</v>
      </c>
      <c r="M21" s="7" t="s">
        <v>576</v>
      </c>
    </row>
    <row r="22" spans="2:13" x14ac:dyDescent="0.2">
      <c r="B22" s="6">
        <f>(schooldistricts!A21-AVERAGE(schooldistricts!A$4:A$536))/STDEV(schooldistricts!A$4:A$536)</f>
        <v>0.8060030796980765</v>
      </c>
      <c r="C22" s="6">
        <f>(schooldistricts!B21-AVERAGE(schooldistricts!B$4:B$536))/STDEV(schooldistricts!B$4:B$536)</f>
        <v>-1.3903732040625671</v>
      </c>
      <c r="D22" s="6">
        <f>(schooldistricts!C21-AVERAGE(schooldistricts!C$4:C$536))/STDEV(schooldistricts!C$4:C$536)</f>
        <v>-1.6167979025079882</v>
      </c>
      <c r="E22" s="6">
        <f>(schooldistricts!D21-AVERAGE(schooldistricts!D$4:D$536))/STDEV(schooldistricts!D$4:D$536)</f>
        <v>-0.9974795415936023</v>
      </c>
      <c r="F22" s="6">
        <f>(schooldistricts!E21-AVERAGE(schooldistricts!E$4:E$536))/STDEV(schooldistricts!E$4:E$536)</f>
        <v>-2.3796753112488543E-2</v>
      </c>
      <c r="G22" s="6">
        <f>(schooldistricts!F21-AVERAGE(schooldistricts!F$4:F$536))/STDEV(schooldistricts!F$4:F$536)</f>
        <v>0.33655139713867288</v>
      </c>
      <c r="H22" s="9">
        <f>(schooldistricts!G21-AVERAGE(schooldistricts!G$4:G$536))/STDEV(schooldistricts!G$4:G$536)</f>
        <v>0.25543693856776328</v>
      </c>
      <c r="I22" s="14">
        <f t="shared" si="0"/>
        <v>0.52085268562769327</v>
      </c>
      <c r="J22" s="14">
        <f t="shared" si="1"/>
        <v>-0.26541574705992999</v>
      </c>
      <c r="K22" s="8">
        <v>82</v>
      </c>
      <c r="L22" s="8">
        <v>1337</v>
      </c>
      <c r="M22" s="7" t="s">
        <v>575</v>
      </c>
    </row>
    <row r="23" spans="2:13" x14ac:dyDescent="0.2">
      <c r="B23" s="6">
        <f>(schooldistricts!A22-AVERAGE(schooldistricts!A$4:A$536))/STDEV(schooldistricts!A$4:A$536)</f>
        <v>0.87847117907493999</v>
      </c>
      <c r="C23" s="6">
        <f>(schooldistricts!B22-AVERAGE(schooldistricts!B$4:B$536))/STDEV(schooldistricts!B$4:B$536)</f>
        <v>1.0872279212715241</v>
      </c>
      <c r="D23" s="6">
        <f>(schooldistricts!C22-AVERAGE(schooldistricts!C$4:C$536))/STDEV(schooldistricts!C$4:C$536)</f>
        <v>-1.6103047382408879</v>
      </c>
      <c r="E23" s="6">
        <f>(schooldistricts!D22-AVERAGE(schooldistricts!D$4:D$536))/STDEV(schooldistricts!D$4:D$536)</f>
        <v>0.45582972068156041</v>
      </c>
      <c r="F23" s="6">
        <f>(schooldistricts!E22-AVERAGE(schooldistricts!E$4:E$536))/STDEV(schooldistricts!E$4:E$536)</f>
        <v>-0.85778774671711788</v>
      </c>
      <c r="G23" s="6">
        <f>(schooldistricts!F22-AVERAGE(schooldistricts!F$4:F$536))/STDEV(schooldistricts!F$4:F$536)</f>
        <v>0.24703085433371366</v>
      </c>
      <c r="H23" s="9">
        <f>(schooldistricts!G22-AVERAGE(schooldistricts!G$4:G$536))/STDEV(schooldistricts!G$4:G$536)</f>
        <v>-0.68189792034182184</v>
      </c>
      <c r="I23" s="14">
        <f t="shared" si="0"/>
        <v>-0.33456590659943325</v>
      </c>
      <c r="J23" s="14">
        <f t="shared" si="1"/>
        <v>-0.34733201374238859</v>
      </c>
      <c r="K23" s="8">
        <v>136</v>
      </c>
      <c r="L23" s="8">
        <v>2191</v>
      </c>
      <c r="M23" s="7" t="s">
        <v>574</v>
      </c>
    </row>
    <row r="24" spans="2:13" x14ac:dyDescent="0.2">
      <c r="B24" s="6">
        <f>(schooldistricts!A23-AVERAGE(schooldistricts!A$4:A$536))/STDEV(schooldistricts!A$4:A$536)</f>
        <v>-0.91628480349139563</v>
      </c>
      <c r="C24" s="6">
        <f>(schooldistricts!B23-AVERAGE(schooldistricts!B$4:B$536))/STDEV(schooldistricts!B$4:B$536)</f>
        <v>-1.2129102437654893</v>
      </c>
      <c r="D24" s="6">
        <f>(schooldistricts!C23-AVERAGE(schooldistricts!C$4:C$536))/STDEV(schooldistricts!C$4:C$536)</f>
        <v>-1.6038115739737875</v>
      </c>
      <c r="E24" s="6">
        <f>(schooldistricts!D23-AVERAGE(schooldistricts!D$4:D$536))/STDEV(schooldistricts!D$4:D$536)</f>
        <v>-0.70575687945807697</v>
      </c>
      <c r="F24" s="6">
        <f>(schooldistricts!E23-AVERAGE(schooldistricts!E$4:E$536))/STDEV(schooldistricts!E$4:E$536)</f>
        <v>1.3040937202093226</v>
      </c>
      <c r="G24" s="6">
        <f>(schooldistricts!F23-AVERAGE(schooldistricts!F$4:F$536))/STDEV(schooldistricts!F$4:F$536)</f>
        <v>0.89295310028992703</v>
      </c>
      <c r="H24" s="9">
        <f>(schooldistricts!G23-AVERAGE(schooldistricts!G$4:G$536))/STDEV(schooldistricts!G$4:G$536)</f>
        <v>0.95843808274995212</v>
      </c>
      <c r="I24" s="14">
        <f t="shared" si="0"/>
        <v>0.51533659642506835</v>
      </c>
      <c r="J24" s="14">
        <f t="shared" si="1"/>
        <v>0.44310148632488378</v>
      </c>
      <c r="K24" s="8">
        <v>280</v>
      </c>
      <c r="L24" s="8">
        <v>4904</v>
      </c>
      <c r="M24" s="7" t="s">
        <v>573</v>
      </c>
    </row>
    <row r="25" spans="2:13" x14ac:dyDescent="0.2">
      <c r="B25" s="6">
        <f>(schooldistricts!A24-AVERAGE(schooldistricts!A$4:A$536))/STDEV(schooldistricts!A$4:A$536)</f>
        <v>0.68607792085927721</v>
      </c>
      <c r="C25" s="6">
        <f>(schooldistricts!B24-AVERAGE(schooldistricts!B$4:B$536))/STDEV(schooldistricts!B$4:B$536)</f>
        <v>0.9105753914677438</v>
      </c>
      <c r="D25" s="6">
        <f>(schooldistricts!C24-AVERAGE(schooldistricts!C$4:C$536))/STDEV(schooldistricts!C$4:C$536)</f>
        <v>-1.5973184097066873</v>
      </c>
      <c r="E25" s="6">
        <f>(schooldistricts!D24-AVERAGE(schooldistricts!D$4:D$536))/STDEV(schooldistricts!D$4:D$536)</f>
        <v>-0.33447349128559012</v>
      </c>
      <c r="F25" s="6">
        <f>(schooldistricts!E24-AVERAGE(schooldistricts!E$4:E$536))/STDEV(schooldistricts!E$4:E$536)</f>
        <v>-0.74682950743818932</v>
      </c>
      <c r="G25" s="6">
        <f>(schooldistricts!F24-AVERAGE(schooldistricts!F$4:F$536))/STDEV(schooldistricts!F$4:F$536)</f>
        <v>0.8331224638350726</v>
      </c>
      <c r="H25" s="9">
        <f>(schooldistricts!G24-AVERAGE(schooldistricts!G$4:G$536))/STDEV(schooldistricts!G$4:G$536)</f>
        <v>-0.44756420561442556</v>
      </c>
      <c r="I25" s="14">
        <f t="shared" si="0"/>
        <v>9.2533522208333552E-2</v>
      </c>
      <c r="J25" s="14">
        <f t="shared" si="1"/>
        <v>-0.54009772782275911</v>
      </c>
      <c r="K25" s="8">
        <v>203</v>
      </c>
      <c r="L25" s="8">
        <v>3529</v>
      </c>
      <c r="M25" s="7" t="s">
        <v>572</v>
      </c>
    </row>
    <row r="26" spans="2:13" x14ac:dyDescent="0.2">
      <c r="B26" s="6">
        <f>(schooldistricts!A25-AVERAGE(schooldistricts!A$4:A$536))/STDEV(schooldistricts!A$4:A$536)</f>
        <v>-4.2573949166971124E-2</v>
      </c>
      <c r="C26" s="6">
        <f>(schooldistricts!B25-AVERAGE(schooldistricts!B$4:B$536))/STDEV(schooldistricts!B$4:B$536)</f>
        <v>1.3430264090218966</v>
      </c>
      <c r="D26" s="6">
        <f>(schooldistricts!C25-AVERAGE(schooldistricts!C$4:C$536))/STDEV(schooldistricts!C$4:C$536)</f>
        <v>-1.5908252454395868</v>
      </c>
      <c r="E26" s="6">
        <f>(schooldistricts!D25-AVERAGE(schooldistricts!D$4:D$536))/STDEV(schooldistricts!D$4:D$536)</f>
        <v>-1.1725131388749175</v>
      </c>
      <c r="F26" s="6">
        <f>(schooldistricts!E25-AVERAGE(schooldistricts!E$4:E$536))/STDEV(schooldistricts!E$4:E$536)</f>
        <v>-0.14076898910030206</v>
      </c>
      <c r="G26" s="6">
        <f>(schooldistricts!F25-AVERAGE(schooldistricts!F$4:F$536))/STDEV(schooldistricts!F$4:F$536)</f>
        <v>0.51421735920319989</v>
      </c>
      <c r="H26" s="9">
        <f>(schooldistricts!G25-AVERAGE(schooldistricts!G$4:G$536))/STDEV(schooldistricts!G$4:G$536)</f>
        <v>1.1927717974773484</v>
      </c>
      <c r="I26" s="14">
        <f t="shared" si="0"/>
        <v>0.59971321491453466</v>
      </c>
      <c r="J26" s="14">
        <f t="shared" si="1"/>
        <v>0.59305858256281374</v>
      </c>
      <c r="K26" s="8">
        <v>123</v>
      </c>
      <c r="L26" s="8">
        <v>2053</v>
      </c>
      <c r="M26" s="7" t="s">
        <v>571</v>
      </c>
    </row>
    <row r="27" spans="2:13" x14ac:dyDescent="0.2">
      <c r="B27" s="6">
        <f>(schooldistricts!A26-AVERAGE(schooldistricts!A$4:A$536))/STDEV(schooldistricts!A$4:A$536)</f>
        <v>-1.0538934241669664</v>
      </c>
      <c r="C27" s="6">
        <f>(schooldistricts!B26-AVERAGE(schooldistricts!B$4:B$536))/STDEV(schooldistricts!B$4:B$536)</f>
        <v>0.731813427515002</v>
      </c>
      <c r="D27" s="6">
        <f>(schooldistricts!C26-AVERAGE(schooldistricts!C$4:C$536))/STDEV(schooldistricts!C$4:C$536)</f>
        <v>-1.5843320811724864</v>
      </c>
      <c r="E27" s="6">
        <f>(schooldistricts!D26-AVERAGE(schooldistricts!D$4:D$536))/STDEV(schooldistricts!D$4:D$536)</f>
        <v>4.9856064721120049E-3</v>
      </c>
      <c r="F27" s="6">
        <f>(schooldistricts!E26-AVERAGE(schooldistricts!E$4:E$536))/STDEV(schooldistricts!E$4:E$536)</f>
        <v>-0.41831493721534546</v>
      </c>
      <c r="G27" s="6">
        <f>(schooldistricts!F26-AVERAGE(schooldistricts!F$4:F$536))/STDEV(schooldistricts!F$4:F$536)</f>
        <v>0.14869624378333104</v>
      </c>
      <c r="H27" s="9">
        <f>(schooldistricts!G26-AVERAGE(schooldistricts!G$4:G$536))/STDEV(schooldistricts!G$4:G$536)</f>
        <v>0.37260379593146142</v>
      </c>
      <c r="I27" s="14">
        <f t="shared" si="0"/>
        <v>-4.9109375213870585E-2</v>
      </c>
      <c r="J27" s="14">
        <f t="shared" si="1"/>
        <v>0.42171317114533202</v>
      </c>
      <c r="K27" s="8">
        <v>145</v>
      </c>
      <c r="L27" s="8">
        <v>2305</v>
      </c>
      <c r="M27" s="7" t="s">
        <v>570</v>
      </c>
    </row>
    <row r="28" spans="2:13" x14ac:dyDescent="0.2">
      <c r="B28" s="6">
        <f>(schooldistricts!A27-AVERAGE(schooldistricts!A$4:A$536))/STDEV(schooldistricts!A$4:A$536)</f>
        <v>-1.6400645619609466</v>
      </c>
      <c r="C28" s="6">
        <f>(schooldistricts!B27-AVERAGE(schooldistricts!B$4:B$536))/STDEV(schooldistricts!B$4:B$536)</f>
        <v>-1.7282223674172863</v>
      </c>
      <c r="D28" s="6">
        <f>(schooldistricts!C27-AVERAGE(schooldistricts!C$4:C$536))/STDEV(schooldistricts!C$4:C$536)</f>
        <v>-1.5778389169053861</v>
      </c>
      <c r="E28" s="6">
        <f>(schooldistricts!D27-AVERAGE(schooldistricts!D$4:D$536))/STDEV(schooldistricts!D$4:D$536)</f>
        <v>-0.19126418441905949</v>
      </c>
      <c r="F28" s="6">
        <f>(schooldistricts!E27-AVERAGE(schooldistricts!E$4:E$536))/STDEV(schooldistricts!E$4:E$536)</f>
        <v>-0.15745782996745797</v>
      </c>
      <c r="G28" s="6">
        <f>(schooldistricts!F27-AVERAGE(schooldistricts!F$4:F$536))/STDEV(schooldistricts!F$4:F$536)</f>
        <v>1.5007665001861568</v>
      </c>
      <c r="H28" s="9">
        <f>(schooldistricts!G27-AVERAGE(schooldistricts!G$4:G$536))/STDEV(schooldistricts!G$4:G$536)</f>
        <v>0.13827008120406512</v>
      </c>
      <c r="I28" s="14">
        <f t="shared" si="0"/>
        <v>8.2878975368384886E-2</v>
      </c>
      <c r="J28" s="14">
        <f t="shared" si="1"/>
        <v>5.5391105835680229E-2</v>
      </c>
      <c r="K28" s="8">
        <v>158</v>
      </c>
      <c r="L28" s="8">
        <v>2976</v>
      </c>
      <c r="M28" s="7" t="s">
        <v>569</v>
      </c>
    </row>
    <row r="29" spans="2:13" x14ac:dyDescent="0.2">
      <c r="B29" s="6">
        <f>(schooldistricts!A28-AVERAGE(schooldistricts!A$4:A$536))/STDEV(schooldistricts!A$4:A$536)</f>
        <v>0.87991144830992429</v>
      </c>
      <c r="C29" s="6">
        <f>(schooldistricts!B28-AVERAGE(schooldistricts!B$4:B$536))/STDEV(schooldistricts!B$4:B$536)</f>
        <v>-0.93077691705090793</v>
      </c>
      <c r="D29" s="6">
        <f>(schooldistricts!C28-AVERAGE(schooldistricts!C$4:C$536))/STDEV(schooldistricts!C$4:C$536)</f>
        <v>-1.5713457526382857</v>
      </c>
      <c r="E29" s="6">
        <f>(schooldistricts!D28-AVERAGE(schooldistricts!D$4:D$536))/STDEV(schooldistricts!D$4:D$536)</f>
        <v>-0.17004799080920308</v>
      </c>
      <c r="F29" s="6">
        <f>(schooldistricts!E28-AVERAGE(schooldistricts!E$4:E$536))/STDEV(schooldistricts!E$4:E$536)</f>
        <v>-0.36193371806954844</v>
      </c>
      <c r="G29" s="6">
        <f>(schooldistricts!F28-AVERAGE(schooldistricts!F$4:F$536))/STDEV(schooldistricts!F$4:F$536)</f>
        <v>-0.13571422855536719</v>
      </c>
      <c r="H29" s="9">
        <f>(schooldistricts!G28-AVERAGE(schooldistricts!G$4:G$536))/STDEV(schooldistricts!G$4:G$536)</f>
        <v>0.13827008120406512</v>
      </c>
      <c r="I29" s="14">
        <f t="shared" si="0"/>
        <v>4.9018197654138972E-2</v>
      </c>
      <c r="J29" s="14">
        <f t="shared" si="1"/>
        <v>8.9251883549926136E-2</v>
      </c>
      <c r="K29" s="8">
        <v>194</v>
      </c>
      <c r="L29" s="8">
        <v>2964</v>
      </c>
      <c r="M29" s="7" t="s">
        <v>568</v>
      </c>
    </row>
    <row r="30" spans="2:13" x14ac:dyDescent="0.2">
      <c r="B30" s="6">
        <f>(schooldistricts!A29-AVERAGE(schooldistricts!A$4:A$536))/STDEV(schooldistricts!A$4:A$536)</f>
        <v>-1.1840306742304183</v>
      </c>
      <c r="C30" s="6">
        <f>(schooldistricts!B29-AVERAGE(schooldistricts!B$4:B$536))/STDEV(schooldistricts!B$4:B$536)</f>
        <v>-0.50664855964294231</v>
      </c>
      <c r="D30" s="6">
        <f>(schooldistricts!C29-AVERAGE(schooldistricts!C$4:C$536))/STDEV(schooldistricts!C$4:C$536)</f>
        <v>-1.5648525883711855</v>
      </c>
      <c r="E30" s="6">
        <f>(schooldistricts!D29-AVERAGE(schooldistricts!D$4:D$536))/STDEV(schooldistricts!D$4:D$536)</f>
        <v>-0.34508158809051831</v>
      </c>
      <c r="F30" s="6">
        <f>(schooldistricts!E29-AVERAGE(schooldistricts!E$4:E$536))/STDEV(schooldistricts!E$4:E$536)</f>
        <v>-0.18286696606249717</v>
      </c>
      <c r="G30" s="6">
        <f>(schooldistricts!F29-AVERAGE(schooldistricts!F$4:F$536))/STDEV(schooldistricts!F$4:F$536)</f>
        <v>-4.6664942325641098E-2</v>
      </c>
      <c r="H30" s="9">
        <f>(schooldistricts!G29-AVERAGE(schooldistricts!G$4:G$536))/STDEV(schooldistricts!G$4:G$536)</f>
        <v>0.48977065329515951</v>
      </c>
      <c r="I30" s="14">
        <f t="shared" si="0"/>
        <v>0.16078142370526244</v>
      </c>
      <c r="J30" s="14">
        <f t="shared" si="1"/>
        <v>0.32898922958989707</v>
      </c>
      <c r="K30" s="8">
        <v>89</v>
      </c>
      <c r="L30" s="8">
        <v>1377</v>
      </c>
      <c r="M30" s="7" t="s">
        <v>567</v>
      </c>
    </row>
    <row r="31" spans="2:13" x14ac:dyDescent="0.2">
      <c r="B31" s="6">
        <f>(schooldistricts!A30-AVERAGE(schooldistricts!A$4:A$536))/STDEV(schooldistricts!A$4:A$536)</f>
        <v>-1.4235502372815494</v>
      </c>
      <c r="C31" s="6">
        <f>(schooldistricts!B30-AVERAGE(schooldistricts!B$4:B$536))/STDEV(schooldistricts!B$4:B$536)</f>
        <v>1.4869154090445649</v>
      </c>
      <c r="D31" s="6">
        <f>(schooldistricts!C30-AVERAGE(schooldistricts!C$4:C$536))/STDEV(schooldistricts!C$4:C$536)</f>
        <v>-1.558359424104085</v>
      </c>
      <c r="E31" s="6">
        <f>(schooldistricts!D30-AVERAGE(schooldistricts!D$4:D$536))/STDEV(schooldistricts!D$4:D$536)</f>
        <v>-0.26021681365109267</v>
      </c>
      <c r="F31" s="6">
        <f>(schooldistricts!E30-AVERAGE(schooldistricts!E$4:E$536))/STDEV(schooldistricts!E$4:E$536)</f>
        <v>2.9274217818551098</v>
      </c>
      <c r="G31" s="6">
        <f>(schooldistricts!F30-AVERAGE(schooldistricts!F$4:F$536))/STDEV(schooldistricts!F$4:F$536)</f>
        <v>0.62096079552051064</v>
      </c>
      <c r="H31" s="9">
        <f>(schooldistricts!G30-AVERAGE(schooldistricts!G$4:G$536))/STDEV(schooldistricts!G$4:G$536)</f>
        <v>-0.68189792034182184</v>
      </c>
      <c r="I31" s="14">
        <f t="shared" si="0"/>
        <v>0.46192986425382715</v>
      </c>
      <c r="J31" s="14">
        <f t="shared" si="1"/>
        <v>-1.143827784595649</v>
      </c>
      <c r="K31" s="8">
        <v>403</v>
      </c>
      <c r="L31" s="8">
        <v>6820</v>
      </c>
      <c r="M31" s="7" t="s">
        <v>566</v>
      </c>
    </row>
    <row r="32" spans="2:13" x14ac:dyDescent="0.2">
      <c r="B32" s="6">
        <f>(schooldistricts!A31-AVERAGE(schooldistricts!A$4:A$536))/STDEV(schooldistricts!A$4:A$536)</f>
        <v>-1.6127196939784445</v>
      </c>
      <c r="C32" s="6">
        <f>(schooldistricts!B31-AVERAGE(schooldistricts!B$4:B$536))/STDEV(schooldistricts!B$4:B$536)</f>
        <v>-0.76857229140336425</v>
      </c>
      <c r="D32" s="6">
        <f>(schooldistricts!C31-AVERAGE(schooldistricts!C$4:C$536))/STDEV(schooldistricts!C$4:C$536)</f>
        <v>-1.5518662598369848</v>
      </c>
      <c r="E32" s="6">
        <f>(schooldistricts!D31-AVERAGE(schooldistricts!D$4:D$536))/STDEV(schooldistricts!D$4:D$536)</f>
        <v>0.25427588138792484</v>
      </c>
      <c r="F32" s="6">
        <f>(schooldistricts!E31-AVERAGE(schooldistricts!E$4:E$536))/STDEV(schooldistricts!E$4:E$536)</f>
        <v>-1.2166730003198309</v>
      </c>
      <c r="G32" s="6">
        <f>(schooldistricts!F31-AVERAGE(schooldistricts!F$4:F$536))/STDEV(schooldistricts!F$4:F$536)</f>
        <v>-1.6511449962088993</v>
      </c>
      <c r="H32" s="9">
        <f>(schooldistricts!G31-AVERAGE(schooldistricts!G$4:G$536))/STDEV(schooldistricts!G$4:G$536)</f>
        <v>-0.33039734825072742</v>
      </c>
      <c r="I32" s="14">
        <f t="shared" si="0"/>
        <v>-0.26867398370529938</v>
      </c>
      <c r="J32" s="14">
        <f t="shared" si="1"/>
        <v>-6.1723364545428039E-2</v>
      </c>
      <c r="K32" s="8">
        <v>64</v>
      </c>
      <c r="L32" s="8">
        <v>767</v>
      </c>
      <c r="M32" s="7" t="s">
        <v>565</v>
      </c>
    </row>
    <row r="33" spans="2:13" x14ac:dyDescent="0.2">
      <c r="B33" s="6">
        <f>(schooldistricts!A32-AVERAGE(schooldistricts!A$4:A$536))/STDEV(schooldistricts!A$4:A$536)</f>
        <v>0.64291624714090845</v>
      </c>
      <c r="C33" s="6">
        <f>(schooldistricts!B32-AVERAGE(schooldistricts!B$4:B$536))/STDEV(schooldistricts!B$4:B$536)</f>
        <v>0.50114915419478212</v>
      </c>
      <c r="D33" s="6">
        <f>(schooldistricts!C32-AVERAGE(schooldistricts!C$4:C$536))/STDEV(schooldistricts!C$4:C$536)</f>
        <v>-1.5453730955698843</v>
      </c>
      <c r="E33" s="6">
        <f>(schooldistricts!D32-AVERAGE(schooldistricts!D$4:D$536))/STDEV(schooldistricts!D$4:D$536)</f>
        <v>-0.57315566939647455</v>
      </c>
      <c r="F33" s="6">
        <f>(schooldistricts!E32-AVERAGE(schooldistricts!E$4:E$536))/STDEV(schooldistricts!E$4:E$536)</f>
        <v>-0.12723749650531077</v>
      </c>
      <c r="G33" s="6">
        <f>(schooldistricts!F32-AVERAGE(schooldistricts!F$4:F$536))/STDEV(schooldistricts!F$4:F$536)</f>
        <v>1.0525140547916869</v>
      </c>
      <c r="H33" s="9">
        <f>(schooldistricts!G32-AVERAGE(schooldistricts!G$4:G$536))/STDEV(schooldistricts!G$4:G$536)</f>
        <v>0.25543693856776328</v>
      </c>
      <c r="I33" s="14">
        <f t="shared" si="0"/>
        <v>0.28666216880286732</v>
      </c>
      <c r="J33" s="14">
        <f t="shared" si="1"/>
        <v>-3.122523023510404E-2</v>
      </c>
      <c r="K33" s="8">
        <v>72</v>
      </c>
      <c r="L33" s="8">
        <v>1286</v>
      </c>
      <c r="M33" s="7" t="s">
        <v>564</v>
      </c>
    </row>
    <row r="34" spans="2:13" x14ac:dyDescent="0.2">
      <c r="B34" s="6">
        <f>(schooldistricts!A33-AVERAGE(schooldistricts!A$4:A$536))/STDEV(schooldistricts!A$4:A$536)</f>
        <v>1.2887237442371109</v>
      </c>
      <c r="C34" s="6">
        <f>(schooldistricts!B33-AVERAGE(schooldistricts!B$4:B$536))/STDEV(schooldistricts!B$4:B$536)</f>
        <v>-1.2052833362093305</v>
      </c>
      <c r="D34" s="6">
        <f>(schooldistricts!C33-AVERAGE(schooldistricts!C$4:C$536))/STDEV(schooldistricts!C$4:C$536)</f>
        <v>-1.5388799313027839</v>
      </c>
      <c r="E34" s="6">
        <f>(schooldistricts!D33-AVERAGE(schooldistricts!D$4:D$536))/STDEV(schooldistricts!D$4:D$536)</f>
        <v>0.40809328505938353</v>
      </c>
      <c r="F34" s="6">
        <f>(schooldistricts!E33-AVERAGE(schooldistricts!E$4:E$536))/STDEV(schooldistricts!E$4:E$536)</f>
        <v>-0.34674837637961381</v>
      </c>
      <c r="G34" s="6">
        <f>(schooldistricts!F33-AVERAGE(schooldistricts!F$4:F$536))/STDEV(schooldistricts!F$4:F$536)</f>
        <v>-0.46592069945899822</v>
      </c>
      <c r="H34" s="9">
        <f>(schooldistricts!G33-AVERAGE(schooldistricts!G$4:G$536))/STDEV(schooldistricts!G$4:G$536)</f>
        <v>2.1103223840366989E-2</v>
      </c>
      <c r="I34" s="14">
        <f t="shared" si="0"/>
        <v>-0.25271434494242595</v>
      </c>
      <c r="J34" s="14">
        <f t="shared" si="1"/>
        <v>0.27381756878279295</v>
      </c>
      <c r="K34" s="8">
        <v>66</v>
      </c>
      <c r="L34" s="8">
        <v>961</v>
      </c>
      <c r="M34" s="7" t="s">
        <v>563</v>
      </c>
    </row>
    <row r="35" spans="2:13" x14ac:dyDescent="0.2">
      <c r="B35" s="6">
        <f>(schooldistricts!A34-AVERAGE(schooldistricts!A$4:A$536))/STDEV(schooldistricts!A$4:A$536)</f>
        <v>1.0332034275867232</v>
      </c>
      <c r="C35" s="6">
        <f>(schooldistricts!B34-AVERAGE(schooldistricts!B$4:B$536))/STDEV(schooldistricts!B$4:B$536)</f>
        <v>-0.47739546566303687</v>
      </c>
      <c r="D35" s="6">
        <f>(schooldistricts!C34-AVERAGE(schooldistricts!C$4:C$536))/STDEV(schooldistricts!C$4:C$536)</f>
        <v>-1.5323867670356837</v>
      </c>
      <c r="E35" s="6">
        <f>(schooldistricts!D34-AVERAGE(schooldistricts!D$4:D$536))/STDEV(schooldistricts!D$4:D$536)</f>
        <v>-0.62619615342111545</v>
      </c>
      <c r="F35" s="6">
        <f>(schooldistricts!E34-AVERAGE(schooldistricts!E$4:E$536))/STDEV(schooldistricts!E$4:E$536)</f>
        <v>-0.68353219207717453</v>
      </c>
      <c r="G35" s="6">
        <f>(schooldistricts!F34-AVERAGE(schooldistricts!F$4:F$536))/STDEV(schooldistricts!F$4:F$536)</f>
        <v>0.53680663278852725</v>
      </c>
      <c r="H35" s="9">
        <f>(schooldistricts!G34-AVERAGE(schooldistricts!G$4:G$536))/STDEV(schooldistricts!G$4:G$536)</f>
        <v>0.84127122538625398</v>
      </c>
      <c r="I35" s="14">
        <f t="shared" si="0"/>
        <v>0.25267056384902331</v>
      </c>
      <c r="J35" s="14">
        <f t="shared" si="1"/>
        <v>0.58860066153723067</v>
      </c>
      <c r="K35" s="8">
        <v>127</v>
      </c>
      <c r="L35" s="8">
        <v>2126</v>
      </c>
      <c r="M35" s="7" t="s">
        <v>562</v>
      </c>
    </row>
    <row r="36" spans="2:13" x14ac:dyDescent="0.2">
      <c r="B36" s="6">
        <f>(schooldistricts!A35-AVERAGE(schooldistricts!A$4:A$536))/STDEV(schooldistricts!A$4:A$536)</f>
        <v>-1.577571151867168</v>
      </c>
      <c r="C36" s="6">
        <f>(schooldistricts!B35-AVERAGE(schooldistricts!B$4:B$536))/STDEV(schooldistricts!B$4:B$536)</f>
        <v>0.66927277610544567</v>
      </c>
      <c r="D36" s="6">
        <f>(schooldistricts!C35-AVERAGE(schooldistricts!C$4:C$536))/STDEV(schooldistricts!C$4:C$536)</f>
        <v>-1.5258936027685832</v>
      </c>
      <c r="E36" s="6">
        <f>(schooldistricts!D35-AVERAGE(schooldistricts!D$4:D$536))/STDEV(schooldistricts!D$4:D$536)</f>
        <v>0.41870138186431172</v>
      </c>
      <c r="F36" s="6">
        <f>(schooldistricts!E35-AVERAGE(schooldistricts!E$4:E$536))/STDEV(schooldistricts!E$4:E$536)</f>
        <v>-0.26661187023372096</v>
      </c>
      <c r="G36" s="6">
        <f>(schooldistricts!F35-AVERAGE(schooldistricts!F$4:F$536))/STDEV(schooldistricts!F$4:F$536)</f>
        <v>-0.42156216869560587</v>
      </c>
      <c r="H36" s="9">
        <f>(schooldistricts!G35-AVERAGE(schooldistricts!G$4:G$536))/STDEV(schooldistricts!G$4:G$536)</f>
        <v>-0.21323049088702928</v>
      </c>
      <c r="I36" s="14">
        <f t="shared" si="0"/>
        <v>-0.24937506813344848</v>
      </c>
      <c r="J36" s="14">
        <f t="shared" si="1"/>
        <v>3.6144577246419202E-2</v>
      </c>
      <c r="K36" s="8">
        <v>242</v>
      </c>
      <c r="L36" s="8">
        <v>3547</v>
      </c>
      <c r="M36" s="7" t="s">
        <v>561</v>
      </c>
    </row>
    <row r="37" spans="2:13" x14ac:dyDescent="0.2">
      <c r="B37" s="6">
        <f>(schooldistricts!A36-AVERAGE(schooldistricts!A$4:A$536))/STDEV(schooldistricts!A$4:A$536)</f>
        <v>-0.32460789800314349</v>
      </c>
      <c r="C37" s="6">
        <f>(schooldistricts!B36-AVERAGE(schooldistricts!B$4:B$536))/STDEV(schooldistricts!B$4:B$536)</f>
        <v>1.5314984185923139</v>
      </c>
      <c r="D37" s="6">
        <f>(schooldistricts!C36-AVERAGE(schooldistricts!C$4:C$536))/STDEV(schooldistricts!C$4:C$536)</f>
        <v>-1.519400438501483</v>
      </c>
      <c r="E37" s="6">
        <f>(schooldistricts!D36-AVERAGE(schooldistricts!D$4:D$536))/STDEV(schooldistricts!D$4:D$536)</f>
        <v>-1.2096414776921662</v>
      </c>
      <c r="F37" s="6">
        <f>(schooldistricts!E36-AVERAGE(schooldistricts!E$4:E$536))/STDEV(schooldistricts!E$4:E$536)</f>
        <v>0.62827084004836908</v>
      </c>
      <c r="G37" s="6">
        <f>(schooldistricts!F36-AVERAGE(schooldistricts!F$4:F$536))/STDEV(schooldistricts!F$4:F$536)</f>
        <v>-0.23632569692740513</v>
      </c>
      <c r="H37" s="9">
        <f>(schooldistricts!G36-AVERAGE(schooldistricts!G$4:G$536))/STDEV(schooldistricts!G$4:G$536)</f>
        <v>1.3099386548410465</v>
      </c>
      <c r="I37" s="14">
        <f t="shared" si="0"/>
        <v>0.70467240827018052</v>
      </c>
      <c r="J37" s="14">
        <f t="shared" si="1"/>
        <v>0.60526624657086603</v>
      </c>
      <c r="K37" s="8">
        <v>352</v>
      </c>
      <c r="L37" s="8">
        <v>5301</v>
      </c>
      <c r="M37" s="7" t="s">
        <v>560</v>
      </c>
    </row>
    <row r="38" spans="2:13" x14ac:dyDescent="0.2">
      <c r="B38" s="6">
        <f>(schooldistricts!A37-AVERAGE(schooldistricts!A$4:A$536))/STDEV(schooldistricts!A$4:A$536)</f>
        <v>0.13415665911614769</v>
      </c>
      <c r="C38" s="6">
        <f>(schooldistricts!B37-AVERAGE(schooldistricts!B$4:B$536))/STDEV(schooldistricts!B$4:B$536)</f>
        <v>-1.5936263216984301</v>
      </c>
      <c r="D38" s="6">
        <f>(schooldistricts!C37-AVERAGE(schooldistricts!C$4:C$536))/STDEV(schooldistricts!C$4:C$536)</f>
        <v>-1.5129072742343825</v>
      </c>
      <c r="E38" s="6">
        <f>(schooldistricts!D37-AVERAGE(schooldistricts!D$4:D$536))/STDEV(schooldistricts!D$4:D$536)</f>
        <v>0.23836373618053253</v>
      </c>
      <c r="F38" s="6">
        <f>(schooldistricts!E37-AVERAGE(schooldistricts!E$4:E$536))/STDEV(schooldistricts!E$4:E$536)</f>
        <v>9.648318106521174E-2</v>
      </c>
      <c r="G38" s="6">
        <f>(schooldistricts!F37-AVERAGE(schooldistricts!F$4:F$536))/STDEV(schooldistricts!F$4:F$536)</f>
        <v>-0.17814598052679317</v>
      </c>
      <c r="H38" s="9">
        <f>(schooldistricts!G37-AVERAGE(schooldistricts!G$4:G$536))/STDEV(schooldistricts!G$4:G$536)</f>
        <v>-9.6063633523331152E-2</v>
      </c>
      <c r="I38" s="14">
        <f t="shared" si="0"/>
        <v>-0.11437469043661756</v>
      </c>
      <c r="J38" s="14">
        <f t="shared" si="1"/>
        <v>1.8311056913286411E-2</v>
      </c>
      <c r="K38" s="8">
        <v>951</v>
      </c>
      <c r="L38" s="8">
        <v>14442</v>
      </c>
      <c r="M38" s="7" t="s">
        <v>559</v>
      </c>
    </row>
    <row r="39" spans="2:13" x14ac:dyDescent="0.2">
      <c r="B39" s="6">
        <f>(schooldistricts!A38-AVERAGE(schooldistricts!A$4:A$536))/STDEV(schooldistricts!A$4:A$536)</f>
        <v>0.8186333835334022</v>
      </c>
      <c r="C39" s="6">
        <f>(schooldistricts!B38-AVERAGE(schooldistricts!B$4:B$536))/STDEV(schooldistricts!B$4:B$536)</f>
        <v>1.702980459451785</v>
      </c>
      <c r="D39" s="6">
        <f>(schooldistricts!C38-AVERAGE(schooldistricts!C$4:C$536))/STDEV(schooldistricts!C$4:C$536)</f>
        <v>-1.5064141099672823</v>
      </c>
      <c r="E39" s="6">
        <f>(schooldistricts!D38-AVERAGE(schooldistricts!D$4:D$536))/STDEV(schooldistricts!D$4:D$536)</f>
        <v>0.82711310885404732</v>
      </c>
      <c r="F39" s="6">
        <f>(schooldistricts!E38-AVERAGE(schooldistricts!E$4:E$536))/STDEV(schooldistricts!E$4:E$536)</f>
        <v>-0.85748704688167354</v>
      </c>
      <c r="G39" s="6">
        <f>(schooldistricts!F38-AVERAGE(schooldistricts!F$4:F$536))/STDEV(schooldistricts!F$4:F$536)</f>
        <v>-0.82272555965954297</v>
      </c>
      <c r="H39" s="9">
        <f>(schooldistricts!G38-AVERAGE(schooldistricts!G$4:G$536))/STDEV(schooldistricts!G$4:G$536)</f>
        <v>-0.21323049088702928</v>
      </c>
      <c r="I39" s="14">
        <f t="shared" si="0"/>
        <v>-0.52938955203028071</v>
      </c>
      <c r="J39" s="14">
        <f t="shared" si="1"/>
        <v>0.31615906114325143</v>
      </c>
      <c r="K39" s="8">
        <v>107</v>
      </c>
      <c r="L39" s="8">
        <v>1475</v>
      </c>
      <c r="M39" s="7" t="s">
        <v>558</v>
      </c>
    </row>
    <row r="40" spans="2:13" x14ac:dyDescent="0.2">
      <c r="B40" s="6">
        <f>(schooldistricts!A39-AVERAGE(schooldistricts!A$4:A$536))/STDEV(schooldistricts!A$4:A$536)</f>
        <v>0.61578842772950071</v>
      </c>
      <c r="C40" s="6">
        <f>(schooldistricts!B39-AVERAGE(schooldistricts!B$4:B$536))/STDEV(schooldistricts!B$4:B$536)</f>
        <v>-9.8144233252112328E-2</v>
      </c>
      <c r="D40" s="6">
        <f>(schooldistricts!C39-AVERAGE(schooldistricts!C$4:C$536))/STDEV(schooldistricts!C$4:C$536)</f>
        <v>-1.4999209457001819</v>
      </c>
      <c r="E40" s="6">
        <f>(schooldistricts!D39-AVERAGE(schooldistricts!D$4:D$536))/STDEV(schooldistricts!D$4:D$536)</f>
        <v>1.0657952869649316</v>
      </c>
      <c r="F40" s="6">
        <f>(schooldistricts!E39-AVERAGE(schooldistricts!E$4:E$536))/STDEV(schooldistricts!E$4:E$536)</f>
        <v>-0.26766431965777587</v>
      </c>
      <c r="G40" s="6">
        <f>(schooldistricts!F39-AVERAGE(schooldistricts!F$4:F$536))/STDEV(schooldistricts!F$4:F$536)</f>
        <v>-0.75897744525833677</v>
      </c>
      <c r="H40" s="9">
        <f>(schooldistricts!G39-AVERAGE(schooldistricts!G$4:G$536))/STDEV(schooldistricts!G$4:G$536)</f>
        <v>-1.2677322071603125</v>
      </c>
      <c r="I40" s="14">
        <f t="shared" si="0"/>
        <v>-0.58910007041279266</v>
      </c>
      <c r="J40" s="14">
        <f t="shared" si="1"/>
        <v>-0.67863213674751988</v>
      </c>
      <c r="K40" s="8">
        <v>144</v>
      </c>
      <c r="L40" s="8">
        <v>2005</v>
      </c>
      <c r="M40" s="7" t="s">
        <v>557</v>
      </c>
    </row>
    <row r="41" spans="2:13" x14ac:dyDescent="0.2">
      <c r="B41" s="6">
        <f>(schooldistricts!A40-AVERAGE(schooldistricts!A$4:A$536))/STDEV(schooldistricts!A$4:A$536)</f>
        <v>0.81163140294394365</v>
      </c>
      <c r="C41" s="6">
        <f>(schooldistricts!B40-AVERAGE(schooldistricts!B$4:B$536))/STDEV(schooldistricts!B$4:B$536)</f>
        <v>0.25909318050043489</v>
      </c>
      <c r="D41" s="6">
        <f>(schooldistricts!C40-AVERAGE(schooldistricts!C$4:C$536))/STDEV(schooldistricts!C$4:C$536)</f>
        <v>-1.4934277814330814</v>
      </c>
      <c r="E41" s="6">
        <f>(schooldistricts!D40-AVERAGE(schooldistricts!D$4:D$536))/STDEV(schooldistricts!D$4:D$536)</f>
        <v>-0.64210829862850782</v>
      </c>
      <c r="F41" s="6">
        <f>(schooldistricts!E40-AVERAGE(schooldistricts!E$4:E$536))/STDEV(schooldistricts!E$4:E$536)</f>
        <v>-1.148414137673986</v>
      </c>
      <c r="G41" s="6">
        <f>(schooldistricts!F40-AVERAGE(schooldistricts!F$4:F$536))/STDEV(schooldistricts!F$4:F$536)</f>
        <v>-0.33130447667703927</v>
      </c>
      <c r="H41" s="9">
        <f>(schooldistricts!G40-AVERAGE(schooldistricts!G$4:G$536))/STDEV(schooldistricts!G$4:G$536)</f>
        <v>-9.6063633523331152E-2</v>
      </c>
      <c r="I41" s="14">
        <f t="shared" si="0"/>
        <v>0.20935315077830013</v>
      </c>
      <c r="J41" s="14">
        <f t="shared" si="1"/>
        <v>-0.30541678430163127</v>
      </c>
      <c r="K41" s="8">
        <v>218</v>
      </c>
      <c r="L41" s="8">
        <v>3238</v>
      </c>
      <c r="M41" s="7" t="s">
        <v>556</v>
      </c>
    </row>
    <row r="42" spans="2:13" x14ac:dyDescent="0.2">
      <c r="B42" s="6">
        <f>(schooldistricts!A41-AVERAGE(schooldistricts!A$4:A$536))/STDEV(schooldistricts!A$4:A$536)</f>
        <v>-6.4762007964641224E-2</v>
      </c>
      <c r="C42" s="6">
        <f>(schooldistricts!B41-AVERAGE(schooldistricts!B$4:B$536))/STDEV(schooldistricts!B$4:B$536)</f>
        <v>1.0841470923481984</v>
      </c>
      <c r="D42" s="6">
        <f>(schooldistricts!C41-AVERAGE(schooldistricts!C$4:C$536))/STDEV(schooldistricts!C$4:C$536)</f>
        <v>-1.4869346171659812</v>
      </c>
      <c r="E42" s="6">
        <f>(schooldistricts!D41-AVERAGE(schooldistricts!D$4:D$536))/STDEV(schooldistricts!D$4:D$536)</f>
        <v>-0.82244594431228712</v>
      </c>
      <c r="F42" s="6">
        <f>(schooldistricts!E41-AVERAGE(schooldistricts!E$4:E$536))/STDEV(schooldistricts!E$4:E$536)</f>
        <v>0.73712418047918782</v>
      </c>
      <c r="G42" s="6">
        <f>(schooldistricts!F41-AVERAGE(schooldistricts!F$4:F$536))/STDEV(schooldistricts!F$4:F$536)</f>
        <v>0.6347001837561842</v>
      </c>
      <c r="H42" s="9">
        <f>(schooldistricts!G41-AVERAGE(schooldistricts!G$4:G$536))/STDEV(schooldistricts!G$4:G$536)</f>
        <v>0.37260379593146142</v>
      </c>
      <c r="I42" s="14">
        <f t="shared" si="0"/>
        <v>0.51356262483905202</v>
      </c>
      <c r="J42" s="14">
        <f t="shared" si="1"/>
        <v>-0.14095882890759059</v>
      </c>
      <c r="K42" s="8">
        <v>170</v>
      </c>
      <c r="L42" s="8">
        <v>2882</v>
      </c>
      <c r="M42" s="7" t="s">
        <v>555</v>
      </c>
    </row>
    <row r="43" spans="2:13" x14ac:dyDescent="0.2">
      <c r="B43" s="6">
        <f>(schooldistricts!A42-AVERAGE(schooldistricts!A$4:A$536))/STDEV(schooldistricts!A$4:A$536)</f>
        <v>-0.84751464504562668</v>
      </c>
      <c r="C43" s="6">
        <f>(schooldistricts!B42-AVERAGE(schooldistricts!B$4:B$536))/STDEV(schooldistricts!B$4:B$536)</f>
        <v>-1.2325961487416504</v>
      </c>
      <c r="D43" s="6">
        <f>(schooldistricts!C42-AVERAGE(schooldistricts!C$4:C$536))/STDEV(schooldistricts!C$4:C$536)</f>
        <v>-1.4804414528988807</v>
      </c>
      <c r="E43" s="6">
        <f>(schooldistricts!D42-AVERAGE(schooldistricts!D$4:D$536))/STDEV(schooldistricts!D$4:D$536)</f>
        <v>1.1506600614043572</v>
      </c>
      <c r="F43" s="6">
        <f>(schooldistricts!E42-AVERAGE(schooldistricts!E$4:E$536))/STDEV(schooldistricts!E$4:E$536)</f>
        <v>-0.3581749701264953</v>
      </c>
      <c r="G43" s="6">
        <f>(schooldistricts!F42-AVERAGE(schooldistricts!F$4:F$536))/STDEV(schooldistricts!F$4:F$536)</f>
        <v>-0.33738235117262044</v>
      </c>
      <c r="H43" s="9">
        <f>(schooldistricts!G42-AVERAGE(schooldistricts!G$4:G$536))/STDEV(schooldistricts!G$4:G$536)</f>
        <v>0.72410436802255584</v>
      </c>
      <c r="I43" s="14">
        <f t="shared" si="0"/>
        <v>-0.64369846472252035</v>
      </c>
      <c r="J43" s="14">
        <f t="shared" si="1"/>
        <v>1.3678028327450762</v>
      </c>
      <c r="K43" s="8">
        <v>50</v>
      </c>
      <c r="L43" s="8">
        <v>742</v>
      </c>
      <c r="M43" s="7" t="s">
        <v>554</v>
      </c>
    </row>
    <row r="44" spans="2:13" x14ac:dyDescent="0.2">
      <c r="B44" s="6">
        <f>(schooldistricts!A43-AVERAGE(schooldistricts!A$4:A$536))/STDEV(schooldistricts!A$4:A$536)</f>
        <v>-1.6060627442516673</v>
      </c>
      <c r="C44" s="6">
        <f>(schooldistricts!B43-AVERAGE(schooldistricts!B$4:B$536))/STDEV(schooldistricts!B$4:B$536)</f>
        <v>-6.9112147913564945E-2</v>
      </c>
      <c r="D44" s="6">
        <f>(schooldistricts!C43-AVERAGE(schooldistricts!C$4:C$536))/STDEV(schooldistricts!C$4:C$536)</f>
        <v>-1.4739482886317805</v>
      </c>
      <c r="E44" s="6">
        <f>(schooldistricts!D43-AVERAGE(schooldistricts!D$4:D$536))/STDEV(schooldistricts!D$4:D$536)</f>
        <v>0.68920785038998067</v>
      </c>
      <c r="F44" s="6">
        <f>(schooldistricts!E43-AVERAGE(schooldistricts!E$4:E$536))/STDEV(schooldistricts!E$4:E$536)</f>
        <v>0.25089254656583448</v>
      </c>
      <c r="G44" s="6">
        <f>(schooldistricts!F43-AVERAGE(schooldistricts!F$4:F$536))/STDEV(schooldistricts!F$4:F$536)</f>
        <v>0.15093063588311798</v>
      </c>
      <c r="H44" s="9">
        <f>(schooldistricts!G43-AVERAGE(schooldistricts!G$4:G$536))/STDEV(schooldistricts!G$4:G$536)</f>
        <v>0.6069375106588577</v>
      </c>
      <c r="I44" s="14">
        <f t="shared" si="0"/>
        <v>-0.33382530336734761</v>
      </c>
      <c r="J44" s="14">
        <f t="shared" si="1"/>
        <v>0.94076281402620532</v>
      </c>
      <c r="K44" s="8">
        <v>142</v>
      </c>
      <c r="L44" s="8">
        <v>2258</v>
      </c>
      <c r="M44" s="7" t="s">
        <v>553</v>
      </c>
    </row>
    <row r="45" spans="2:13" x14ac:dyDescent="0.2">
      <c r="B45" s="6">
        <f>(schooldistricts!A44-AVERAGE(schooldistricts!A$4:A$536))/STDEV(schooldistricts!A$4:A$536)</f>
        <v>-9.8925870047219505E-2</v>
      </c>
      <c r="C45" s="6">
        <f>(schooldistricts!B44-AVERAGE(schooldistricts!B$4:B$536))/STDEV(schooldistricts!B$4:B$536)</f>
        <v>1.3869049152812627</v>
      </c>
      <c r="D45" s="6">
        <f>(schooldistricts!C44-AVERAGE(schooldistricts!C$4:C$536))/STDEV(schooldistricts!C$4:C$536)</f>
        <v>-1.4674551243646801</v>
      </c>
      <c r="E45" s="6">
        <f>(schooldistricts!D44-AVERAGE(schooldistricts!D$4:D$536))/STDEV(schooldistricts!D$4:D$536)</f>
        <v>0.42930947866923991</v>
      </c>
      <c r="F45" s="6">
        <f>(schooldistricts!E44-AVERAGE(schooldistricts!E$4:E$536))/STDEV(schooldistricts!E$4:E$536)</f>
        <v>-0.6285041221908767</v>
      </c>
      <c r="G45" s="6">
        <f>(schooldistricts!F44-AVERAGE(schooldistricts!F$4:F$536))/STDEV(schooldistricts!F$4:F$536)</f>
        <v>-0.55952625213113549</v>
      </c>
      <c r="H45" s="9">
        <f>(schooldistricts!G44-AVERAGE(schooldistricts!G$4:G$536))/STDEV(schooldistricts!G$4:G$536)</f>
        <v>0.72410436802255584</v>
      </c>
      <c r="I45" s="14">
        <f t="shared" si="0"/>
        <v>-0.29516424709234385</v>
      </c>
      <c r="J45" s="14">
        <f t="shared" si="1"/>
        <v>1.0192686151148997</v>
      </c>
      <c r="K45" s="8">
        <v>126</v>
      </c>
      <c r="L45" s="8">
        <v>1809</v>
      </c>
      <c r="M45" s="7" t="s">
        <v>552</v>
      </c>
    </row>
    <row r="46" spans="2:13" x14ac:dyDescent="0.2">
      <c r="B46" s="6">
        <f>(schooldistricts!A45-AVERAGE(schooldistricts!A$4:A$536))/STDEV(schooldistricts!A$4:A$536)</f>
        <v>-0.43759884352996209</v>
      </c>
      <c r="C46" s="6">
        <f>(schooldistricts!B45-AVERAGE(schooldistricts!B$4:B$536))/STDEV(schooldistricts!B$4:B$536)</f>
        <v>0.75065237290964149</v>
      </c>
      <c r="D46" s="6">
        <f>(schooldistricts!C45-AVERAGE(schooldistricts!C$4:C$536))/STDEV(schooldistricts!C$4:C$536)</f>
        <v>-1.4609619600975796</v>
      </c>
      <c r="E46" s="6">
        <f>(schooldistricts!D45-AVERAGE(schooldistricts!D$4:D$536))/STDEV(schooldistricts!D$4:D$536)</f>
        <v>-0.83305404111721526</v>
      </c>
      <c r="F46" s="6">
        <f>(schooldistricts!E45-AVERAGE(schooldistricts!E$4:E$536))/STDEV(schooldistricts!E$4:E$536)</f>
        <v>0.10685732538803838</v>
      </c>
      <c r="G46" s="6">
        <f>(schooldistricts!F45-AVERAGE(schooldistricts!F$4:F$536))/STDEV(schooldistricts!F$4:F$536)</f>
        <v>1.276310828058933</v>
      </c>
      <c r="H46" s="9">
        <f>(schooldistricts!G45-AVERAGE(schooldistricts!G$4:G$536))/STDEV(schooldistricts!G$4:G$536)</f>
        <v>0.95843808274995212</v>
      </c>
      <c r="I46" s="14">
        <f t="shared" si="0"/>
        <v>0.44908014426895221</v>
      </c>
      <c r="J46" s="14">
        <f t="shared" si="1"/>
        <v>0.50935793848099986</v>
      </c>
      <c r="K46" s="8">
        <v>164</v>
      </c>
      <c r="L46" s="8">
        <v>3009</v>
      </c>
      <c r="M46" s="7" t="s">
        <v>551</v>
      </c>
    </row>
    <row r="47" spans="2:13" x14ac:dyDescent="0.2">
      <c r="B47" s="6">
        <f>(schooldistricts!A46-AVERAGE(schooldistricts!A$4:A$536))/STDEV(schooldistricts!A$4:A$536)</f>
        <v>0.3780007619316787</v>
      </c>
      <c r="C47" s="6">
        <f>(schooldistricts!B46-AVERAGE(schooldistricts!B$4:B$536))/STDEV(schooldistricts!B$4:B$536)</f>
        <v>0.96022930361234637</v>
      </c>
      <c r="D47" s="6">
        <f>(schooldistricts!C46-AVERAGE(schooldistricts!C$4:C$536))/STDEV(schooldistricts!C$4:C$536)</f>
        <v>-1.4544687958304794</v>
      </c>
      <c r="E47" s="6">
        <f>(schooldistricts!D46-AVERAGE(schooldistricts!D$4:D$536))/STDEV(schooldistricts!D$4:D$536)</f>
        <v>-3.214273234513642E-2</v>
      </c>
      <c r="F47" s="6">
        <f>(schooldistricts!E46-AVERAGE(schooldistricts!E$4:E$536))/STDEV(schooldistricts!E$4:E$536)</f>
        <v>-0.69886788368483133</v>
      </c>
      <c r="G47" s="6">
        <f>(schooldistricts!F46-AVERAGE(schooldistricts!F$4:F$536))/STDEV(schooldistricts!F$4:F$536)</f>
        <v>3.7255248179288991E-2</v>
      </c>
      <c r="H47" s="9">
        <f>(schooldistricts!G46-AVERAGE(schooldistricts!G$4:G$536))/STDEV(schooldistricts!G$4:G$536)</f>
        <v>2.1103223840366989E-2</v>
      </c>
      <c r="I47" s="14">
        <f t="shared" si="0"/>
        <v>-6.0805198588602741E-2</v>
      </c>
      <c r="J47" s="14">
        <f t="shared" si="1"/>
        <v>8.1908422428969729E-2</v>
      </c>
      <c r="K47" s="8">
        <v>81</v>
      </c>
      <c r="L47" s="8">
        <v>1268</v>
      </c>
      <c r="M47" s="7" t="s">
        <v>550</v>
      </c>
    </row>
    <row r="48" spans="2:13" x14ac:dyDescent="0.2">
      <c r="B48" s="6">
        <f>(schooldistricts!A47-AVERAGE(schooldistricts!A$4:A$536))/STDEV(schooldistricts!A$4:A$536)</f>
        <v>1.0410122056047275</v>
      </c>
      <c r="C48" s="6">
        <f>(schooldistricts!B47-AVERAGE(schooldistricts!B$4:B$536))/STDEV(schooldistricts!B$4:B$536)</f>
        <v>0.40180586051234291</v>
      </c>
      <c r="D48" s="6">
        <f>(schooldistricts!C47-AVERAGE(schooldistricts!C$4:C$536))/STDEV(schooldistricts!C$4:C$536)</f>
        <v>-1.4479756315633789</v>
      </c>
      <c r="E48" s="6">
        <f>(schooldistricts!D47-AVERAGE(schooldistricts!D$4:D$536))/STDEV(schooldistricts!D$4:D$536)</f>
        <v>-1.0186957352034587</v>
      </c>
      <c r="F48" s="6">
        <f>(schooldistricts!E47-AVERAGE(schooldistricts!E$4:E$536))/STDEV(schooldistricts!E$4:E$536)</f>
        <v>0.61955054482048577</v>
      </c>
      <c r="G48" s="6">
        <f>(schooldistricts!F47-AVERAGE(schooldistricts!F$4:F$536))/STDEV(schooldistricts!F$4:F$536)</f>
        <v>0.56778832218570929</v>
      </c>
      <c r="H48" s="9">
        <f>(schooldistricts!G47-AVERAGE(schooldistricts!G$4:G$536))/STDEV(schooldistricts!G$4:G$536)</f>
        <v>0.37260379593146142</v>
      </c>
      <c r="I48" s="14">
        <f t="shared" si="0"/>
        <v>0.60349100184301574</v>
      </c>
      <c r="J48" s="14">
        <f t="shared" si="1"/>
        <v>-0.23088720591155432</v>
      </c>
      <c r="K48" s="8">
        <v>400</v>
      </c>
      <c r="L48" s="8">
        <v>6723</v>
      </c>
      <c r="M48" s="7" t="s">
        <v>549</v>
      </c>
    </row>
    <row r="49" spans="2:13" x14ac:dyDescent="0.2">
      <c r="B49" s="6">
        <f>(schooldistricts!A48-AVERAGE(schooldistricts!A$4:A$536))/STDEV(schooldistricts!A$4:A$536)</f>
        <v>0.22726187135163609</v>
      </c>
      <c r="C49" s="6">
        <f>(schooldistricts!B48-AVERAGE(schooldistricts!B$4:B$536))/STDEV(schooldistricts!B$4:B$536)</f>
        <v>-0.15506506147530541</v>
      </c>
      <c r="D49" s="6">
        <f>(schooldistricts!C48-AVERAGE(schooldistricts!C$4:C$536))/STDEV(schooldistricts!C$4:C$536)</f>
        <v>-1.4414824672962787</v>
      </c>
      <c r="E49" s="6">
        <f>(schooldistricts!D48-AVERAGE(schooldistricts!D$4:D$536))/STDEV(schooldistricts!D$4:D$536)</f>
        <v>0.29140422020517354</v>
      </c>
      <c r="F49" s="6">
        <f>(schooldistricts!E48-AVERAGE(schooldistricts!E$4:E$536))/STDEV(schooldistricts!E$4:E$536)</f>
        <v>-0.25368177730961822</v>
      </c>
      <c r="G49" s="6">
        <f>(schooldistricts!F48-AVERAGE(schooldistricts!F$4:F$536))/STDEV(schooldistricts!F$4:F$536)</f>
        <v>0.12751674052406667</v>
      </c>
      <c r="H49" s="9">
        <f>(schooldistricts!G48-AVERAGE(schooldistricts!G$4:G$536))/STDEV(schooldistricts!G$4:G$536)</f>
        <v>-0.44756420561442556</v>
      </c>
      <c r="I49" s="14">
        <f t="shared" si="0"/>
        <v>-0.18112984032789065</v>
      </c>
      <c r="J49" s="14">
        <f t="shared" si="1"/>
        <v>-0.26643436528653491</v>
      </c>
      <c r="K49" s="8">
        <v>194</v>
      </c>
      <c r="L49" s="8">
        <v>3075</v>
      </c>
      <c r="M49" s="7" t="s">
        <v>548</v>
      </c>
    </row>
    <row r="50" spans="2:13" x14ac:dyDescent="0.2">
      <c r="B50" s="6">
        <f>(schooldistricts!A49-AVERAGE(schooldistricts!A$4:A$536))/STDEV(schooldistricts!A$4:A$536)</f>
        <v>0.92719492052658137</v>
      </c>
      <c r="C50" s="6">
        <f>(schooldistricts!B49-AVERAGE(schooldistricts!B$4:B$536))/STDEV(schooldistricts!B$4:B$536)</f>
        <v>-0.11581857879573518</v>
      </c>
      <c r="D50" s="6">
        <f>(schooldistricts!C49-AVERAGE(schooldistricts!C$4:C$536))/STDEV(schooldistricts!C$4:C$536)</f>
        <v>-1.4349893030291783</v>
      </c>
      <c r="E50" s="6">
        <f>(schooldistricts!D49-AVERAGE(schooldistricts!D$4:D$536))/STDEV(schooldistricts!D$4:D$536)</f>
        <v>-1.0770402676305637</v>
      </c>
      <c r="F50" s="6">
        <f>(schooldistricts!E49-AVERAGE(schooldistricts!E$4:E$536))/STDEV(schooldistricts!E$4:E$536)</f>
        <v>0.6255645415293708</v>
      </c>
      <c r="G50" s="6">
        <f>(schooldistricts!F49-AVERAGE(schooldistricts!F$4:F$536))/STDEV(schooldistricts!F$4:F$536)</f>
        <v>-0.1470405577345287</v>
      </c>
      <c r="H50" s="9">
        <f>(schooldistricts!G49-AVERAGE(schooldistricts!G$4:G$536))/STDEV(schooldistricts!G$4:G$536)</f>
        <v>0.37260379593146142</v>
      </c>
      <c r="I50" s="14">
        <f t="shared" si="0"/>
        <v>0.63477981227733482</v>
      </c>
      <c r="J50" s="14">
        <f t="shared" si="1"/>
        <v>-0.2621760163458734</v>
      </c>
      <c r="K50" s="8">
        <v>134</v>
      </c>
      <c r="L50" s="8">
        <v>2044</v>
      </c>
      <c r="M50" s="7" t="s">
        <v>547</v>
      </c>
    </row>
    <row r="51" spans="2:13" x14ac:dyDescent="0.2">
      <c r="B51" s="6">
        <f>(schooldistricts!A50-AVERAGE(schooldistricts!A$4:A$536))/STDEV(schooldistricts!A$4:A$536)</f>
        <v>-0.69098906954476436</v>
      </c>
      <c r="C51" s="6">
        <f>(schooldistricts!B50-AVERAGE(schooldistricts!B$4:B$536))/STDEV(schooldistricts!B$4:B$536)</f>
        <v>-0.38580283576091406</v>
      </c>
      <c r="D51" s="6">
        <f>(schooldistricts!C50-AVERAGE(schooldistricts!C$4:C$536))/STDEV(schooldistricts!C$4:C$536)</f>
        <v>-1.428496138762078</v>
      </c>
      <c r="E51" s="6">
        <f>(schooldistricts!D50-AVERAGE(schooldistricts!D$4:D$536))/STDEV(schooldistricts!D$4:D$536)</f>
        <v>-0.56785162099401043</v>
      </c>
      <c r="F51" s="6">
        <f>(schooldistricts!E50-AVERAGE(schooldistricts!E$4:E$536))/STDEV(schooldistricts!E$4:E$536)</f>
        <v>-0.11941930078376026</v>
      </c>
      <c r="G51" s="6">
        <f>(schooldistricts!F50-AVERAGE(schooldistricts!F$4:F$536))/STDEV(schooldistricts!F$4:F$536)</f>
        <v>-0.18793825212087475</v>
      </c>
      <c r="H51" s="9">
        <f>(schooldistricts!G50-AVERAGE(schooldistricts!G$4:G$536))/STDEV(schooldistricts!G$4:G$536)</f>
        <v>-0.21323049088702928</v>
      </c>
      <c r="I51" s="14">
        <f t="shared" si="0"/>
        <v>0.28474743500208194</v>
      </c>
      <c r="J51" s="14">
        <f t="shared" si="1"/>
        <v>-0.49797792588911122</v>
      </c>
      <c r="K51" s="8">
        <v>91</v>
      </c>
      <c r="L51" s="8">
        <v>1380</v>
      </c>
      <c r="M51" s="7" t="s">
        <v>546</v>
      </c>
    </row>
    <row r="52" spans="2:13" x14ac:dyDescent="0.2">
      <c r="B52" s="6">
        <f>(schooldistricts!A51-AVERAGE(schooldistricts!A$4:A$536))/STDEV(schooldistricts!A$4:A$536)</f>
        <v>-0.28847631464961371</v>
      </c>
      <c r="C52" s="6">
        <f>(schooldistricts!B51-AVERAGE(schooldistricts!B$4:B$536))/STDEV(schooldistricts!B$4:B$536)</f>
        <v>6.9544513070055089E-2</v>
      </c>
      <c r="D52" s="6">
        <f>(schooldistricts!C51-AVERAGE(schooldistricts!C$4:C$536))/STDEV(schooldistricts!C$4:C$536)</f>
        <v>-1.4220029744949776</v>
      </c>
      <c r="E52" s="6">
        <f>(schooldistricts!D51-AVERAGE(schooldistricts!D$4:D$536))/STDEV(schooldistricts!D$4:D$536)</f>
        <v>1.4901191591620593</v>
      </c>
      <c r="F52" s="6">
        <f>(schooldistricts!E51-AVERAGE(schooldistricts!E$4:E$536))/STDEV(schooldistricts!E$4:E$536)</f>
        <v>1.8779793561546749</v>
      </c>
      <c r="G52" s="6">
        <f>(schooldistricts!F51-AVERAGE(schooldistricts!F$4:F$536))/STDEV(schooldistricts!F$4:F$536)</f>
        <v>-0.59238777594156666</v>
      </c>
      <c r="H52" s="9">
        <f>(schooldistricts!G51-AVERAGE(schooldistricts!G$4:G$536))/STDEV(schooldistricts!G$4:G$536)</f>
        <v>-1.1505653497966144</v>
      </c>
      <c r="I52" s="14">
        <f t="shared" si="0"/>
        <v>-0.57332032591882975</v>
      </c>
      <c r="J52" s="14">
        <f t="shared" si="1"/>
        <v>-0.57724502387778465</v>
      </c>
      <c r="K52" s="8">
        <v>91</v>
      </c>
      <c r="L52" s="8">
        <v>1300</v>
      </c>
      <c r="M52" s="7" t="s">
        <v>545</v>
      </c>
    </row>
    <row r="53" spans="2:13" x14ac:dyDescent="0.2">
      <c r="B53" s="6">
        <f>(schooldistricts!A52-AVERAGE(schooldistricts!A$4:A$536))/STDEV(schooldistricts!A$4:A$536)</f>
        <v>-1.4061617650719931</v>
      </c>
      <c r="C53" s="6">
        <f>(schooldistricts!B52-AVERAGE(schooldistricts!B$4:B$536))/STDEV(schooldistricts!B$4:B$536)</f>
        <v>1.2035397354822051</v>
      </c>
      <c r="D53" s="6">
        <f>(schooldistricts!C52-AVERAGE(schooldistricts!C$4:C$536))/STDEV(schooldistricts!C$4:C$536)</f>
        <v>-1.4155098102278771</v>
      </c>
      <c r="E53" s="6">
        <f>(schooldistricts!D52-AVERAGE(schooldistricts!D$4:D$536))/STDEV(schooldistricts!D$4:D$536)</f>
        <v>0.13758681653371457</v>
      </c>
      <c r="F53" s="6">
        <f>(schooldistricts!E52-AVERAGE(schooldistricts!E$4:E$536))/STDEV(schooldistricts!E$4:E$536)</f>
        <v>2.1640952495798795</v>
      </c>
      <c r="G53" s="6">
        <f>(schooldistricts!F52-AVERAGE(schooldistricts!F$4:F$536))/STDEV(schooldistricts!F$4:F$536)</f>
        <v>-0.21331419805091484</v>
      </c>
      <c r="H53" s="9">
        <f>(schooldistricts!G52-AVERAGE(schooldistricts!G$4:G$536))/STDEV(schooldistricts!G$4:G$536)</f>
        <v>-0.91623163506921812</v>
      </c>
      <c r="I53" s="14">
        <f t="shared" si="0"/>
        <v>0.16831594307231348</v>
      </c>
      <c r="J53" s="14">
        <f t="shared" si="1"/>
        <v>-1.0845475781415317</v>
      </c>
      <c r="K53" s="8">
        <v>465</v>
      </c>
      <c r="L53" s="8">
        <v>7026</v>
      </c>
      <c r="M53" s="7" t="s">
        <v>544</v>
      </c>
    </row>
    <row r="54" spans="2:13" x14ac:dyDescent="0.2">
      <c r="B54" s="6">
        <f>(schooldistricts!A53-AVERAGE(schooldistricts!A$4:A$536))/STDEV(schooldistricts!A$4:A$536)</f>
        <v>1.6827186692934257</v>
      </c>
      <c r="C54" s="6">
        <f>(schooldistricts!B53-AVERAGE(schooldistricts!B$4:B$536))/STDEV(schooldistricts!B$4:B$536)</f>
        <v>0.14692236665564679</v>
      </c>
      <c r="D54" s="6">
        <f>(schooldistricts!C53-AVERAGE(schooldistricts!C$4:C$536))/STDEV(schooldistricts!C$4:C$536)</f>
        <v>-1.4090166459607769</v>
      </c>
      <c r="E54" s="6">
        <f>(schooldistricts!D53-AVERAGE(schooldistricts!D$4:D$536))/STDEV(schooldistricts!D$4:D$536)</f>
        <v>0.52478234991359374</v>
      </c>
      <c r="F54" s="6">
        <f>(schooldistricts!E53-AVERAGE(schooldistricts!E$4:E$536))/STDEV(schooldistricts!E$4:E$536)</f>
        <v>-0.35456657210116432</v>
      </c>
      <c r="G54" s="6">
        <f>(schooldistricts!F53-AVERAGE(schooldistricts!F$4:F$536))/STDEV(schooldistricts!F$4:F$536)</f>
        <v>-1.7122846654609196E-3</v>
      </c>
      <c r="H54" s="9">
        <f>(schooldistricts!G53-AVERAGE(schooldistricts!G$4:G$536))/STDEV(schooldistricts!G$4:G$536)</f>
        <v>-0.33039734825072742</v>
      </c>
      <c r="I54" s="14">
        <f t="shared" si="0"/>
        <v>-0.31482407570472848</v>
      </c>
      <c r="J54" s="14">
        <f t="shared" si="1"/>
        <v>-1.557327254599894E-2</v>
      </c>
      <c r="K54" s="8">
        <v>79</v>
      </c>
      <c r="L54" s="8">
        <v>1230</v>
      </c>
      <c r="M54" s="7" t="s">
        <v>543</v>
      </c>
    </row>
    <row r="55" spans="2:13" x14ac:dyDescent="0.2">
      <c r="B55" s="6">
        <f>(schooldistricts!A54-AVERAGE(schooldistricts!A$4:A$536))/STDEV(schooldistricts!A$4:A$536)</f>
        <v>-1.2839675497568523</v>
      </c>
      <c r="C55" s="6">
        <f>(schooldistricts!B54-AVERAGE(schooldistricts!B$4:B$536))/STDEV(schooldistricts!B$4:B$536)</f>
        <v>1.0313140967217747</v>
      </c>
      <c r="D55" s="6">
        <f>(schooldistricts!C54-AVERAGE(schooldistricts!C$4:C$536))/STDEV(schooldistricts!C$4:C$536)</f>
        <v>-1.4025234816936765</v>
      </c>
      <c r="E55" s="6">
        <f>(schooldistricts!D54-AVERAGE(schooldistricts!D$4:D$536))/STDEV(schooldistricts!D$4:D$536)</f>
        <v>0.6732957051825883</v>
      </c>
      <c r="F55" s="6">
        <f>(schooldistricts!E54-AVERAGE(schooldistricts!E$4:E$536))/STDEV(schooldistricts!E$4:E$536)</f>
        <v>-0.42853873162044998</v>
      </c>
      <c r="G55" s="6">
        <f>(schooldistricts!F54-AVERAGE(schooldistricts!F$4:F$536))/STDEV(schooldistricts!F$4:F$536)</f>
        <v>-0.24950707013660198</v>
      </c>
      <c r="H55" s="9">
        <f>(schooldistricts!G54-AVERAGE(schooldistricts!G$4:G$536))/STDEV(schooldistricts!G$4:G$536)</f>
        <v>-0.33039734825072742</v>
      </c>
      <c r="I55" s="14">
        <f t="shared" si="0"/>
        <v>-0.40098839880475579</v>
      </c>
      <c r="J55" s="14">
        <f t="shared" si="1"/>
        <v>7.0591050554028367E-2</v>
      </c>
      <c r="K55" s="8">
        <v>129</v>
      </c>
      <c r="L55" s="8">
        <v>1939</v>
      </c>
      <c r="M55" s="7" t="s">
        <v>542</v>
      </c>
    </row>
    <row r="56" spans="2:13" x14ac:dyDescent="0.2">
      <c r="B56" s="6">
        <f>(schooldistricts!A55-AVERAGE(schooldistricts!A$4:A$536))/STDEV(schooldistricts!A$4:A$536)</f>
        <v>0.8859106693616946</v>
      </c>
      <c r="C56" s="6">
        <f>(schooldistricts!B55-AVERAGE(schooldistricts!B$4:B$536))/STDEV(schooldistricts!B$4:B$536)</f>
        <v>0.85737418206948002</v>
      </c>
      <c r="D56" s="6">
        <f>(schooldistricts!C55-AVERAGE(schooldistricts!C$4:C$536))/STDEV(schooldistricts!C$4:C$536)</f>
        <v>-1.3960303174265762</v>
      </c>
      <c r="E56" s="6">
        <f>(schooldistricts!D55-AVERAGE(schooldistricts!D$4:D$536))/STDEV(schooldistricts!D$4:D$536)</f>
        <v>1.6916729984556951</v>
      </c>
      <c r="F56" s="6">
        <f>(schooldistricts!E55-AVERAGE(schooldistricts!E$4:E$536))/STDEV(schooldistricts!E$4:E$536)</f>
        <v>-0.35757357045560684</v>
      </c>
      <c r="G56" s="6">
        <f>(schooldistricts!F55-AVERAGE(schooldistricts!F$4:F$536))/STDEV(schooldistricts!F$4:F$536)</f>
        <v>0.35694513413755791</v>
      </c>
      <c r="H56" s="9">
        <f>(schooldistricts!G55-AVERAGE(schooldistricts!G$4:G$536))/STDEV(schooldistricts!G$4:G$536)</f>
        <v>-0.5647310629781237</v>
      </c>
      <c r="I56" s="14">
        <f t="shared" si="0"/>
        <v>-0.92756620525867417</v>
      </c>
      <c r="J56" s="14">
        <f t="shared" si="1"/>
        <v>0.36283514228055047</v>
      </c>
      <c r="K56" s="8">
        <v>126</v>
      </c>
      <c r="L56" s="8">
        <v>2060</v>
      </c>
      <c r="M56" s="7" t="s">
        <v>541</v>
      </c>
    </row>
    <row r="57" spans="2:13" x14ac:dyDescent="0.2">
      <c r="B57" s="6">
        <f>(schooldistricts!A56-AVERAGE(schooldistricts!A$4:A$536))/STDEV(schooldistricts!A$4:A$536)</f>
        <v>-1.171289569271686</v>
      </c>
      <c r="C57" s="6">
        <f>(schooldistricts!B56-AVERAGE(schooldistricts!B$4:B$536))/STDEV(schooldistricts!B$4:B$536)</f>
        <v>7.4955697814534802E-2</v>
      </c>
      <c r="D57" s="6">
        <f>(schooldistricts!C56-AVERAGE(schooldistricts!C$4:C$536))/STDEV(schooldistricts!C$4:C$536)</f>
        <v>-1.3895371531594758</v>
      </c>
      <c r="E57" s="6">
        <f>(schooldistricts!D56-AVERAGE(schooldistricts!D$4:D$536))/STDEV(schooldistricts!D$4:D$536)</f>
        <v>-0.68454068584822059</v>
      </c>
      <c r="F57" s="6">
        <f>(schooldistricts!E56-AVERAGE(schooldistricts!E$4:E$536))/STDEV(schooldistricts!E$4:E$536)</f>
        <v>0.63293168749775497</v>
      </c>
      <c r="G57" s="6">
        <f>(schooldistricts!F56-AVERAGE(schooldistricts!F$4:F$536))/STDEV(schooldistricts!F$4:F$536)</f>
        <v>-0.74804762556992555</v>
      </c>
      <c r="H57" s="9">
        <f>(schooldistricts!G56-AVERAGE(schooldistricts!G$4:G$536))/STDEV(schooldistricts!G$4:G$536)</f>
        <v>-1.7363996366151051</v>
      </c>
      <c r="I57" s="14">
        <f t="shared" si="0"/>
        <v>0.42960686414442367</v>
      </c>
      <c r="J57" s="14">
        <f t="shared" si="1"/>
        <v>-2.1660065007595288</v>
      </c>
      <c r="K57" s="8">
        <v>95</v>
      </c>
      <c r="L57" s="8">
        <v>1325</v>
      </c>
      <c r="M57" s="7" t="s">
        <v>540</v>
      </c>
    </row>
    <row r="58" spans="2:13" x14ac:dyDescent="0.2">
      <c r="B58" s="6">
        <f>(schooldistricts!A57-AVERAGE(schooldistricts!A$4:A$536))/STDEV(schooldistricts!A$4:A$536)</f>
        <v>-1.6811184607178</v>
      </c>
      <c r="C58" s="6">
        <f>(schooldistricts!B57-AVERAGE(schooldistricts!B$4:B$536))/STDEV(schooldistricts!B$4:B$536)</f>
        <v>0.69204301955865477</v>
      </c>
      <c r="D58" s="6">
        <f>(schooldistricts!C57-AVERAGE(schooldistricts!C$4:C$536))/STDEV(schooldistricts!C$4:C$536)</f>
        <v>-1.3830439888923756</v>
      </c>
      <c r="E58" s="6">
        <f>(schooldistricts!D57-AVERAGE(schooldistricts!D$4:D$536))/STDEV(schooldistricts!D$4:D$536)</f>
        <v>-0.15943989400427488</v>
      </c>
      <c r="F58" s="6">
        <f>(schooldistricts!E57-AVERAGE(schooldistricts!E$4:E$536))/STDEV(schooldistricts!E$4:E$536)</f>
        <v>-0.58024179860207448</v>
      </c>
      <c r="G58" s="6">
        <f>(schooldistricts!F57-AVERAGE(schooldistricts!F$4:F$536))/STDEV(schooldistricts!F$4:F$536)</f>
        <v>0.24523149054559523</v>
      </c>
      <c r="H58" s="9">
        <f>(schooldistricts!G57-AVERAGE(schooldistricts!G$4:G$536))/STDEV(schooldistricts!G$4:G$536)</f>
        <v>-0.21323049088702928</v>
      </c>
      <c r="I58" s="14">
        <f t="shared" si="0"/>
        <v>1.9187411664593503E-2</v>
      </c>
      <c r="J58" s="14">
        <f t="shared" si="1"/>
        <v>-0.23241790255162278</v>
      </c>
      <c r="K58" s="8">
        <v>94</v>
      </c>
      <c r="L58" s="8">
        <v>1514</v>
      </c>
      <c r="M58" s="7" t="s">
        <v>539</v>
      </c>
    </row>
    <row r="59" spans="2:13" x14ac:dyDescent="0.2">
      <c r="B59" s="6">
        <f>(schooldistricts!A58-AVERAGE(schooldistricts!A$4:A$536))/STDEV(schooldistricts!A$4:A$536)</f>
        <v>0.2174472357317602</v>
      </c>
      <c r="C59" s="6">
        <f>(schooldistricts!B58-AVERAGE(schooldistricts!B$4:B$536))/STDEV(schooldistricts!B$4:B$536)</f>
        <v>-0.39226574510965223</v>
      </c>
      <c r="D59" s="6">
        <f>(schooldistricts!C58-AVERAGE(schooldistricts!C$4:C$536))/STDEV(schooldistricts!C$4:C$536)</f>
        <v>-1.3765508246252751</v>
      </c>
      <c r="E59" s="6">
        <f>(schooldistricts!D58-AVERAGE(schooldistricts!D$4:D$536))/STDEV(schooldistricts!D$4:D$536)</f>
        <v>-0.68984473425068471</v>
      </c>
      <c r="F59" s="6">
        <f>(schooldistricts!E58-AVERAGE(schooldistricts!E$4:E$536))/STDEV(schooldistricts!E$4:E$536)</f>
        <v>-0.46582551121553706</v>
      </c>
      <c r="G59" s="6">
        <f>(schooldistricts!F58-AVERAGE(schooldistricts!F$4:F$536))/STDEV(schooldistricts!F$4:F$536)</f>
        <v>0.80498532885892515</v>
      </c>
      <c r="H59" s="9">
        <f>(schooldistricts!G58-AVERAGE(schooldistricts!G$4:G$536))/STDEV(schooldistricts!G$4:G$536)</f>
        <v>0.25543693856776328</v>
      </c>
      <c r="I59" s="14">
        <f t="shared" si="0"/>
        <v>0.31027123229854026</v>
      </c>
      <c r="J59" s="14">
        <f t="shared" si="1"/>
        <v>-5.4834293730776973E-2</v>
      </c>
      <c r="K59" s="8">
        <v>130</v>
      </c>
      <c r="L59" s="8">
        <v>2252</v>
      </c>
      <c r="M59" s="7" t="s">
        <v>538</v>
      </c>
    </row>
    <row r="60" spans="2:13" x14ac:dyDescent="0.2">
      <c r="B60" s="6">
        <f>(schooldistricts!A59-AVERAGE(schooldistricts!A$4:A$536))/STDEV(schooldistricts!A$4:A$536)</f>
        <v>1.0676079369925668</v>
      </c>
      <c r="C60" s="6">
        <f>(schooldistricts!B59-AVERAGE(schooldistricts!B$4:B$536))/STDEV(schooldistricts!B$4:B$536)</f>
        <v>-1.4309354788533226</v>
      </c>
      <c r="D60" s="6">
        <f>(schooldistricts!C59-AVERAGE(schooldistricts!C$4:C$536))/STDEV(schooldistricts!C$4:C$536)</f>
        <v>-1.3700576603581747</v>
      </c>
      <c r="E60" s="6">
        <f>(schooldistricts!D59-AVERAGE(schooldistricts!D$4:D$536))/STDEV(schooldistricts!D$4:D$536)</f>
        <v>-0.28673705566341318</v>
      </c>
      <c r="F60" s="6">
        <f>(schooldistricts!E59-AVERAGE(schooldistricts!E$4:E$536))/STDEV(schooldistricts!E$4:E$536)</f>
        <v>0.18007773531871343</v>
      </c>
      <c r="G60" s="6">
        <f>(schooldistricts!F59-AVERAGE(schooldistricts!F$4:F$536))/STDEV(schooldistricts!F$4:F$536)</f>
        <v>0.26252330653525552</v>
      </c>
      <c r="H60" s="9">
        <f>(schooldistricts!G59-AVERAGE(schooldistricts!G$4:G$536))/STDEV(schooldistricts!G$4:G$536)</f>
        <v>0.6069375106588577</v>
      </c>
      <c r="I60" s="14">
        <f t="shared" si="0"/>
        <v>0.17049983434082985</v>
      </c>
      <c r="J60" s="14">
        <f t="shared" si="1"/>
        <v>0.43643767631802788</v>
      </c>
      <c r="K60" s="8">
        <v>514</v>
      </c>
      <c r="L60" s="8">
        <v>8298</v>
      </c>
      <c r="M60" s="7" t="s">
        <v>537</v>
      </c>
    </row>
    <row r="61" spans="2:13" x14ac:dyDescent="0.2">
      <c r="B61" s="6">
        <f>(schooldistricts!A60-AVERAGE(schooldistricts!A$4:A$536))/STDEV(schooldistricts!A$4:A$536)</f>
        <v>-1.3097186845912587</v>
      </c>
      <c r="C61" s="6">
        <f>(schooldistricts!B60-AVERAGE(schooldistricts!B$4:B$536))/STDEV(schooldistricts!B$4:B$536)</f>
        <v>-1.0163388633813728</v>
      </c>
      <c r="D61" s="6">
        <f>(schooldistricts!C60-AVERAGE(schooldistricts!C$4:C$536))/STDEV(schooldistricts!C$4:C$536)</f>
        <v>-1.3635644960910744</v>
      </c>
      <c r="E61" s="6">
        <f>(schooldistricts!D60-AVERAGE(schooldistricts!D$4:D$536))/STDEV(schooldistricts!D$4:D$536)</f>
        <v>0.10576252611892996</v>
      </c>
      <c r="F61" s="6">
        <f>(schooldistricts!E60-AVERAGE(schooldistricts!E$4:E$536))/STDEV(schooldistricts!E$4:E$536)</f>
        <v>-0.68428394166578521</v>
      </c>
      <c r="G61" s="6">
        <f>(schooldistricts!F60-AVERAGE(schooldistricts!F$4:F$536))/STDEV(schooldistricts!F$4:F$536)</f>
        <v>1.226426217036815E-2</v>
      </c>
      <c r="H61" s="9">
        <f>(schooldistricts!G60-AVERAGE(schooldistricts!G$4:G$536))/STDEV(schooldistricts!G$4:G$536)</f>
        <v>-0.33039734825072742</v>
      </c>
      <c r="I61" s="14">
        <f t="shared" si="0"/>
        <v>-0.13155977573511729</v>
      </c>
      <c r="J61" s="14">
        <f t="shared" si="1"/>
        <v>-0.19883757251561013</v>
      </c>
      <c r="K61" s="8">
        <v>65</v>
      </c>
      <c r="L61" s="8">
        <v>1014</v>
      </c>
      <c r="M61" s="7" t="s">
        <v>536</v>
      </c>
    </row>
    <row r="62" spans="2:13" x14ac:dyDescent="0.2">
      <c r="B62" s="6">
        <f>(schooldistricts!A61-AVERAGE(schooldistricts!A$4:A$536))/STDEV(schooldistricts!A$4:A$536)</f>
        <v>-1.0769382908530738</v>
      </c>
      <c r="C62" s="6">
        <f>(schooldistricts!B61-AVERAGE(schooldistricts!B$4:B$536))/STDEV(schooldistricts!B$4:B$536)</f>
        <v>4.4339334848068051E-3</v>
      </c>
      <c r="D62" s="6">
        <f>(schooldistricts!C61-AVERAGE(schooldistricts!C$4:C$536))/STDEV(schooldistricts!C$4:C$536)</f>
        <v>-1.357071331823974</v>
      </c>
      <c r="E62" s="6">
        <f>(schooldistricts!D61-AVERAGE(schooldistricts!D$4:D$536))/STDEV(schooldistricts!D$4:D$536)</f>
        <v>0.19593134896081971</v>
      </c>
      <c r="F62" s="6">
        <f>(schooldistricts!E61-AVERAGE(schooldistricts!E$4:E$536))/STDEV(schooldistricts!E$4:E$536)</f>
        <v>5.799360212834765E-2</v>
      </c>
      <c r="G62" s="6">
        <f>(schooldistricts!F61-AVERAGE(schooldistricts!F$4:F$536))/STDEV(schooldistricts!F$4:F$536)</f>
        <v>-0.58502226198405682</v>
      </c>
      <c r="H62" s="9">
        <f>(schooldistricts!G61-AVERAGE(schooldistricts!G$4:G$536))/STDEV(schooldistricts!G$4:G$536)</f>
        <v>-0.5647310629781237</v>
      </c>
      <c r="I62" s="14">
        <f t="shared" si="0"/>
        <v>-9.6383163195207705E-2</v>
      </c>
      <c r="J62" s="14">
        <f t="shared" si="1"/>
        <v>-0.46834789978291602</v>
      </c>
      <c r="K62" s="8">
        <v>116</v>
      </c>
      <c r="L62" s="8">
        <v>1659</v>
      </c>
      <c r="M62" s="7" t="s">
        <v>535</v>
      </c>
    </row>
    <row r="63" spans="2:13" x14ac:dyDescent="0.2">
      <c r="B63" s="6">
        <f>(schooldistricts!A62-AVERAGE(schooldistricts!A$4:A$536))/STDEV(schooldistricts!A$4:A$536)</f>
        <v>0.56542218958201251</v>
      </c>
      <c r="C63" s="6">
        <f>(schooldistricts!B62-AVERAGE(schooldistricts!B$4:B$536))/STDEV(schooldistricts!B$4:B$536)</f>
        <v>-1.6548615307457029</v>
      </c>
      <c r="D63" s="6">
        <f>(schooldistricts!C62-AVERAGE(schooldistricts!C$4:C$536))/STDEV(schooldistricts!C$4:C$536)</f>
        <v>-1.3505781675568738</v>
      </c>
      <c r="E63" s="6">
        <f>(schooldistricts!D62-AVERAGE(schooldistricts!D$4:D$536))/STDEV(schooldistricts!D$4:D$536)</f>
        <v>0.50356615630373736</v>
      </c>
      <c r="F63" s="6">
        <f>(schooldistricts!E62-AVERAGE(schooldistricts!E$4:E$536))/STDEV(schooldistricts!E$4:E$536)</f>
        <v>-0.69345528664683487</v>
      </c>
      <c r="G63" s="6">
        <f>(schooldistricts!F62-AVERAGE(schooldistricts!F$4:F$536))/STDEV(schooldistricts!F$4:F$536)</f>
        <v>0.34735371093584</v>
      </c>
      <c r="H63" s="9">
        <f>(schooldistricts!G62-AVERAGE(schooldistricts!G$4:G$536))/STDEV(schooldistricts!G$4:G$536)</f>
        <v>-0.91623163506921812</v>
      </c>
      <c r="I63" s="14">
        <f t="shared" si="0"/>
        <v>-0.34135453579048347</v>
      </c>
      <c r="J63" s="14">
        <f t="shared" si="1"/>
        <v>-0.57487709927873465</v>
      </c>
      <c r="K63" s="8">
        <v>67</v>
      </c>
      <c r="L63" s="8">
        <v>1094</v>
      </c>
      <c r="M63" s="7" t="s">
        <v>534</v>
      </c>
    </row>
    <row r="64" spans="2:13" x14ac:dyDescent="0.2">
      <c r="B64" s="6">
        <f>(schooldistricts!A63-AVERAGE(schooldistricts!A$4:A$536))/STDEV(schooldistricts!A$4:A$536)</f>
        <v>-0.80396344896151917</v>
      </c>
      <c r="C64" s="6">
        <f>(schooldistricts!B63-AVERAGE(schooldistricts!B$4:B$536))/STDEV(schooldistricts!B$4:B$536)</f>
        <v>-4.5362586112413714E-2</v>
      </c>
      <c r="D64" s="6">
        <f>(schooldistricts!C63-AVERAGE(schooldistricts!C$4:C$536))/STDEV(schooldistricts!C$4:C$536)</f>
        <v>-1.3440850032897733</v>
      </c>
      <c r="E64" s="6">
        <f>(schooldistricts!D63-AVERAGE(schooldistricts!D$4:D$536))/STDEV(schooldistricts!D$4:D$536)</f>
        <v>-1.3475467361562328</v>
      </c>
      <c r="F64" s="6">
        <f>(schooldistricts!E63-AVERAGE(schooldistricts!E$4:E$536))/STDEV(schooldistricts!E$4:E$536)</f>
        <v>0.16609519297055578</v>
      </c>
      <c r="G64" s="6">
        <f>(schooldistricts!F63-AVERAGE(schooldistricts!F$4:F$536))/STDEV(schooldistricts!F$4:F$536)</f>
        <v>-0.77559077118472164</v>
      </c>
      <c r="H64" s="9">
        <f>(schooldistricts!G63-AVERAGE(schooldistricts!G$4:G$536))/STDEV(schooldistricts!G$4:G$536)</f>
        <v>1.4271055122047447</v>
      </c>
      <c r="I64" s="14">
        <f t="shared" si="0"/>
        <v>0.72568024602658532</v>
      </c>
      <c r="J64" s="14">
        <f t="shared" si="1"/>
        <v>0.70142526617815937</v>
      </c>
      <c r="K64" s="8">
        <v>80</v>
      </c>
      <c r="L64" s="8">
        <v>1111</v>
      </c>
      <c r="M64" s="7" t="s">
        <v>533</v>
      </c>
    </row>
    <row r="65" spans="2:13" x14ac:dyDescent="0.2">
      <c r="B65" s="6">
        <f>(schooldistricts!A64-AVERAGE(schooldistricts!A$4:A$536))/STDEV(schooldistricts!A$4:A$536)</f>
        <v>0.82509812916008352</v>
      </c>
      <c r="C65" s="6">
        <f>(schooldistricts!B64-AVERAGE(schooldistricts!B$4:B$536))/STDEV(schooldistricts!B$4:B$536)</f>
        <v>1.1055447849465529</v>
      </c>
      <c r="D65" s="6">
        <f>(schooldistricts!C64-AVERAGE(schooldistricts!C$4:C$536))/STDEV(schooldistricts!C$4:C$536)</f>
        <v>-1.3375918390226731</v>
      </c>
      <c r="E65" s="6">
        <f>(schooldistricts!D64-AVERAGE(schooldistricts!D$4:D$536))/STDEV(schooldistricts!D$4:D$536)</f>
        <v>-0.54133137898168993</v>
      </c>
      <c r="F65" s="6">
        <f>(schooldistricts!E64-AVERAGE(schooldistricts!E$4:E$536))/STDEV(schooldistricts!E$4:E$536)</f>
        <v>0.24788554821139197</v>
      </c>
      <c r="G65" s="6">
        <f>(schooldistricts!F64-AVERAGE(schooldistricts!F$4:F$536))/STDEV(schooldistricts!F$4:F$536)</f>
        <v>8.7921011639827563E-3</v>
      </c>
      <c r="H65" s="9">
        <f>(schooldistricts!G64-AVERAGE(schooldistricts!G$4:G$536))/STDEV(schooldistricts!G$4:G$536)</f>
        <v>0.37260379593146142</v>
      </c>
      <c r="I65" s="14">
        <f t="shared" si="0"/>
        <v>0.31165248055128508</v>
      </c>
      <c r="J65" s="14">
        <f t="shared" si="1"/>
        <v>6.0951315380176341E-2</v>
      </c>
      <c r="K65" s="8">
        <v>265</v>
      </c>
      <c r="L65" s="8">
        <v>4132</v>
      </c>
      <c r="M65" s="7" t="s">
        <v>532</v>
      </c>
    </row>
    <row r="66" spans="2:13" x14ac:dyDescent="0.2">
      <c r="B66" s="6">
        <f>(schooldistricts!A65-AVERAGE(schooldistricts!A$4:A$536))/STDEV(schooldistricts!A$4:A$536)</f>
        <v>0.9746457224839804</v>
      </c>
      <c r="C66" s="6">
        <f>(schooldistricts!B65-AVERAGE(schooldistricts!B$4:B$536))/STDEV(schooldistricts!B$4:B$536)</f>
        <v>-1.7150061171087241</v>
      </c>
      <c r="D66" s="6">
        <f>(schooldistricts!C65-AVERAGE(schooldistricts!C$4:C$536))/STDEV(schooldistricts!C$4:C$536)</f>
        <v>-1.3310986747555726</v>
      </c>
      <c r="E66" s="6">
        <f>(schooldistricts!D65-AVERAGE(schooldistricts!D$4:D$536))/STDEV(schooldistricts!D$4:D$536)</f>
        <v>0.8483293024639037</v>
      </c>
      <c r="F66" s="6">
        <f>(schooldistricts!E65-AVERAGE(schooldistricts!E$4:E$536))/STDEV(schooldistricts!E$4:E$536)</f>
        <v>4.4762809368800616E-2</v>
      </c>
      <c r="G66" s="6">
        <f>(schooldistricts!F65-AVERAGE(schooldistricts!F$4:F$536))/STDEV(schooldistricts!F$4:F$536)</f>
        <v>-0.36277307792437608</v>
      </c>
      <c r="H66" s="9">
        <f>(schooldistricts!G65-AVERAGE(schooldistricts!G$4:G$536))/STDEV(schooldistricts!G$4:G$536)</f>
        <v>-1.2677322071603125</v>
      </c>
      <c r="I66" s="14">
        <f t="shared" si="0"/>
        <v>-0.4402453770464167</v>
      </c>
      <c r="J66" s="14">
        <f t="shared" si="1"/>
        <v>-0.82748683011389579</v>
      </c>
      <c r="K66" s="8">
        <v>79</v>
      </c>
      <c r="L66" s="8">
        <v>1168</v>
      </c>
      <c r="M66" s="7" t="s">
        <v>531</v>
      </c>
    </row>
    <row r="67" spans="2:13" x14ac:dyDescent="0.2">
      <c r="B67" s="6">
        <f>(schooldistricts!A66-AVERAGE(schooldistricts!A$4:A$536))/STDEV(schooldistricts!A$4:A$536)</f>
        <v>-0.19300908531219441</v>
      </c>
      <c r="C67" s="6">
        <f>(schooldistricts!B66-AVERAGE(schooldistricts!B$4:B$536))/STDEV(schooldistricts!B$4:B$536)</f>
        <v>8.4648099386231718E-2</v>
      </c>
      <c r="D67" s="6">
        <f>(schooldistricts!C66-AVERAGE(schooldistricts!C$4:C$536))/STDEV(schooldistricts!C$4:C$536)</f>
        <v>-1.3246055104884722</v>
      </c>
      <c r="E67" s="6">
        <f>(schooldistricts!D66-AVERAGE(schooldistricts!D$4:D$536))/STDEV(schooldistricts!D$4:D$536)</f>
        <v>-3.1844193035209802E-4</v>
      </c>
      <c r="F67" s="6">
        <f>(schooldistricts!E66-AVERAGE(schooldistricts!E$4:E$536))/STDEV(schooldistricts!E$4:E$536)</f>
        <v>-1.4856490031247134</v>
      </c>
      <c r="G67" s="6">
        <f>(schooldistricts!F66-AVERAGE(schooldistricts!F$4:F$536))/STDEV(schooldistricts!F$4:F$536)</f>
        <v>-2.619844214669993</v>
      </c>
      <c r="H67" s="9">
        <f>(schooldistricts!G66-AVERAGE(schooldistricts!G$4:G$536))/STDEV(schooldistricts!G$4:G$536)</f>
        <v>-1.9707333513425014</v>
      </c>
      <c r="I67" s="14">
        <f t="shared" si="0"/>
        <v>-0.16495254198735418</v>
      </c>
      <c r="J67" s="14">
        <f t="shared" si="1"/>
        <v>-1.8057808093551473</v>
      </c>
      <c r="K67" s="8">
        <v>33</v>
      </c>
      <c r="L67" s="8">
        <v>326</v>
      </c>
      <c r="M67" s="7" t="s">
        <v>530</v>
      </c>
    </row>
    <row r="68" spans="2:13" x14ac:dyDescent="0.2">
      <c r="B68" s="6">
        <f>(schooldistricts!A67-AVERAGE(schooldistricts!A$4:A$536))/STDEV(schooldistricts!A$4:A$536)</f>
        <v>0.98107972954202383</v>
      </c>
      <c r="C68" s="6">
        <f>(schooldistricts!B67-AVERAGE(schooldistricts!B$4:B$536))/STDEV(schooldistricts!B$4:B$536)</f>
        <v>-1.1974349436005938</v>
      </c>
      <c r="D68" s="6">
        <f>(schooldistricts!C67-AVERAGE(schooldistricts!C$4:C$536))/STDEV(schooldistricts!C$4:C$536)</f>
        <v>-1.318112346221372</v>
      </c>
      <c r="E68" s="6">
        <f>(schooldistricts!D67-AVERAGE(schooldistricts!D$4:D$536))/STDEV(schooldistricts!D$4:D$536)</f>
        <v>1.0445790933550752</v>
      </c>
      <c r="F68" s="6">
        <f>(schooldistricts!E67-AVERAGE(schooldistricts!E$4:E$536))/STDEV(schooldistricts!E$4:E$536)</f>
        <v>8.4605537565163841E-2</v>
      </c>
      <c r="G68" s="6">
        <f>(schooldistricts!F67-AVERAGE(schooldistricts!F$4:F$536))/STDEV(schooldistricts!F$4:F$536)</f>
        <v>1.1634631894748853</v>
      </c>
      <c r="H68" s="9">
        <f>(schooldistricts!G67-AVERAGE(schooldistricts!G$4:G$536))/STDEV(schooldistricts!G$4:G$536)</f>
        <v>-0.79906477770551998</v>
      </c>
      <c r="I68" s="14">
        <f t="shared" si="0"/>
        <v>-0.53881300971140955</v>
      </c>
      <c r="J68" s="14">
        <f t="shared" si="1"/>
        <v>-0.26025176799411043</v>
      </c>
      <c r="K68" s="8">
        <v>88</v>
      </c>
      <c r="L68" s="8">
        <v>1593</v>
      </c>
      <c r="M68" s="7" t="s">
        <v>529</v>
      </c>
    </row>
    <row r="69" spans="2:13" x14ac:dyDescent="0.2">
      <c r="B69" s="6">
        <f>(schooldistricts!A68-AVERAGE(schooldistricts!A$4:A$536))/STDEV(schooldistricts!A$4:A$536)</f>
        <v>-4.1164046474762035E-3</v>
      </c>
      <c r="C69" s="6">
        <f>(schooldistricts!B68-AVERAGE(schooldistricts!B$4:B$536))/STDEV(schooldistricts!B$4:B$536)</f>
        <v>0.94761692464183978</v>
      </c>
      <c r="D69" s="6">
        <f>(schooldistricts!C68-AVERAGE(schooldistricts!C$4:C$536))/STDEV(schooldistricts!C$4:C$536)</f>
        <v>-1.3116191819542715</v>
      </c>
      <c r="E69" s="6">
        <f>(schooldistricts!D68-AVERAGE(schooldistricts!D$4:D$536))/STDEV(schooldistricts!D$4:D$536)</f>
        <v>2.7418745821435864</v>
      </c>
      <c r="F69" s="6">
        <f>(schooldistricts!E68-AVERAGE(schooldistricts!E$4:E$536))/STDEV(schooldistricts!E$4:E$536)</f>
        <v>-2.3432449338117163</v>
      </c>
      <c r="G69" s="6">
        <f>(schooldistricts!F68-AVERAGE(schooldistricts!F$4:F$536))/STDEV(schooldistricts!F$4:F$536)</f>
        <v>-2.5180730712328394</v>
      </c>
      <c r="H69" s="9">
        <f>(schooldistricts!G68-AVERAGE(schooldistricts!G$4:G$536))/STDEV(schooldistricts!G$4:G$536)</f>
        <v>-3.0252350676157844</v>
      </c>
      <c r="I69" s="14">
        <f t="shared" si="0"/>
        <v>-1.6994270478222424</v>
      </c>
      <c r="J69" s="14">
        <f t="shared" si="1"/>
        <v>-1.325808019793542</v>
      </c>
      <c r="K69" s="8">
        <v>20</v>
      </c>
      <c r="L69" s="8">
        <v>202</v>
      </c>
      <c r="M69" s="7" t="s">
        <v>528</v>
      </c>
    </row>
    <row r="70" spans="2:13" x14ac:dyDescent="0.2">
      <c r="B70" s="6">
        <f>(schooldistricts!A69-AVERAGE(schooldistricts!A$4:A$536))/STDEV(schooldistricts!A$4:A$536)</f>
        <v>-1.1959049375898374</v>
      </c>
      <c r="C70" s="6">
        <f>(schooldistricts!B69-AVERAGE(schooldistricts!B$4:B$536))/STDEV(schooldistricts!B$4:B$536)</f>
        <v>1.0905128439676945</v>
      </c>
      <c r="D70" s="6">
        <f>(schooldistricts!C69-AVERAGE(schooldistricts!C$4:C$536))/STDEV(schooldistricts!C$4:C$536)</f>
        <v>-1.3051260176871713</v>
      </c>
      <c r="E70" s="6">
        <f>(schooldistricts!D69-AVERAGE(schooldistricts!D$4:D$536))/STDEV(schooldistricts!D$4:D$536)</f>
        <v>-0.59437186300633083</v>
      </c>
      <c r="F70" s="6">
        <f>(schooldistricts!E69-AVERAGE(schooldistricts!E$4:E$536))/STDEV(schooldistricts!E$4:E$536)</f>
        <v>-0.64068246552636887</v>
      </c>
      <c r="G70" s="6">
        <f>(schooldistricts!F69-AVERAGE(schooldistricts!F$4:F$536))/STDEV(schooldistricts!F$4:F$536)</f>
        <v>-0.75963115072318543</v>
      </c>
      <c r="H70" s="9">
        <f>(schooldistricts!G69-AVERAGE(schooldistricts!G$4:G$536))/STDEV(schooldistricts!G$4:G$536)</f>
        <v>0.6069375106588577</v>
      </c>
      <c r="I70" s="14">
        <f t="shared" ref="I70:I133" si="2">$A$3+SUMPRODUCT($B$3:$G$3,B70:G70)</f>
        <v>0.24073098210251082</v>
      </c>
      <c r="J70" s="14">
        <f t="shared" ref="J70:J133" si="3">H70-I70</f>
        <v>0.36620652855634689</v>
      </c>
      <c r="K70" s="8">
        <v>347</v>
      </c>
      <c r="L70" s="8">
        <v>4831</v>
      </c>
      <c r="M70" s="7" t="s">
        <v>527</v>
      </c>
    </row>
    <row r="71" spans="2:13" x14ac:dyDescent="0.2">
      <c r="B71" s="6">
        <f>(schooldistricts!A70-AVERAGE(schooldistricts!A$4:A$536))/STDEV(schooldistricts!A$4:A$536)</f>
        <v>1.1143003241427309</v>
      </c>
      <c r="C71" s="6">
        <f>(schooldistricts!B70-AVERAGE(schooldistricts!B$4:B$536))/STDEV(schooldistricts!B$4:B$536)</f>
        <v>-1.6552959030157959</v>
      </c>
      <c r="D71" s="6">
        <f>(schooldistricts!C70-AVERAGE(schooldistricts!C$4:C$536))/STDEV(schooldistricts!C$4:C$536)</f>
        <v>-1.2986328534200708</v>
      </c>
      <c r="E71" s="6">
        <f>(schooldistricts!D70-AVERAGE(schooldistricts!D$4:D$536))/STDEV(schooldistricts!D$4:D$536)</f>
        <v>-0.32386539448066193</v>
      </c>
      <c r="F71" s="6">
        <f>(schooldistricts!E70-AVERAGE(schooldistricts!E$4:E$536))/STDEV(schooldistricts!E$4:E$536)</f>
        <v>1.4741394771530463</v>
      </c>
      <c r="G71" s="6">
        <f>(schooldistricts!F70-AVERAGE(schooldistricts!F$4:F$536))/STDEV(schooldistricts!F$4:F$536)</f>
        <v>0.15247343042820855</v>
      </c>
      <c r="H71" s="9">
        <f>(schooldistricts!G70-AVERAGE(schooldistricts!G$4:G$536))/STDEV(schooldistricts!G$4:G$536)</f>
        <v>0.25543693856776328</v>
      </c>
      <c r="I71" s="14">
        <f t="shared" si="2"/>
        <v>0.33381160156474421</v>
      </c>
      <c r="J71" s="14">
        <f t="shared" si="3"/>
        <v>-7.8374662996980926E-2</v>
      </c>
      <c r="K71" s="8">
        <v>105</v>
      </c>
      <c r="L71" s="8">
        <v>1670</v>
      </c>
      <c r="M71" s="7" t="s">
        <v>526</v>
      </c>
    </row>
    <row r="72" spans="2:13" x14ac:dyDescent="0.2">
      <c r="B72" s="6">
        <f>(schooldistricts!A71-AVERAGE(schooldistricts!A$4:A$536))/STDEV(schooldistricts!A$4:A$536)</f>
        <v>-1.4686924978540192</v>
      </c>
      <c r="C72" s="6">
        <f>(schooldistricts!B71-AVERAGE(schooldistricts!B$4:B$536))/STDEV(schooldistricts!B$4:B$536)</f>
        <v>-1.5737421678178822</v>
      </c>
      <c r="D72" s="6">
        <f>(schooldistricts!C71-AVERAGE(schooldistricts!C$4:C$536))/STDEV(schooldistricts!C$4:C$536)</f>
        <v>-1.2921396891529706</v>
      </c>
      <c r="E72" s="6">
        <f>(schooldistricts!D71-AVERAGE(schooldistricts!D$4:D$536))/STDEV(schooldistricts!D$4:D$536)</f>
        <v>0.67859975358505242</v>
      </c>
      <c r="F72" s="6">
        <f>(schooldistricts!E71-AVERAGE(schooldistricts!E$4:E$536))/STDEV(schooldistricts!E$4:E$536)</f>
        <v>-0.63782581708964847</v>
      </c>
      <c r="G72" s="6">
        <f>(schooldistricts!F71-AVERAGE(schooldistricts!F$4:F$536))/STDEV(schooldistricts!F$4:F$536)</f>
        <v>-0.42280608516674872</v>
      </c>
      <c r="H72" s="9">
        <f>(schooldistricts!G71-AVERAGE(schooldistricts!G$4:G$536))/STDEV(schooldistricts!G$4:G$536)</f>
        <v>-0.44756420561442556</v>
      </c>
      <c r="I72" s="14">
        <f t="shared" si="2"/>
        <v>-0.42703289130383759</v>
      </c>
      <c r="J72" s="14">
        <f t="shared" si="3"/>
        <v>-2.0531314310587967E-2</v>
      </c>
      <c r="K72" s="8">
        <v>81</v>
      </c>
      <c r="L72" s="8">
        <v>1187</v>
      </c>
      <c r="M72" s="7" t="s">
        <v>525</v>
      </c>
    </row>
    <row r="73" spans="2:13" x14ac:dyDescent="0.2">
      <c r="B73" s="6">
        <f>(schooldistricts!A72-AVERAGE(schooldistricts!A$4:A$536))/STDEV(schooldistricts!A$4:A$536)</f>
        <v>1.6648352773237891</v>
      </c>
      <c r="C73" s="6">
        <f>(schooldistricts!B72-AVERAGE(schooldistricts!B$4:B$536))/STDEV(schooldistricts!B$4:B$536)</f>
        <v>-0.83870551305483931</v>
      </c>
      <c r="D73" s="6">
        <f>(schooldistricts!C72-AVERAGE(schooldistricts!C$4:C$536))/STDEV(schooldistricts!C$4:C$536)</f>
        <v>-1.2856465248858702</v>
      </c>
      <c r="E73" s="6">
        <f>(schooldistricts!D72-AVERAGE(schooldistricts!D$4:D$536))/STDEV(schooldistricts!D$4:D$536)</f>
        <v>-0.47237874974965666</v>
      </c>
      <c r="F73" s="6">
        <f>(schooldistricts!E72-AVERAGE(schooldistricts!E$4:E$536))/STDEV(schooldistricts!E$4:E$536)</f>
        <v>0.5544490304468056</v>
      </c>
      <c r="G73" s="6">
        <f>(schooldistricts!F72-AVERAGE(schooldistricts!F$4:F$536))/STDEV(schooldistricts!F$4:F$536)</f>
        <v>-0.12252563724855861</v>
      </c>
      <c r="H73" s="9">
        <f>(schooldistricts!G72-AVERAGE(schooldistricts!G$4:G$536))/STDEV(schooldistricts!G$4:G$536)</f>
        <v>0.13827008120406512</v>
      </c>
      <c r="I73" s="14">
        <f t="shared" si="2"/>
        <v>0.30953716165019191</v>
      </c>
      <c r="J73" s="14">
        <f t="shared" si="3"/>
        <v>-0.17126708044612679</v>
      </c>
      <c r="K73" s="8">
        <v>114</v>
      </c>
      <c r="L73" s="8">
        <v>1745</v>
      </c>
      <c r="M73" s="7" t="s">
        <v>524</v>
      </c>
    </row>
    <row r="74" spans="2:13" x14ac:dyDescent="0.2">
      <c r="B74" s="6">
        <f>(schooldistricts!A73-AVERAGE(schooldistricts!A$4:A$536))/STDEV(schooldistricts!A$4:A$536)</f>
        <v>4.6140025787695285E-2</v>
      </c>
      <c r="C74" s="6">
        <f>(schooldistricts!B73-AVERAGE(schooldistricts!B$4:B$536))/STDEV(schooldistricts!B$4:B$536)</f>
        <v>0.47906616284582082</v>
      </c>
      <c r="D74" s="6">
        <f>(schooldistricts!C73-AVERAGE(schooldistricts!C$4:C$536))/STDEV(schooldistricts!C$4:C$536)</f>
        <v>-1.2791533606187697</v>
      </c>
      <c r="E74" s="6">
        <f>(schooldistricts!D73-AVERAGE(schooldistricts!D$4:D$536))/STDEV(schooldistricts!D$4:D$536)</f>
        <v>-0.68984473425068471</v>
      </c>
      <c r="F74" s="6">
        <f>(schooldistricts!E73-AVERAGE(schooldistricts!E$4:E$536))/STDEV(schooldistricts!E$4:E$536)</f>
        <v>1.6133635009637344</v>
      </c>
      <c r="G74" s="6">
        <f>(schooldistricts!F73-AVERAGE(schooldistricts!F$4:F$536))/STDEV(schooldistricts!F$4:F$536)</f>
        <v>0.37520153625446495</v>
      </c>
      <c r="H74" s="9">
        <f>(schooldistricts!G73-AVERAGE(schooldistricts!G$4:G$536))/STDEV(schooldistricts!G$4:G$536)</f>
        <v>0.48977065329515951</v>
      </c>
      <c r="I74" s="14">
        <f t="shared" si="2"/>
        <v>0.54135878814825633</v>
      </c>
      <c r="J74" s="14">
        <f t="shared" si="3"/>
        <v>-5.1588134853096823E-2</v>
      </c>
      <c r="K74" s="8">
        <v>396</v>
      </c>
      <c r="L74" s="8">
        <v>6490</v>
      </c>
      <c r="M74" s="7" t="s">
        <v>523</v>
      </c>
    </row>
    <row r="75" spans="2:13" x14ac:dyDescent="0.2">
      <c r="B75" s="6">
        <f>(schooldistricts!A74-AVERAGE(schooldistricts!A$4:A$536))/STDEV(schooldistricts!A$4:A$536)</f>
        <v>1.5177929670637955</v>
      </c>
      <c r="C75" s="6">
        <f>(schooldistricts!B74-AVERAGE(schooldistricts!B$4:B$536))/STDEV(schooldistricts!B$4:B$536)</f>
        <v>0.66843103557492123</v>
      </c>
      <c r="D75" s="6">
        <f>(schooldistricts!C74-AVERAGE(schooldistricts!C$4:C$536))/STDEV(schooldistricts!C$4:C$536)</f>
        <v>-1.2726601963516695</v>
      </c>
      <c r="E75" s="6">
        <f>(schooldistricts!D74-AVERAGE(schooldistricts!D$4:D$536))/STDEV(schooldistricts!D$4:D$536)</f>
        <v>-1.0611281224231714</v>
      </c>
      <c r="F75" s="6">
        <f>(schooldistricts!E74-AVERAGE(schooldistricts!E$4:E$536))/STDEV(schooldistricts!E$4:E$536)</f>
        <v>0.39598021716768544</v>
      </c>
      <c r="G75" s="6">
        <f>(schooldistricts!F74-AVERAGE(schooldistricts!F$4:F$536))/STDEV(schooldistricts!F$4:F$536)</f>
        <v>0.50299635107280916</v>
      </c>
      <c r="H75" s="9">
        <f>(schooldistricts!G74-AVERAGE(schooldistricts!G$4:G$536))/STDEV(schooldistricts!G$4:G$536)</f>
        <v>1.3099386548410465</v>
      </c>
      <c r="I75" s="14">
        <f t="shared" si="2"/>
        <v>0.60091207692803783</v>
      </c>
      <c r="J75" s="14">
        <f t="shared" si="3"/>
        <v>0.70902657791300872</v>
      </c>
      <c r="K75" s="8">
        <v>120</v>
      </c>
      <c r="L75" s="8">
        <v>2000</v>
      </c>
      <c r="M75" s="7" t="s">
        <v>522</v>
      </c>
    </row>
    <row r="76" spans="2:13" x14ac:dyDescent="0.2">
      <c r="B76" s="6">
        <f>(schooldistricts!A75-AVERAGE(schooldistricts!A$4:A$536))/STDEV(schooldistricts!A$4:A$536)</f>
        <v>-1.4724874650929527</v>
      </c>
      <c r="C76" s="6">
        <f>(schooldistricts!B75-AVERAGE(schooldistricts!B$4:B$536))/STDEV(schooldistricts!B$4:B$536)</f>
        <v>0.33349040180281309</v>
      </c>
      <c r="D76" s="6">
        <f>(schooldistricts!C75-AVERAGE(schooldistricts!C$4:C$536))/STDEV(schooldistricts!C$4:C$536)</f>
        <v>-1.266167032084569</v>
      </c>
      <c r="E76" s="6">
        <f>(schooldistricts!D75-AVERAGE(schooldistricts!D$4:D$536))/STDEV(schooldistricts!D$4:D$536)</f>
        <v>-1.3157224457414483</v>
      </c>
      <c r="F76" s="6">
        <f>(schooldistricts!E75-AVERAGE(schooldistricts!E$4:E$536))/STDEV(schooldistricts!E$4:E$536)</f>
        <v>1.4105414619565873</v>
      </c>
      <c r="G76" s="6">
        <f>(schooldistricts!F75-AVERAGE(schooldistricts!F$4:F$536))/STDEV(schooldistricts!F$4:F$536)</f>
        <v>2.4588855168827393</v>
      </c>
      <c r="H76" s="9">
        <f>(schooldistricts!G75-AVERAGE(schooldistricts!G$4:G$536))/STDEV(schooldistricts!G$4:G$536)</f>
        <v>-2.2050670660698977</v>
      </c>
      <c r="I76" s="14">
        <f t="shared" si="2"/>
        <v>0.84728985390676326</v>
      </c>
      <c r="J76" s="14">
        <f t="shared" si="3"/>
        <v>-3.0523569199766607</v>
      </c>
      <c r="K76" s="8">
        <v>61</v>
      </c>
      <c r="L76" s="8">
        <v>1276</v>
      </c>
      <c r="M76" s="7" t="s">
        <v>521</v>
      </c>
    </row>
    <row r="77" spans="2:13" x14ac:dyDescent="0.2">
      <c r="B77" s="6">
        <f>(schooldistricts!A76-AVERAGE(schooldistricts!A$4:A$536))/STDEV(schooldistricts!A$4:A$536)</f>
        <v>0.13139526494325979</v>
      </c>
      <c r="C77" s="6">
        <f>(schooldistricts!B76-AVERAGE(schooldistricts!B$4:B$536))/STDEV(schooldistricts!B$4:B$536)</f>
        <v>0.93533588306765381</v>
      </c>
      <c r="D77" s="6">
        <f>(schooldistricts!C76-AVERAGE(schooldistricts!C$4:C$536))/STDEV(schooldistricts!C$4:C$536)</f>
        <v>-1.2596738678174688</v>
      </c>
      <c r="E77" s="6">
        <f>(schooldistricts!D76-AVERAGE(schooldistricts!D$4:D$536))/STDEV(schooldistricts!D$4:D$536)</f>
        <v>2.9540365182421509</v>
      </c>
      <c r="F77" s="6">
        <f>(schooldistricts!E76-AVERAGE(schooldistricts!E$4:E$536))/STDEV(schooldistricts!E$4:E$536)</f>
        <v>-2.1450837422539553</v>
      </c>
      <c r="G77" s="6">
        <f>(schooldistricts!F76-AVERAGE(schooldistricts!F$4:F$536))/STDEV(schooldistricts!F$4:F$536)</f>
        <v>2.95665679558501</v>
      </c>
      <c r="H77" s="9">
        <f>(schooldistricts!G76-AVERAGE(schooldistricts!G$4:G$536))/STDEV(schooldistricts!G$4:G$536)</f>
        <v>-2.9080682102520865</v>
      </c>
      <c r="I77" s="14">
        <f t="shared" si="2"/>
        <v>-1.7887496895905988</v>
      </c>
      <c r="J77" s="14">
        <f t="shared" si="3"/>
        <v>-1.1193185206614877</v>
      </c>
      <c r="K77" s="8">
        <v>16</v>
      </c>
      <c r="L77" s="8">
        <v>352</v>
      </c>
      <c r="M77" s="7" t="s">
        <v>520</v>
      </c>
    </row>
    <row r="78" spans="2:13" x14ac:dyDescent="0.2">
      <c r="B78" s="6">
        <f>(schooldistricts!A77-AVERAGE(schooldistricts!A$4:A$536))/STDEV(schooldistricts!A$4:A$536)</f>
        <v>-0.57696020355799582</v>
      </c>
      <c r="C78" s="6">
        <f>(schooldistricts!B77-AVERAGE(schooldistricts!B$4:B$536))/STDEV(schooldistricts!B$4:B$536)</f>
        <v>0.89602225206856767</v>
      </c>
      <c r="D78" s="6">
        <f>(schooldistricts!C77-AVERAGE(schooldistricts!C$4:C$536))/STDEV(schooldistricts!C$4:C$536)</f>
        <v>-1.2531807035503684</v>
      </c>
      <c r="E78" s="6">
        <f>(schooldistricts!D77-AVERAGE(schooldistricts!D$4:D$536))/STDEV(schooldistricts!D$4:D$536)</f>
        <v>-1.368762929766089</v>
      </c>
      <c r="F78" s="6">
        <f>(schooldistricts!E77-AVERAGE(schooldistricts!E$4:E$536))/STDEV(schooldistricts!E$4:E$536)</f>
        <v>1.7988952994328371</v>
      </c>
      <c r="G78" s="6">
        <f>(schooldistricts!F77-AVERAGE(schooldistricts!F$4:F$536))/STDEV(schooldistricts!F$4:F$536)</f>
        <v>1.0404212320163397</v>
      </c>
      <c r="H78" s="9">
        <f>(schooldistricts!G77-AVERAGE(schooldistricts!G$4:G$536))/STDEV(schooldistricts!G$4:G$536)</f>
        <v>1.5442723695684428</v>
      </c>
      <c r="I78" s="14">
        <f t="shared" si="2"/>
        <v>0.91828943525092577</v>
      </c>
      <c r="J78" s="14">
        <f t="shared" si="3"/>
        <v>0.62598293431751706</v>
      </c>
      <c r="K78" s="8">
        <v>1005</v>
      </c>
      <c r="L78" s="8">
        <v>17924</v>
      </c>
      <c r="M78" s="7" t="s">
        <v>519</v>
      </c>
    </row>
    <row r="79" spans="2:13" x14ac:dyDescent="0.2">
      <c r="B79" s="6">
        <f>(schooldistricts!A78-AVERAGE(schooldistricts!A$4:A$536))/STDEV(schooldistricts!A$4:A$536)</f>
        <v>0.64027534206184344</v>
      </c>
      <c r="C79" s="6">
        <f>(schooldistricts!B78-AVERAGE(schooldistricts!B$4:B$536))/STDEV(schooldistricts!B$4:B$536)</f>
        <v>-1.4211124886298723</v>
      </c>
      <c r="D79" s="6">
        <f>(schooldistricts!C78-AVERAGE(schooldistricts!C$4:C$536))/STDEV(schooldistricts!C$4:C$536)</f>
        <v>-1.2466875392832679</v>
      </c>
      <c r="E79" s="6">
        <f>(schooldistricts!D78-AVERAGE(schooldistricts!D$4:D$536))/STDEV(schooldistricts!D$4:D$536)</f>
        <v>0.2065394457657479</v>
      </c>
      <c r="F79" s="6">
        <f>(schooldistricts!E78-AVERAGE(schooldistricts!E$4:E$536))/STDEV(schooldistricts!E$4:E$536)</f>
        <v>-0.27307691669577239</v>
      </c>
      <c r="G79" s="6">
        <f>(schooldistricts!F78-AVERAGE(schooldistricts!F$4:F$536))/STDEV(schooldistricts!F$4:F$536)</f>
        <v>-6.8155907910592964E-2</v>
      </c>
      <c r="H79" s="9">
        <f>(schooldistricts!G78-AVERAGE(schooldistricts!G$4:G$536))/STDEV(schooldistricts!G$4:G$536)</f>
        <v>0.13827008120406512</v>
      </c>
      <c r="I79" s="14">
        <f t="shared" si="2"/>
        <v>-0.13874671877809949</v>
      </c>
      <c r="J79" s="14">
        <f t="shared" si="3"/>
        <v>0.27701679998216461</v>
      </c>
      <c r="K79" s="8">
        <v>127</v>
      </c>
      <c r="L79" s="8">
        <v>1959</v>
      </c>
      <c r="M79" s="7" t="s">
        <v>518</v>
      </c>
    </row>
    <row r="80" spans="2:13" x14ac:dyDescent="0.2">
      <c r="B80" s="6">
        <f>(schooldistricts!A79-AVERAGE(schooldistricts!A$4:A$536))/STDEV(schooldistricts!A$4:A$536)</f>
        <v>-1.0635425059089691</v>
      </c>
      <c r="C80" s="6">
        <f>(schooldistricts!B79-AVERAGE(schooldistricts!B$4:B$536))/STDEV(schooldistricts!B$4:B$536)</f>
        <v>0.49219607656586284</v>
      </c>
      <c r="D80" s="6">
        <f>(schooldistricts!C79-AVERAGE(schooldistricts!C$4:C$536))/STDEV(schooldistricts!C$4:C$536)</f>
        <v>-1.2401943750161677</v>
      </c>
      <c r="E80" s="6">
        <f>(schooldistricts!D79-AVERAGE(schooldistricts!D$4:D$536))/STDEV(schooldistricts!D$4:D$536)</f>
        <v>-0.52541923377429767</v>
      </c>
      <c r="F80" s="6">
        <f>(schooldistricts!E79-AVERAGE(schooldistricts!E$4:E$536))/STDEV(schooldistricts!E$4:E$536)</f>
        <v>0.23886455314806443</v>
      </c>
      <c r="G80" s="6">
        <f>(schooldistricts!F79-AVERAGE(schooldistricts!F$4:F$536))/STDEV(schooldistricts!F$4:F$536)</f>
        <v>0.42980477531321176</v>
      </c>
      <c r="H80" s="9">
        <f>(schooldistricts!G79-AVERAGE(schooldistricts!G$4:G$536))/STDEV(schooldistricts!G$4:G$536)</f>
        <v>1.3099386548410465</v>
      </c>
      <c r="I80" s="14">
        <f t="shared" si="2"/>
        <v>0.30229884178978533</v>
      </c>
      <c r="J80" s="14">
        <f t="shared" si="3"/>
        <v>1.0076398130512612</v>
      </c>
      <c r="K80" s="8">
        <v>132</v>
      </c>
      <c r="L80" s="8">
        <v>2179</v>
      </c>
      <c r="M80" s="7" t="s">
        <v>517</v>
      </c>
    </row>
    <row r="81" spans="2:13" x14ac:dyDescent="0.2">
      <c r="B81" s="6">
        <f>(schooldistricts!A80-AVERAGE(schooldistricts!A$4:A$536))/STDEV(schooldistricts!A$4:A$536)</f>
        <v>1.6238389097537671</v>
      </c>
      <c r="C81" s="6">
        <f>(schooldistricts!B80-AVERAGE(schooldistricts!B$4:B$536))/STDEV(schooldistricts!B$4:B$536)</f>
        <v>-0.5285558372797684</v>
      </c>
      <c r="D81" s="6">
        <f>(schooldistricts!C80-AVERAGE(schooldistricts!C$4:C$536))/STDEV(schooldistricts!C$4:C$536)</f>
        <v>-1.2337012107490672</v>
      </c>
      <c r="E81" s="6">
        <f>(schooldistricts!D80-AVERAGE(schooldistricts!D$4:D$536))/STDEV(schooldistricts!D$4:D$536)</f>
        <v>-0.57315566939647455</v>
      </c>
      <c r="F81" s="6">
        <f>(schooldistricts!E80-AVERAGE(schooldistricts!E$4:E$536))/STDEV(schooldistricts!E$4:E$536)</f>
        <v>-0.48627310002574609</v>
      </c>
      <c r="G81" s="6">
        <f>(schooldistricts!F80-AVERAGE(schooldistricts!F$4:F$536))/STDEV(schooldistricts!F$4:F$536)</f>
        <v>-0.53028251075855048</v>
      </c>
      <c r="H81" s="9">
        <f>(schooldistricts!G80-AVERAGE(schooldistricts!G$4:G$536))/STDEV(schooldistricts!G$4:G$536)</f>
        <v>0.25543693856776328</v>
      </c>
      <c r="I81" s="14">
        <f t="shared" si="2"/>
        <v>0.24675783124150091</v>
      </c>
      <c r="J81" s="14">
        <f t="shared" si="3"/>
        <v>8.6791073262623697E-3</v>
      </c>
      <c r="K81" s="8">
        <v>763</v>
      </c>
      <c r="L81" s="8">
        <v>11003</v>
      </c>
      <c r="M81" s="7" t="s">
        <v>516</v>
      </c>
    </row>
    <row r="82" spans="2:13" x14ac:dyDescent="0.2">
      <c r="B82" s="6">
        <f>(schooldistricts!A81-AVERAGE(schooldistricts!A$4:A$536))/STDEV(schooldistricts!A$4:A$536)</f>
        <v>-0.21535549412637181</v>
      </c>
      <c r="C82" s="6">
        <f>(schooldistricts!B81-AVERAGE(schooldistricts!B$4:B$536))/STDEV(schooldistricts!B$4:B$536)</f>
        <v>0.98654249912593373</v>
      </c>
      <c r="D82" s="6">
        <f>(schooldistricts!C81-AVERAGE(schooldistricts!C$4:C$536))/STDEV(schooldistricts!C$4:C$536)</f>
        <v>-1.227208046481967</v>
      </c>
      <c r="E82" s="6">
        <f>(schooldistricts!D81-AVERAGE(schooldistricts!D$4:D$536))/STDEV(schooldistricts!D$4:D$536)</f>
        <v>0.63616736636533988</v>
      </c>
      <c r="F82" s="6">
        <f>(schooldistricts!E81-AVERAGE(schooldistricts!E$4:E$536))/STDEV(schooldistricts!E$4:E$536)</f>
        <v>-0.3605805688100493</v>
      </c>
      <c r="G82" s="6">
        <f>(schooldistricts!F81-AVERAGE(schooldistricts!F$4:F$536))/STDEV(schooldistricts!F$4:F$536)</f>
        <v>-1.3170708536558142</v>
      </c>
      <c r="H82" s="9">
        <f>(schooldistricts!G81-AVERAGE(schooldistricts!G$4:G$536))/STDEV(schooldistricts!G$4:G$536)</f>
        <v>-0.21323049088702928</v>
      </c>
      <c r="I82" s="14">
        <f t="shared" si="2"/>
        <v>-0.37394960985055969</v>
      </c>
      <c r="J82" s="14">
        <f t="shared" si="3"/>
        <v>0.16071911896353042</v>
      </c>
      <c r="K82" s="8">
        <v>76</v>
      </c>
      <c r="L82" s="8">
        <v>966</v>
      </c>
      <c r="M82" s="7" t="s">
        <v>515</v>
      </c>
    </row>
    <row r="83" spans="2:13" x14ac:dyDescent="0.2">
      <c r="B83" s="6">
        <f>(schooldistricts!A82-AVERAGE(schooldistricts!A$4:A$536))/STDEV(schooldistricts!A$4:A$536)</f>
        <v>0.15880230537545056</v>
      </c>
      <c r="C83" s="6">
        <f>(schooldistricts!B82-AVERAGE(schooldistricts!B$4:B$536))/STDEV(schooldistricts!B$4:B$536)</f>
        <v>1.4030067097204397</v>
      </c>
      <c r="D83" s="6">
        <f>(schooldistricts!C82-AVERAGE(schooldistricts!C$4:C$536))/STDEV(schooldistricts!C$4:C$536)</f>
        <v>-1.2207148822148666</v>
      </c>
      <c r="E83" s="6">
        <f>(schooldistricts!D82-AVERAGE(schooldistricts!D$4:D$536))/STDEV(schooldistricts!D$4:D$536)</f>
        <v>0.72633618920722931</v>
      </c>
      <c r="F83" s="6">
        <f>(schooldistricts!E82-AVERAGE(schooldistricts!E$4:E$536))/STDEV(schooldistricts!E$4:E$536)</f>
        <v>0.19601482659725872</v>
      </c>
      <c r="G83" s="6">
        <f>(schooldistricts!F82-AVERAGE(schooldistricts!F$4:F$536))/STDEV(schooldistricts!F$4:F$536)</f>
        <v>-0.77555674297959198</v>
      </c>
      <c r="H83" s="9">
        <f>(schooldistricts!G82-AVERAGE(schooldistricts!G$4:G$536))/STDEV(schooldistricts!G$4:G$536)</f>
        <v>0.48977065329515951</v>
      </c>
      <c r="I83" s="14">
        <f t="shared" si="2"/>
        <v>-0.35941029085252463</v>
      </c>
      <c r="J83" s="14">
        <f t="shared" si="3"/>
        <v>0.84918094414768408</v>
      </c>
      <c r="K83" s="8">
        <v>169</v>
      </c>
      <c r="L83" s="8">
        <v>2347</v>
      </c>
      <c r="M83" s="7" t="s">
        <v>514</v>
      </c>
    </row>
    <row r="84" spans="2:13" x14ac:dyDescent="0.2">
      <c r="B84" s="6">
        <f>(schooldistricts!A83-AVERAGE(schooldistricts!A$4:A$536))/STDEV(schooldistricts!A$4:A$536)</f>
        <v>-0.14467121622062484</v>
      </c>
      <c r="C84" s="6">
        <f>(schooldistricts!B83-AVERAGE(schooldistricts!B$4:B$536))/STDEV(schooldistricts!B$4:B$536)</f>
        <v>0.30795218255068108</v>
      </c>
      <c r="D84" s="6">
        <f>(schooldistricts!C83-AVERAGE(schooldistricts!C$4:C$536))/STDEV(schooldistricts!C$4:C$536)</f>
        <v>-1.2142217179477663</v>
      </c>
      <c r="E84" s="6">
        <f>(schooldistricts!D83-AVERAGE(schooldistricts!D$4:D$536))/STDEV(schooldistricts!D$4:D$536)</f>
        <v>-0.817141895909823</v>
      </c>
      <c r="F84" s="6">
        <f>(schooldistricts!E83-AVERAGE(schooldistricts!E$4:E$536))/STDEV(schooldistricts!E$4:E$536)</f>
        <v>-0.18918166260682642</v>
      </c>
      <c r="G84" s="6">
        <f>(schooldistricts!F83-AVERAGE(schooldistricts!F$4:F$536))/STDEV(schooldistricts!F$4:F$536)</f>
        <v>0.71184390836348699</v>
      </c>
      <c r="H84" s="9">
        <f>(schooldistricts!G83-AVERAGE(schooldistricts!G$4:G$536))/STDEV(schooldistricts!G$4:G$536)</f>
        <v>0.84127122538625398</v>
      </c>
      <c r="I84" s="14">
        <f t="shared" si="2"/>
        <v>0.40782643008189262</v>
      </c>
      <c r="J84" s="14">
        <f t="shared" si="3"/>
        <v>0.43344479530436136</v>
      </c>
      <c r="K84" s="8">
        <v>257</v>
      </c>
      <c r="L84" s="8">
        <v>4400</v>
      </c>
      <c r="M84" s="7" t="s">
        <v>513</v>
      </c>
    </row>
    <row r="85" spans="2:13" x14ac:dyDescent="0.2">
      <c r="B85" s="6">
        <f>(schooldistricts!A84-AVERAGE(schooldistricts!A$4:A$536))/STDEV(schooldistricts!A$4:A$536)</f>
        <v>-0.55605965396543988</v>
      </c>
      <c r="C85" s="6">
        <f>(schooldistricts!B84-AVERAGE(schooldistricts!B$4:B$536))/STDEV(schooldistricts!B$4:B$536)</f>
        <v>1.2057398095148297</v>
      </c>
      <c r="D85" s="6">
        <f>(schooldistricts!C84-AVERAGE(schooldistricts!C$4:C$536))/STDEV(schooldistricts!C$4:C$536)</f>
        <v>-1.2077285536806659</v>
      </c>
      <c r="E85" s="6">
        <f>(schooldistricts!D84-AVERAGE(schooldistricts!D$4:D$536))/STDEV(schooldistricts!D$4:D$536)</f>
        <v>-0.3185613460781978</v>
      </c>
      <c r="F85" s="6">
        <f>(schooldistricts!E84-AVERAGE(schooldistricts!E$4:E$536))/STDEV(schooldistricts!E$4:E$536)</f>
        <v>-0.26961886858816347</v>
      </c>
      <c r="G85" s="6">
        <f>(schooldistricts!F84-AVERAGE(schooldistricts!F$4:F$536))/STDEV(schooldistricts!F$4:F$536)</f>
        <v>0.62496001655828903</v>
      </c>
      <c r="H85" s="9">
        <f>(schooldistricts!G84-AVERAGE(schooldistricts!G$4:G$536))/STDEV(schooldistricts!G$4:G$536)</f>
        <v>0.13827008120406512</v>
      </c>
      <c r="I85" s="14">
        <f t="shared" si="2"/>
        <v>0.13722118484391113</v>
      </c>
      <c r="J85" s="14">
        <f t="shared" si="3"/>
        <v>1.0488963601539836E-3</v>
      </c>
      <c r="K85" s="8">
        <v>469</v>
      </c>
      <c r="L85" s="8">
        <v>7941</v>
      </c>
      <c r="M85" s="7" t="s">
        <v>512</v>
      </c>
    </row>
    <row r="86" spans="2:13" x14ac:dyDescent="0.2">
      <c r="B86" s="6">
        <f>(schooldistricts!A85-AVERAGE(schooldistricts!A$4:A$536))/STDEV(schooldistricts!A$4:A$536)</f>
        <v>-1.0488309225913999</v>
      </c>
      <c r="C86" s="6">
        <f>(schooldistricts!B85-AVERAGE(schooldistricts!B$4:B$536))/STDEV(schooldistricts!B$4:B$536)</f>
        <v>0.9866140684538921</v>
      </c>
      <c r="D86" s="6">
        <f>(schooldistricts!C85-AVERAGE(schooldistricts!C$4:C$536))/STDEV(schooldistricts!C$4:C$536)</f>
        <v>-1.2012353894135654</v>
      </c>
      <c r="E86" s="6">
        <f>(schooldistricts!D85-AVERAGE(schooldistricts!D$4:D$536))/STDEV(schooldistricts!D$4:D$536)</f>
        <v>0.34974875263227839</v>
      </c>
      <c r="F86" s="6">
        <f>(schooldistricts!E85-AVERAGE(schooldistricts!E$4:E$536))/STDEV(schooldistricts!E$4:E$536)</f>
        <v>-0.2828496613477105</v>
      </c>
      <c r="G86" s="6">
        <f>(schooldistricts!F85-AVERAGE(schooldistricts!F$4:F$536))/STDEV(schooldistricts!F$4:F$536)</f>
        <v>1.6368848898246593</v>
      </c>
      <c r="H86" s="9">
        <f>(schooldistricts!G85-AVERAGE(schooldistricts!G$4:G$536))/STDEV(schooldistricts!G$4:G$536)</f>
        <v>-0.68189792034182184</v>
      </c>
      <c r="I86" s="14">
        <f t="shared" si="2"/>
        <v>-0.21499204600901209</v>
      </c>
      <c r="J86" s="14">
        <f t="shared" si="3"/>
        <v>-0.46690587433280972</v>
      </c>
      <c r="K86" s="8">
        <v>99</v>
      </c>
      <c r="L86" s="8">
        <v>1894</v>
      </c>
      <c r="M86" s="7" t="s">
        <v>511</v>
      </c>
    </row>
    <row r="87" spans="2:13" x14ac:dyDescent="0.2">
      <c r="B87" s="6">
        <f>(schooldistricts!A86-AVERAGE(schooldistricts!A$4:A$536))/STDEV(schooldistricts!A$4:A$536)</f>
        <v>0.12473828156733714</v>
      </c>
      <c r="C87" s="6">
        <f>(schooldistricts!B86-AVERAGE(schooldistricts!B$4:B$536))/STDEV(schooldistricts!B$4:B$536)</f>
        <v>7.7588585229083809E-2</v>
      </c>
      <c r="D87" s="6">
        <f>(schooldistricts!C86-AVERAGE(schooldistricts!C$4:C$536))/STDEV(schooldistricts!C$4:C$536)</f>
        <v>-1.1947422251464652</v>
      </c>
      <c r="E87" s="6">
        <f>(schooldistricts!D86-AVERAGE(schooldistricts!D$4:D$536))/STDEV(schooldistricts!D$4:D$536)</f>
        <v>-0.47237874974965666</v>
      </c>
      <c r="F87" s="6">
        <f>(schooldistricts!E86-AVERAGE(schooldistricts!E$4:E$536))/STDEV(schooldistricts!E$4:E$536)</f>
        <v>-0.22797194137913476</v>
      </c>
      <c r="G87" s="6">
        <f>(schooldistricts!F86-AVERAGE(schooldistricts!F$4:F$536))/STDEV(schooldistricts!F$4:F$536)</f>
        <v>-8.7141847356186394E-2</v>
      </c>
      <c r="H87" s="9">
        <f>(schooldistricts!G86-AVERAGE(schooldistricts!G$4:G$536))/STDEV(schooldistricts!G$4:G$536)</f>
        <v>0.48977065329515951</v>
      </c>
      <c r="I87" s="14">
        <f t="shared" si="2"/>
        <v>0.22257645306913892</v>
      </c>
      <c r="J87" s="14">
        <f t="shared" si="3"/>
        <v>0.26719420022602058</v>
      </c>
      <c r="K87" s="8">
        <v>224</v>
      </c>
      <c r="L87" s="8">
        <v>3446</v>
      </c>
      <c r="M87" s="7" t="s">
        <v>510</v>
      </c>
    </row>
    <row r="88" spans="2:13" x14ac:dyDescent="0.2">
      <c r="B88" s="6">
        <f>(schooldistricts!A87-AVERAGE(schooldistricts!A$4:A$536))/STDEV(schooldistricts!A$4:A$536)</f>
        <v>0.74718226614319638</v>
      </c>
      <c r="C88" s="6">
        <f>(schooldistricts!B87-AVERAGE(schooldistricts!B$4:B$536))/STDEV(schooldistricts!B$4:B$536)</f>
        <v>1.6333906312409663</v>
      </c>
      <c r="D88" s="6">
        <f>(schooldistricts!C87-AVERAGE(schooldistricts!C$4:C$536))/STDEV(schooldistricts!C$4:C$536)</f>
        <v>-1.1882490608793648</v>
      </c>
      <c r="E88" s="6">
        <f>(schooldistricts!D87-AVERAGE(schooldistricts!D$4:D$536))/STDEV(schooldistricts!D$4:D$536)</f>
        <v>-0.22308847483384411</v>
      </c>
      <c r="F88" s="6">
        <f>(schooldistricts!E87-AVERAGE(schooldistricts!E$4:E$536))/STDEV(schooldistricts!E$4:E$536)</f>
        <v>-0.56280120814630796</v>
      </c>
      <c r="G88" s="6">
        <f>(schooldistricts!F87-AVERAGE(schooldistricts!F$4:F$536))/STDEV(schooldistricts!F$4:F$536)</f>
        <v>0.29655857328933055</v>
      </c>
      <c r="H88" s="9">
        <f>(schooldistricts!G87-AVERAGE(schooldistricts!G$4:G$536))/STDEV(schooldistricts!G$4:G$536)</f>
        <v>-0.5647310629781237</v>
      </c>
      <c r="I88" s="14">
        <f t="shared" si="2"/>
        <v>5.4529881956537796E-2</v>
      </c>
      <c r="J88" s="14">
        <f t="shared" si="3"/>
        <v>-0.61926094493466155</v>
      </c>
      <c r="K88" s="8">
        <v>78</v>
      </c>
      <c r="L88" s="8">
        <v>1265</v>
      </c>
      <c r="M88" s="7" t="s">
        <v>509</v>
      </c>
    </row>
    <row r="89" spans="2:13" x14ac:dyDescent="0.2">
      <c r="B89" s="6">
        <f>(schooldistricts!A88-AVERAGE(schooldistricts!A$4:A$536))/STDEV(schooldistricts!A$4:A$536)</f>
        <v>-0.59189971043584977</v>
      </c>
      <c r="C89" s="6">
        <f>(schooldistricts!B88-AVERAGE(schooldistricts!B$4:B$536))/STDEV(schooldistricts!B$4:B$536)</f>
        <v>1.2013882491352552</v>
      </c>
      <c r="D89" s="6">
        <f>(schooldistricts!C88-AVERAGE(schooldistricts!C$4:C$536))/STDEV(schooldistricts!C$4:C$536)</f>
        <v>-1.1817558966122645</v>
      </c>
      <c r="E89" s="6">
        <f>(schooldistricts!D88-AVERAGE(schooldistricts!D$4:D$536))/STDEV(schooldistricts!D$4:D$536)</f>
        <v>-1.1512969452650612</v>
      </c>
      <c r="F89" s="6">
        <f>(schooldistricts!E88-AVERAGE(schooldistricts!E$4:E$536))/STDEV(schooldistricts!E$4:E$536)</f>
        <v>2.8260859373103973</v>
      </c>
      <c r="G89" s="6">
        <f>(schooldistricts!F88-AVERAGE(schooldistricts!F$4:F$536))/STDEV(schooldistricts!F$4:F$536)</f>
        <v>-0.70142400680827055</v>
      </c>
      <c r="H89" s="9">
        <f>(schooldistricts!G88-AVERAGE(schooldistricts!G$4:G$536))/STDEV(schooldistricts!G$4:G$536)</f>
        <v>1.0756049401136503</v>
      </c>
      <c r="I89" s="14">
        <f t="shared" si="2"/>
        <v>0.91832404119052458</v>
      </c>
      <c r="J89" s="14">
        <f t="shared" si="3"/>
        <v>0.15728089892312569</v>
      </c>
      <c r="K89" s="8">
        <v>349</v>
      </c>
      <c r="L89" s="8">
        <v>4903</v>
      </c>
      <c r="M89" s="7" t="s">
        <v>508</v>
      </c>
    </row>
    <row r="90" spans="2:13" x14ac:dyDescent="0.2">
      <c r="B90" s="6">
        <f>(schooldistricts!A89-AVERAGE(schooldistricts!A$4:A$536))/STDEV(schooldistricts!A$4:A$536)</f>
        <v>-0.2557603258527113</v>
      </c>
      <c r="C90" s="6">
        <f>(schooldistricts!B89-AVERAGE(schooldistricts!B$4:B$536))/STDEV(schooldistricts!B$4:B$536)</f>
        <v>-0.13689624406889603</v>
      </c>
      <c r="D90" s="6">
        <f>(schooldistricts!C89-AVERAGE(schooldistricts!C$4:C$536))/STDEV(schooldistricts!C$4:C$536)</f>
        <v>-1.1752627323451641</v>
      </c>
      <c r="E90" s="6">
        <f>(schooldistricts!D89-AVERAGE(schooldistricts!D$4:D$536))/STDEV(schooldistricts!D$4:D$536)</f>
        <v>2.8267393565830123</v>
      </c>
      <c r="F90" s="6">
        <f>(schooldistricts!E89-AVERAGE(schooldistricts!E$4:E$536))/STDEV(schooldistricts!E$4:E$536)</f>
        <v>0.77516270966288559</v>
      </c>
      <c r="G90" s="6">
        <f>(schooldistricts!F89-AVERAGE(schooldistricts!F$4:F$536))/STDEV(schooldistricts!F$4:F$536)</f>
        <v>-0.42952992999869399</v>
      </c>
      <c r="H90" s="9">
        <f>(schooldistricts!G89-AVERAGE(schooldistricts!G$4:G$536))/STDEV(schooldistricts!G$4:G$536)</f>
        <v>-2.4394007807972939</v>
      </c>
      <c r="I90" s="14">
        <f t="shared" si="2"/>
        <v>-1.3973762482292111</v>
      </c>
      <c r="J90" s="14">
        <f t="shared" si="3"/>
        <v>-1.0420245325680828</v>
      </c>
      <c r="K90" s="8">
        <v>408</v>
      </c>
      <c r="L90" s="8">
        <v>5973</v>
      </c>
      <c r="M90" s="7" t="s">
        <v>507</v>
      </c>
    </row>
    <row r="91" spans="2:13" x14ac:dyDescent="0.2">
      <c r="B91" s="6">
        <f>(schooldistricts!A90-AVERAGE(schooldistricts!A$4:A$536))/STDEV(schooldistricts!A$4:A$536)</f>
        <v>-1.4008902257327984</v>
      </c>
      <c r="C91" s="6">
        <f>(schooldistricts!B90-AVERAGE(schooldistricts!B$4:B$536))/STDEV(schooldistricts!B$4:B$536)</f>
        <v>-1.7147652520790515</v>
      </c>
      <c r="D91" s="6">
        <f>(schooldistricts!C90-AVERAGE(schooldistricts!C$4:C$536))/STDEV(schooldistricts!C$4:C$536)</f>
        <v>-1.1687695680780639</v>
      </c>
      <c r="E91" s="6">
        <f>(schooldistricts!D90-AVERAGE(schooldistricts!D$4:D$536))/STDEV(schooldistricts!D$4:D$536)</f>
        <v>0.60434307595055525</v>
      </c>
      <c r="F91" s="6">
        <f>(schooldistricts!E90-AVERAGE(schooldistricts!E$4:E$536))/STDEV(schooldistricts!E$4:E$536)</f>
        <v>-0.64819996141247516</v>
      </c>
      <c r="G91" s="6">
        <f>(schooldistricts!F90-AVERAGE(schooldistricts!F$4:F$536))/STDEV(schooldistricts!F$4:F$536)</f>
        <v>0.50018252028781818</v>
      </c>
      <c r="H91" s="9">
        <f>(schooldistricts!G90-AVERAGE(schooldistricts!G$4:G$536))/STDEV(schooldistricts!G$4:G$536)</f>
        <v>-0.21323049088702928</v>
      </c>
      <c r="I91" s="14">
        <f t="shared" si="2"/>
        <v>-0.38921449285335374</v>
      </c>
      <c r="J91" s="14">
        <f t="shared" si="3"/>
        <v>0.17598400196632447</v>
      </c>
      <c r="K91" s="8">
        <v>109</v>
      </c>
      <c r="L91" s="8">
        <v>1816</v>
      </c>
      <c r="M91" s="7" t="s">
        <v>506</v>
      </c>
    </row>
    <row r="92" spans="2:13" x14ac:dyDescent="0.2">
      <c r="B92" s="6">
        <f>(schooldistricts!A91-AVERAGE(schooldistricts!A$4:A$536))/STDEV(schooldistricts!A$4:A$536)</f>
        <v>1.6956902192407652</v>
      </c>
      <c r="C92" s="6">
        <f>(schooldistricts!B91-AVERAGE(schooldistricts!B$4:B$536))/STDEV(schooldistricts!B$4:B$536)</f>
        <v>-1.2775835819682686</v>
      </c>
      <c r="D92" s="6">
        <f>(schooldistricts!C91-AVERAGE(schooldistricts!C$4:C$536))/STDEV(schooldistricts!C$4:C$536)</f>
        <v>-1.1622764038109634</v>
      </c>
      <c r="E92" s="6">
        <f>(schooldistricts!D91-AVERAGE(schooldistricts!D$4:D$536))/STDEV(schooldistricts!D$4:D$536)</f>
        <v>2.6201800081968415E-2</v>
      </c>
      <c r="F92" s="6">
        <f>(schooldistricts!E91-AVERAGE(schooldistricts!E$4:E$536))/STDEV(schooldistricts!E$4:E$536)</f>
        <v>1.1265304673794925</v>
      </c>
      <c r="G92" s="6">
        <f>(schooldistricts!F91-AVERAGE(schooldistricts!F$4:F$536))/STDEV(schooldistricts!F$4:F$536)</f>
        <v>0.10157028570224656</v>
      </c>
      <c r="H92" s="9">
        <f>(schooldistricts!G91-AVERAGE(schooldistricts!G$4:G$536))/STDEV(schooldistricts!G$4:G$536)</f>
        <v>-0.44756420561442556</v>
      </c>
      <c r="I92" s="14">
        <f t="shared" si="2"/>
        <v>0.11145487469015178</v>
      </c>
      <c r="J92" s="14">
        <f t="shared" si="3"/>
        <v>-0.55901908030457736</v>
      </c>
      <c r="K92" s="8">
        <v>238</v>
      </c>
      <c r="L92" s="8">
        <v>3759</v>
      </c>
      <c r="M92" s="7" t="s">
        <v>505</v>
      </c>
    </row>
    <row r="93" spans="2:13" x14ac:dyDescent="0.2">
      <c r="B93" s="6">
        <f>(schooldistricts!A92-AVERAGE(schooldistricts!A$4:A$536))/STDEV(schooldistricts!A$4:A$536)</f>
        <v>-1.4560305492793559</v>
      </c>
      <c r="C93" s="6">
        <f>(schooldistricts!B92-AVERAGE(schooldistricts!B$4:B$536))/STDEV(schooldistricts!B$4:B$536)</f>
        <v>-0.28367010053674296</v>
      </c>
      <c r="D93" s="6">
        <f>(schooldistricts!C92-AVERAGE(schooldistricts!C$4:C$536))/STDEV(schooldistricts!C$4:C$536)</f>
        <v>-1.155783239543863</v>
      </c>
      <c r="E93" s="6">
        <f>(schooldistricts!D92-AVERAGE(schooldistricts!D$4:D$536))/STDEV(schooldistricts!D$4:D$536)</f>
        <v>3.1449822607308584</v>
      </c>
      <c r="F93" s="6">
        <f>(schooldistricts!E92-AVERAGE(schooldistricts!E$4:E$536))/STDEV(schooldistricts!E$4:E$536)</f>
        <v>-0.13550674198002768</v>
      </c>
      <c r="G93" s="6">
        <f>(schooldistricts!F92-AVERAGE(schooldistricts!F$4:F$536))/STDEV(schooldistricts!F$4:F$536)</f>
        <v>-1.5663558310459154</v>
      </c>
      <c r="H93" s="9">
        <f>(schooldistricts!G92-AVERAGE(schooldistricts!G$4:G$536))/STDEV(schooldistricts!G$4:G$536)</f>
        <v>-1.9707333513425014</v>
      </c>
      <c r="I93" s="14">
        <f t="shared" si="2"/>
        <v>-1.6656112356934705</v>
      </c>
      <c r="J93" s="14">
        <f t="shared" si="3"/>
        <v>-0.30512211564903091</v>
      </c>
      <c r="K93" s="8">
        <v>83</v>
      </c>
      <c r="L93" s="8">
        <v>1010</v>
      </c>
      <c r="M93" s="7" t="s">
        <v>504</v>
      </c>
    </row>
    <row r="94" spans="2:13" x14ac:dyDescent="0.2">
      <c r="B94" s="6">
        <f>(schooldistricts!A93-AVERAGE(schooldistricts!A$4:A$536))/STDEV(schooldistricts!A$4:A$536)</f>
        <v>-0.9119056536389204</v>
      </c>
      <c r="C94" s="6">
        <f>(schooldistricts!B93-AVERAGE(schooldistricts!B$4:B$536))/STDEV(schooldistricts!B$4:B$536)</f>
        <v>-0.81859723530484674</v>
      </c>
      <c r="D94" s="6">
        <f>(schooldistricts!C93-AVERAGE(schooldistricts!C$4:C$536))/STDEV(schooldistricts!C$4:C$536)</f>
        <v>-1.1492900752767627</v>
      </c>
      <c r="E94" s="6">
        <f>(schooldistricts!D93-AVERAGE(schooldistricts!D$4:D$536))/STDEV(schooldistricts!D$4:D$536)</f>
        <v>-0.12231155518702616</v>
      </c>
      <c r="F94" s="6">
        <f>(schooldistricts!E93-AVERAGE(schooldistricts!E$4:E$536))/STDEV(schooldistricts!E$4:E$536)</f>
        <v>-8.8898267486168817E-2</v>
      </c>
      <c r="G94" s="6">
        <f>(schooldistricts!F93-AVERAGE(schooldistricts!F$4:F$536))/STDEV(schooldistricts!F$4:F$536)</f>
        <v>-0.79354013381147992</v>
      </c>
      <c r="H94" s="9">
        <f>(schooldistricts!G93-AVERAGE(schooldistricts!G$4:G$536))/STDEV(schooldistricts!G$4:G$536)</f>
        <v>0.37260379593146142</v>
      </c>
      <c r="I94" s="14">
        <f t="shared" si="2"/>
        <v>5.4311158385988108E-2</v>
      </c>
      <c r="J94" s="14">
        <f t="shared" si="3"/>
        <v>0.31829263754547332</v>
      </c>
      <c r="K94" s="8">
        <v>66</v>
      </c>
      <c r="L94" s="8">
        <v>914</v>
      </c>
      <c r="M94" s="7" t="s">
        <v>503</v>
      </c>
    </row>
    <row r="95" spans="2:13" x14ac:dyDescent="0.2">
      <c r="B95" s="6">
        <f>(schooldistricts!A94-AVERAGE(schooldistricts!A$4:A$536))/STDEV(schooldistricts!A$4:A$536)</f>
        <v>-0.11201336855377468</v>
      </c>
      <c r="C95" s="6">
        <f>(schooldistricts!B94-AVERAGE(schooldistricts!B$4:B$536))/STDEV(schooldistricts!B$4:B$536)</f>
        <v>1.5642481531376466</v>
      </c>
      <c r="D95" s="6">
        <f>(schooldistricts!C94-AVERAGE(schooldistricts!C$4:C$536))/STDEV(schooldistricts!C$4:C$536)</f>
        <v>-1.1427969110096623</v>
      </c>
      <c r="E95" s="6">
        <f>(schooldistricts!D94-AVERAGE(schooldistricts!D$4:D$536))/STDEV(schooldistricts!D$4:D$536)</f>
        <v>4.9856064721120049E-3</v>
      </c>
      <c r="F95" s="6">
        <f>(schooldistricts!E94-AVERAGE(schooldistricts!E$4:E$536))/STDEV(schooldistricts!E$4:E$536)</f>
        <v>-0.68022449388728778</v>
      </c>
      <c r="G95" s="6">
        <f>(schooldistricts!F94-AVERAGE(schooldistricts!F$4:F$536))/STDEV(schooldistricts!F$4:F$536)</f>
        <v>-0.28830914228237609</v>
      </c>
      <c r="H95" s="9">
        <f>(schooldistricts!G94-AVERAGE(schooldistricts!G$4:G$536))/STDEV(schooldistricts!G$4:G$536)</f>
        <v>2.1103223840366989E-2</v>
      </c>
      <c r="I95" s="14">
        <f t="shared" si="2"/>
        <v>-7.8218820610882894E-2</v>
      </c>
      <c r="J95" s="14">
        <f t="shared" si="3"/>
        <v>9.9322044451249883E-2</v>
      </c>
      <c r="K95" s="8">
        <v>75</v>
      </c>
      <c r="L95" s="8">
        <v>1121</v>
      </c>
      <c r="M95" s="7" t="s">
        <v>502</v>
      </c>
    </row>
    <row r="96" spans="2:13" x14ac:dyDescent="0.2">
      <c r="B96" s="6">
        <f>(schooldistricts!A95-AVERAGE(schooldistricts!A$4:A$536))/STDEV(schooldistricts!A$4:A$536)</f>
        <v>0.99625187436254214</v>
      </c>
      <c r="C96" s="6">
        <f>(schooldistricts!B95-AVERAGE(schooldistricts!B$4:B$536))/STDEV(schooldistricts!B$4:B$536)</f>
        <v>-1.5319852114613177</v>
      </c>
      <c r="D96" s="6">
        <f>(schooldistricts!C95-AVERAGE(schooldistricts!C$4:C$536))/STDEV(schooldistricts!C$4:C$536)</f>
        <v>-1.1363037467425621</v>
      </c>
      <c r="E96" s="6">
        <f>(schooldistricts!D95-AVERAGE(schooldistricts!D$4:D$536))/STDEV(schooldistricts!D$4:D$536)</f>
        <v>1.1188357709895727</v>
      </c>
      <c r="F96" s="6">
        <f>(schooldistricts!E95-AVERAGE(schooldistricts!E$4:E$536))/STDEV(schooldistricts!E$4:E$536)</f>
        <v>-1.3440193806304712</v>
      </c>
      <c r="G96" s="6">
        <f>(schooldistricts!F95-AVERAGE(schooldistricts!F$4:F$536))/STDEV(schooldistricts!F$4:F$536)</f>
        <v>-8.276480012733764E-2</v>
      </c>
      <c r="H96" s="9">
        <f>(schooldistricts!G95-AVERAGE(schooldistricts!G$4:G$536))/STDEV(schooldistricts!G$4:G$536)</f>
        <v>0.72410436802255584</v>
      </c>
      <c r="I96" s="14">
        <f t="shared" si="2"/>
        <v>-0.73656625497476813</v>
      </c>
      <c r="J96" s="14">
        <f t="shared" si="3"/>
        <v>1.4606706229973239</v>
      </c>
      <c r="K96" s="8">
        <v>61</v>
      </c>
      <c r="L96" s="8">
        <v>939</v>
      </c>
      <c r="M96" s="7" t="s">
        <v>501</v>
      </c>
    </row>
    <row r="97" spans="2:13" x14ac:dyDescent="0.2">
      <c r="B97" s="6">
        <f>(schooldistricts!A96-AVERAGE(schooldistricts!A$4:A$536))/STDEV(schooldistricts!A$4:A$536)</f>
        <v>0.7815759429094683</v>
      </c>
      <c r="C97" s="6">
        <f>(schooldistricts!B96-AVERAGE(schooldistricts!B$4:B$536))/STDEV(schooldistricts!B$4:B$536)</f>
        <v>1.7558346429489569</v>
      </c>
      <c r="D97" s="6">
        <f>(schooldistricts!C96-AVERAGE(schooldistricts!C$4:C$536))/STDEV(schooldistricts!C$4:C$536)</f>
        <v>-1.1298105824754616</v>
      </c>
      <c r="E97" s="6">
        <f>(schooldistricts!D96-AVERAGE(schooldistricts!D$4:D$536))/STDEV(schooldistricts!D$4:D$536)</f>
        <v>1.3681260459053854</v>
      </c>
      <c r="F97" s="6">
        <f>(schooldistricts!E96-AVERAGE(schooldistricts!E$4:E$536))/STDEV(schooldistricts!E$4:E$536)</f>
        <v>-0.40628694379757541</v>
      </c>
      <c r="G97" s="6">
        <f>(schooldistricts!F96-AVERAGE(schooldistricts!F$4:F$536))/STDEV(schooldistricts!F$4:F$536)</f>
        <v>0.28927991607872755</v>
      </c>
      <c r="H97" s="9">
        <f>(schooldistricts!G96-AVERAGE(schooldistricts!G$4:G$536))/STDEV(schooldistricts!G$4:G$536)</f>
        <v>-0.44756420561442556</v>
      </c>
      <c r="I97" s="14">
        <f t="shared" si="2"/>
        <v>-0.7631763466362731</v>
      </c>
      <c r="J97" s="14">
        <f t="shared" si="3"/>
        <v>0.31561214102184754</v>
      </c>
      <c r="K97" s="8">
        <v>188</v>
      </c>
      <c r="L97" s="8">
        <v>3046</v>
      </c>
      <c r="M97" s="7" t="s">
        <v>500</v>
      </c>
    </row>
    <row r="98" spans="2:13" x14ac:dyDescent="0.2">
      <c r="B98" s="6">
        <f>(schooldistricts!A97-AVERAGE(schooldistricts!A$4:A$536))/STDEV(schooldistricts!A$4:A$536)</f>
        <v>-6.3598443190622633E-2</v>
      </c>
      <c r="C98" s="6">
        <f>(schooldistricts!B97-AVERAGE(schooldistricts!B$4:B$536))/STDEV(schooldistricts!B$4:B$536)</f>
        <v>1.4476006518322442</v>
      </c>
      <c r="D98" s="6">
        <f>(schooldistricts!C97-AVERAGE(schooldistricts!C$4:C$536))/STDEV(schooldistricts!C$4:C$536)</f>
        <v>-1.1233174182083614</v>
      </c>
      <c r="E98" s="6">
        <f>(schooldistricts!D97-AVERAGE(schooldistricts!D$4:D$536))/STDEV(schooldistricts!D$4:D$536)</f>
        <v>0.16410705854603508</v>
      </c>
      <c r="F98" s="6">
        <f>(schooldistricts!E97-AVERAGE(schooldistricts!E$4:E$536))/STDEV(schooldistricts!E$4:E$536)</f>
        <v>-0.30705599810097267</v>
      </c>
      <c r="G98" s="6">
        <f>(schooldistricts!F97-AVERAGE(schooldistricts!F$4:F$536))/STDEV(schooldistricts!F$4:F$536)</f>
        <v>-0.33196174109116966</v>
      </c>
      <c r="H98" s="9">
        <f>(schooldistricts!G97-AVERAGE(schooldistricts!G$4:G$536))/STDEV(schooldistricts!G$4:G$536)</f>
        <v>-0.44756420561442556</v>
      </c>
      <c r="I98" s="14">
        <f t="shared" si="2"/>
        <v>-0.12025388062101694</v>
      </c>
      <c r="J98" s="14">
        <f t="shared" si="3"/>
        <v>-0.32731032499340862</v>
      </c>
      <c r="K98" s="8">
        <v>533</v>
      </c>
      <c r="L98" s="8">
        <v>7916</v>
      </c>
      <c r="M98" s="7" t="s">
        <v>499</v>
      </c>
    </row>
    <row r="99" spans="2:13" x14ac:dyDescent="0.2">
      <c r="B99" s="6">
        <f>(schooldistricts!A98-AVERAGE(schooldistricts!A$4:A$536))/STDEV(schooldistricts!A$4:A$536)</f>
        <v>-0.80672938111481896</v>
      </c>
      <c r="C99" s="6">
        <f>(schooldistricts!B98-AVERAGE(schooldistricts!B$4:B$536))/STDEV(schooldistricts!B$4:B$536)</f>
        <v>-0.46787734122399816</v>
      </c>
      <c r="D99" s="6">
        <f>(schooldistricts!C98-AVERAGE(schooldistricts!C$4:C$536))/STDEV(schooldistricts!C$4:C$536)</f>
        <v>-1.1168242539412609</v>
      </c>
      <c r="E99" s="6">
        <f>(schooldistricts!D98-AVERAGE(schooldistricts!D$4:D$536))/STDEV(schooldistricts!D$4:D$536)</f>
        <v>-0.81183784750735888</v>
      </c>
      <c r="F99" s="6">
        <f>(schooldistricts!E98-AVERAGE(schooldistricts!E$4:E$536))/STDEV(schooldistricts!E$4:E$536)</f>
        <v>-0.21444044878414348</v>
      </c>
      <c r="G99" s="6">
        <f>(schooldistricts!F98-AVERAGE(schooldistricts!F$4:F$536))/STDEV(schooldistricts!F$4:F$536)</f>
        <v>0.31793962884547594</v>
      </c>
      <c r="H99" s="9">
        <f>(schooldistricts!G98-AVERAGE(schooldistricts!G$4:G$536))/STDEV(schooldistricts!G$4:G$536)</f>
        <v>0.48977065329515951</v>
      </c>
      <c r="I99" s="14">
        <f t="shared" si="2"/>
        <v>0.40223541729514106</v>
      </c>
      <c r="J99" s="14">
        <f t="shared" si="3"/>
        <v>8.7535236000018446E-2</v>
      </c>
      <c r="K99" s="8">
        <v>208</v>
      </c>
      <c r="L99" s="8">
        <v>3383</v>
      </c>
      <c r="M99" s="7" t="s">
        <v>498</v>
      </c>
    </row>
    <row r="100" spans="2:13" x14ac:dyDescent="0.2">
      <c r="B100" s="6">
        <f>(schooldistricts!A99-AVERAGE(schooldistricts!A$4:A$536))/STDEV(schooldistricts!A$4:A$536)</f>
        <v>0.67679731770350271</v>
      </c>
      <c r="C100" s="6">
        <f>(schooldistricts!B99-AVERAGE(schooldistricts!B$4:B$536))/STDEV(schooldistricts!B$4:B$536)</f>
        <v>-1.3336036906277893</v>
      </c>
      <c r="D100" s="6">
        <f>(schooldistricts!C99-AVERAGE(schooldistricts!C$4:C$536))/STDEV(schooldistricts!C$4:C$536)</f>
        <v>-1.1103310896741605</v>
      </c>
      <c r="E100" s="6">
        <f>(schooldistricts!D99-AVERAGE(schooldistricts!D$4:D$536))/STDEV(schooldistricts!D$4:D$536)</f>
        <v>-0.79592570229996662</v>
      </c>
      <c r="F100" s="6">
        <f>(schooldistricts!E99-AVERAGE(schooldistricts!E$4:E$536))/STDEV(schooldistricts!E$4:E$536)</f>
        <v>1.6837272624576891</v>
      </c>
      <c r="G100" s="6">
        <f>(schooldistricts!F99-AVERAGE(schooldistricts!F$4:F$536))/STDEV(schooldistricts!F$4:F$536)</f>
        <v>-0.94380488771026061</v>
      </c>
      <c r="H100" s="9">
        <f>(schooldistricts!G99-AVERAGE(schooldistricts!G$4:G$536))/STDEV(schooldistricts!G$4:G$536)</f>
        <v>0.48977065329515951</v>
      </c>
      <c r="I100" s="14">
        <f t="shared" si="2"/>
        <v>0.60485268352187249</v>
      </c>
      <c r="J100" s="14">
        <f t="shared" si="3"/>
        <v>-0.11508203022671298</v>
      </c>
      <c r="K100" s="8">
        <v>343</v>
      </c>
      <c r="L100" s="8">
        <v>4638</v>
      </c>
      <c r="M100" s="7" t="s">
        <v>497</v>
      </c>
    </row>
    <row r="101" spans="2:13" x14ac:dyDescent="0.2">
      <c r="B101" s="6">
        <f>(schooldistricts!A100-AVERAGE(schooldistricts!A$4:A$536))/STDEV(schooldistricts!A$4:A$536)</f>
        <v>-1.5270737471505627</v>
      </c>
      <c r="C101" s="6">
        <f>(schooldistricts!B100-AVERAGE(schooldistricts!B$4:B$536))/STDEV(schooldistricts!B$4:B$536)</f>
        <v>-1.4681057775760746</v>
      </c>
      <c r="D101" s="6">
        <f>(schooldistricts!C100-AVERAGE(schooldistricts!C$4:C$536))/STDEV(schooldistricts!C$4:C$536)</f>
        <v>-1.1038379254070603</v>
      </c>
      <c r="E101" s="6">
        <f>(schooldistricts!D100-AVERAGE(schooldistricts!D$4:D$536))/STDEV(schooldistricts!D$4:D$536)</f>
        <v>4.7417993691824825E-2</v>
      </c>
      <c r="F101" s="6">
        <f>(schooldistricts!E100-AVERAGE(schooldistricts!E$4:E$536))/STDEV(schooldistricts!E$4:E$536)</f>
        <v>-0.55979420979186545</v>
      </c>
      <c r="G101" s="6">
        <f>(schooldistricts!F100-AVERAGE(schooldistricts!F$4:F$536))/STDEV(schooldistricts!F$4:F$536)</f>
        <v>-2.4352864361254781E-2</v>
      </c>
      <c r="H101" s="9">
        <f>(schooldistricts!G100-AVERAGE(schooldistricts!G$4:G$536))/STDEV(schooldistricts!G$4:G$536)</f>
        <v>-1.5020659218877088</v>
      </c>
      <c r="I101" s="14">
        <f t="shared" si="2"/>
        <v>-8.7103202335394064E-2</v>
      </c>
      <c r="J101" s="14">
        <f t="shared" si="3"/>
        <v>-1.4149627195523147</v>
      </c>
      <c r="K101" s="8">
        <v>98</v>
      </c>
      <c r="L101" s="8">
        <v>1521</v>
      </c>
      <c r="M101" s="7" t="s">
        <v>496</v>
      </c>
    </row>
    <row r="102" spans="2:13" x14ac:dyDescent="0.2">
      <c r="B102" s="6">
        <f>(schooldistricts!A101-AVERAGE(schooldistricts!A$4:A$536))/STDEV(schooldistricts!A$4:A$536)</f>
        <v>0.97550398934065041</v>
      </c>
      <c r="C102" s="6">
        <f>(schooldistricts!B101-AVERAGE(schooldistricts!B$4:B$536))/STDEV(schooldistricts!B$4:B$536)</f>
        <v>0.92452694695362903</v>
      </c>
      <c r="D102" s="6">
        <f>(schooldistricts!C101-AVERAGE(schooldistricts!C$4:C$536))/STDEV(schooldistricts!C$4:C$536)</f>
        <v>-1.0973447611399598</v>
      </c>
      <c r="E102" s="6">
        <f>(schooldistricts!D101-AVERAGE(schooldistricts!D$4:D$536))/STDEV(schooldistricts!D$4:D$536)</f>
        <v>-0.59967591140879495</v>
      </c>
      <c r="F102" s="6">
        <f>(schooldistricts!E101-AVERAGE(schooldistricts!E$4:E$536))/STDEV(schooldistricts!E$4:E$536)</f>
        <v>-0.39275545120258415</v>
      </c>
      <c r="G102" s="6">
        <f>(schooldistricts!F101-AVERAGE(schooldistricts!F$4:F$536))/STDEV(schooldistricts!F$4:F$536)</f>
        <v>-0.70383120451607339</v>
      </c>
      <c r="H102" s="9">
        <f>(schooldistricts!G101-AVERAGE(schooldistricts!G$4:G$536))/STDEV(schooldistricts!G$4:G$536)</f>
        <v>-1.2677322071603125</v>
      </c>
      <c r="I102" s="14">
        <f t="shared" si="2"/>
        <v>0.27107003662157436</v>
      </c>
      <c r="J102" s="14">
        <f t="shared" si="3"/>
        <v>-1.5388022437818869</v>
      </c>
      <c r="K102" s="8">
        <v>46</v>
      </c>
      <c r="L102" s="8">
        <v>646</v>
      </c>
      <c r="M102" s="7" t="s">
        <v>495</v>
      </c>
    </row>
    <row r="103" spans="2:13" x14ac:dyDescent="0.2">
      <c r="B103" s="6">
        <f>(schooldistricts!A102-AVERAGE(schooldistricts!A$4:A$536))/STDEV(schooldistricts!A$4:A$536)</f>
        <v>0.15728094153781394</v>
      </c>
      <c r="C103" s="6">
        <f>(schooldistricts!B102-AVERAGE(schooldistricts!B$4:B$536))/STDEV(schooldistricts!B$4:B$536)</f>
        <v>-1.4976274247045505</v>
      </c>
      <c r="D103" s="6">
        <f>(schooldistricts!C102-AVERAGE(schooldistricts!C$4:C$536))/STDEV(schooldistricts!C$4:C$536)</f>
        <v>-1.0908515968728596</v>
      </c>
      <c r="E103" s="6">
        <f>(schooldistricts!D102-AVERAGE(schooldistricts!D$4:D$536))/STDEV(schooldistricts!D$4:D$536)</f>
        <v>-0.33447349128559012</v>
      </c>
      <c r="F103" s="6">
        <f>(schooldistricts!E102-AVERAGE(schooldistricts!E$4:E$536))/STDEV(schooldistricts!E$4:E$536)</f>
        <v>-0.17098932256244925</v>
      </c>
      <c r="G103" s="6">
        <f>(schooldistricts!F102-AVERAGE(schooldistricts!F$4:F$536))/STDEV(schooldistricts!F$4:F$536)</f>
        <v>-0.53060811117795625</v>
      </c>
      <c r="H103" s="9">
        <f>(schooldistricts!G102-AVERAGE(schooldistricts!G$4:G$536))/STDEV(schooldistricts!G$4:G$536)</f>
        <v>0.13827008120406512</v>
      </c>
      <c r="I103" s="14">
        <f t="shared" si="2"/>
        <v>0.15653419725494042</v>
      </c>
      <c r="J103" s="14">
        <f t="shared" si="3"/>
        <v>-1.8264116050875301E-2</v>
      </c>
      <c r="K103" s="8">
        <v>50</v>
      </c>
      <c r="L103" s="8">
        <v>721</v>
      </c>
      <c r="M103" s="7" t="s">
        <v>494</v>
      </c>
    </row>
    <row r="104" spans="2:13" x14ac:dyDescent="0.2">
      <c r="B104" s="6">
        <f>(schooldistricts!A103-AVERAGE(schooldistricts!A$4:A$536))/STDEV(schooldistricts!A$4:A$536)</f>
        <v>1.3122682705955426</v>
      </c>
      <c r="C104" s="6">
        <f>(schooldistricts!B103-AVERAGE(schooldistricts!B$4:B$536))/STDEV(schooldistricts!B$4:B$536)</f>
        <v>-1.5299529509441474</v>
      </c>
      <c r="D104" s="6">
        <f>(schooldistricts!C103-AVERAGE(schooldistricts!C$4:C$536))/STDEV(schooldistricts!C$4:C$536)</f>
        <v>-1.0843584326057591</v>
      </c>
      <c r="E104" s="6">
        <f>(schooldistricts!D103-AVERAGE(schooldistricts!D$4:D$536))/STDEV(schooldistricts!D$4:D$536)</f>
        <v>2.7418745821435864</v>
      </c>
      <c r="F104" s="6">
        <f>(schooldistricts!E103-AVERAGE(schooldistricts!E$4:E$536))/STDEV(schooldistricts!E$4:E$536)</f>
        <v>-1.3894250557825532</v>
      </c>
      <c r="G104" s="6">
        <f>(schooldistricts!F103-AVERAGE(schooldistricts!F$4:F$536))/STDEV(schooldistricts!F$4:F$536)</f>
        <v>2.9808705499716441</v>
      </c>
      <c r="H104" s="9">
        <f>(schooldistricts!G103-AVERAGE(schooldistricts!G$4:G$536))/STDEV(schooldistricts!G$4:G$536)</f>
        <v>-3.0252350676157844</v>
      </c>
      <c r="I104" s="14">
        <f t="shared" si="2"/>
        <v>-1.5934165301026277</v>
      </c>
      <c r="J104" s="14">
        <f t="shared" si="3"/>
        <v>-1.4318185375131567</v>
      </c>
      <c r="K104" s="8">
        <v>19</v>
      </c>
      <c r="L104" s="8">
        <v>419</v>
      </c>
      <c r="M104" s="7" t="s">
        <v>493</v>
      </c>
    </row>
    <row r="105" spans="2:13" x14ac:dyDescent="0.2">
      <c r="B105" s="6">
        <f>(schooldistricts!A104-AVERAGE(schooldistricts!A$4:A$536))/STDEV(schooldistricts!A$4:A$536)</f>
        <v>0.86660607688482039</v>
      </c>
      <c r="C105" s="6">
        <f>(schooldistricts!B104-AVERAGE(schooldistricts!B$4:B$536))/STDEV(schooldistricts!B$4:B$536)</f>
        <v>1.5856717001780962</v>
      </c>
      <c r="D105" s="6">
        <f>(schooldistricts!C104-AVERAGE(schooldistricts!C$4:C$536))/STDEV(schooldistricts!C$4:C$536)</f>
        <v>-1.0778652683386589</v>
      </c>
      <c r="E105" s="6">
        <f>(schooldistricts!D104-AVERAGE(schooldistricts!D$4:D$536))/STDEV(schooldistricts!D$4:D$536)</f>
        <v>0.16410705854603508</v>
      </c>
      <c r="F105" s="6">
        <f>(schooldistricts!E104-AVERAGE(schooldistricts!E$4:E$536))/STDEV(schooldistricts!E$4:E$536)</f>
        <v>-0.65105660984919544</v>
      </c>
      <c r="G105" s="6">
        <f>(schooldistricts!F104-AVERAGE(schooldistricts!F$4:F$536))/STDEV(schooldistricts!F$4:F$536)</f>
        <v>-2.4779637397754534E-2</v>
      </c>
      <c r="H105" s="9">
        <f>(schooldistricts!G104-AVERAGE(schooldistricts!G$4:G$536))/STDEV(schooldistricts!G$4:G$536)</f>
        <v>0.84127122538625398</v>
      </c>
      <c r="I105" s="14">
        <f t="shared" si="2"/>
        <v>-0.15848718217514726</v>
      </c>
      <c r="J105" s="14">
        <f t="shared" si="3"/>
        <v>0.99975840756140122</v>
      </c>
      <c r="K105" s="8">
        <v>77</v>
      </c>
      <c r="L105" s="8">
        <v>1195</v>
      </c>
      <c r="M105" s="7" t="s">
        <v>492</v>
      </c>
    </row>
    <row r="106" spans="2:13" x14ac:dyDescent="0.2">
      <c r="B106" s="6">
        <f>(schooldistricts!A105-AVERAGE(schooldistricts!A$4:A$536))/STDEV(schooldistricts!A$4:A$536)</f>
        <v>1.2228907278990711</v>
      </c>
      <c r="C106" s="6">
        <f>(schooldistricts!B105-AVERAGE(schooldistricts!B$4:B$536))/STDEV(schooldistricts!B$4:B$536)</f>
        <v>-0.44368333395731568</v>
      </c>
      <c r="D106" s="6">
        <f>(schooldistricts!C105-AVERAGE(schooldistricts!C$4:C$536))/STDEV(schooldistricts!C$4:C$536)</f>
        <v>-1.0713721040715585</v>
      </c>
      <c r="E106" s="6">
        <f>(schooldistricts!D105-AVERAGE(schooldistricts!D$4:D$536))/STDEV(schooldistricts!D$4:D$536)</f>
        <v>0.95971431891564984</v>
      </c>
      <c r="F106" s="6">
        <f>(schooldistricts!E105-AVERAGE(schooldistricts!E$4:E$536))/STDEV(schooldistricts!E$4:E$536)</f>
        <v>-1.1706659254968608</v>
      </c>
      <c r="G106" s="6">
        <f>(schooldistricts!F105-AVERAGE(schooldistricts!F$4:F$536))/STDEV(schooldistricts!F$4:F$536)</f>
        <v>-1.2087633847101968</v>
      </c>
      <c r="H106" s="9">
        <f>(schooldistricts!G105-AVERAGE(schooldistricts!G$4:G$536))/STDEV(schooldistricts!G$4:G$536)</f>
        <v>-0.21323049088702928</v>
      </c>
      <c r="I106" s="14">
        <f t="shared" si="2"/>
        <v>-0.63378903957613253</v>
      </c>
      <c r="J106" s="14">
        <f t="shared" si="3"/>
        <v>0.42055854868910325</v>
      </c>
      <c r="K106" s="8">
        <v>74</v>
      </c>
      <c r="L106" s="8">
        <v>958</v>
      </c>
      <c r="M106" s="7" t="s">
        <v>491</v>
      </c>
    </row>
    <row r="107" spans="2:13" x14ac:dyDescent="0.2">
      <c r="B107" s="6">
        <f>(schooldistricts!A106-AVERAGE(schooldistricts!A$4:A$536))/STDEV(schooldistricts!A$4:A$536)</f>
        <v>0.90111230949314158</v>
      </c>
      <c r="C107" s="6">
        <f>(schooldistricts!B106-AVERAGE(schooldistricts!B$4:B$536))/STDEV(schooldistricts!B$4:B$536)</f>
        <v>1.4909607768343993</v>
      </c>
      <c r="D107" s="6">
        <f>(schooldistricts!C106-AVERAGE(schooldistricts!C$4:C$536))/STDEV(schooldistricts!C$4:C$536)</f>
        <v>-1.064878939804458</v>
      </c>
      <c r="E107" s="6">
        <f>(schooldistricts!D106-AVERAGE(schooldistricts!D$4:D$536))/STDEV(schooldistricts!D$4:D$536)</f>
        <v>-0.70045283105561285</v>
      </c>
      <c r="F107" s="6">
        <f>(schooldistricts!E106-AVERAGE(schooldistricts!E$4:E$536))/STDEV(schooldistricts!E$4:E$536)</f>
        <v>0.53941403867459303</v>
      </c>
      <c r="G107" s="6">
        <f>(schooldistricts!F106-AVERAGE(schooldistricts!F$4:F$536))/STDEV(schooldistricts!F$4:F$536)</f>
        <v>2.5682717726294307E-2</v>
      </c>
      <c r="H107" s="9">
        <f>(schooldistricts!G106-AVERAGE(schooldistricts!G$4:G$536))/STDEV(schooldistricts!G$4:G$536)</f>
        <v>0.72410436802255584</v>
      </c>
      <c r="I107" s="14">
        <f t="shared" si="2"/>
        <v>0.42756403810643845</v>
      </c>
      <c r="J107" s="14">
        <f t="shared" si="3"/>
        <v>0.2965403299161174</v>
      </c>
      <c r="K107" s="8">
        <v>240</v>
      </c>
      <c r="L107" s="8">
        <v>3751</v>
      </c>
      <c r="M107" s="7" t="s">
        <v>490</v>
      </c>
    </row>
    <row r="108" spans="2:13" x14ac:dyDescent="0.2">
      <c r="B108" s="6">
        <f>(schooldistricts!A107-AVERAGE(schooldistricts!A$4:A$536))/STDEV(schooldistricts!A$4:A$536)</f>
        <v>1.5035770152072316</v>
      </c>
      <c r="C108" s="6">
        <f>(schooldistricts!B107-AVERAGE(schooldistricts!B$4:B$536))/STDEV(schooldistricts!B$4:B$536)</f>
        <v>-1.303254861548055</v>
      </c>
      <c r="D108" s="6">
        <f>(schooldistricts!C107-AVERAGE(schooldistricts!C$4:C$536))/STDEV(schooldistricts!C$4:C$536)</f>
        <v>-1.0583857755373578</v>
      </c>
      <c r="E108" s="6">
        <f>(schooldistricts!D107-AVERAGE(schooldistricts!D$4:D$536))/STDEV(schooldistricts!D$4:D$536)</f>
        <v>-0.34508158809051831</v>
      </c>
      <c r="F108" s="6">
        <f>(schooldistricts!E107-AVERAGE(schooldistricts!E$4:E$536))/STDEV(schooldistricts!E$4:E$536)</f>
        <v>-0.21263624977147799</v>
      </c>
      <c r="G108" s="6">
        <f>(schooldistricts!F107-AVERAGE(schooldistricts!F$4:F$536))/STDEV(schooldistricts!F$4:F$536)</f>
        <v>2.0340063193690541</v>
      </c>
      <c r="H108" s="9">
        <f>(schooldistricts!G107-AVERAGE(schooldistricts!G$4:G$536))/STDEV(schooldistricts!G$4:G$536)</f>
        <v>0.13827008120406512</v>
      </c>
      <c r="I108" s="14">
        <f t="shared" si="2"/>
        <v>0.15747277255411396</v>
      </c>
      <c r="J108" s="14">
        <f t="shared" si="3"/>
        <v>-1.9202691350048845E-2</v>
      </c>
      <c r="K108" s="8">
        <v>182</v>
      </c>
      <c r="L108" s="8">
        <v>3639</v>
      </c>
      <c r="M108" s="7" t="s">
        <v>489</v>
      </c>
    </row>
    <row r="109" spans="2:13" x14ac:dyDescent="0.2">
      <c r="B109" s="6">
        <f>(schooldistricts!A108-AVERAGE(schooldistricts!A$4:A$536))/STDEV(schooldistricts!A$4:A$536)</f>
        <v>0.8873876417502502</v>
      </c>
      <c r="C109" s="6">
        <f>(schooldistricts!B108-AVERAGE(schooldistricts!B$4:B$536))/STDEV(schooldistricts!B$4:B$536)</f>
        <v>0.46375219931098643</v>
      </c>
      <c r="D109" s="6">
        <f>(schooldistricts!C108-AVERAGE(schooldistricts!C$4:C$536))/STDEV(schooldistricts!C$4:C$536)</f>
        <v>-1.0518926112702573</v>
      </c>
      <c r="E109" s="6">
        <f>(schooldistricts!D108-AVERAGE(schooldistricts!D$4:D$536))/STDEV(schooldistricts!D$4:D$536)</f>
        <v>0.52478234991359374</v>
      </c>
      <c r="F109" s="6">
        <f>(schooldistricts!E108-AVERAGE(schooldistricts!E$4:E$536))/STDEV(schooldistricts!E$4:E$536)</f>
        <v>-0.69420703623544544</v>
      </c>
      <c r="G109" s="6">
        <f>(schooldistricts!F108-AVERAGE(schooldistricts!F$4:F$536))/STDEV(schooldistricts!F$4:F$536)</f>
        <v>-2.6700116062000158E-2</v>
      </c>
      <c r="H109" s="9">
        <f>(schooldistricts!G108-AVERAGE(schooldistricts!G$4:G$536))/STDEV(schooldistricts!G$4:G$536)</f>
        <v>-0.21323049088702928</v>
      </c>
      <c r="I109" s="14">
        <f t="shared" si="2"/>
        <v>-0.35257277683374028</v>
      </c>
      <c r="J109" s="14">
        <f t="shared" si="3"/>
        <v>0.139342285946711</v>
      </c>
      <c r="K109" s="8">
        <v>196</v>
      </c>
      <c r="L109" s="8">
        <v>3041</v>
      </c>
      <c r="M109" s="7" t="s">
        <v>488</v>
      </c>
    </row>
    <row r="110" spans="2:13" x14ac:dyDescent="0.2">
      <c r="B110" s="6">
        <f>(schooldistricts!A109-AVERAGE(schooldistricts!A$4:A$536))/STDEV(schooldistricts!A$4:A$536)</f>
        <v>-1.5498639076870411</v>
      </c>
      <c r="C110" s="6">
        <f>(schooldistricts!B109-AVERAGE(schooldistricts!B$4:B$536))/STDEV(schooldistricts!B$4:B$536)</f>
        <v>0.39683901624356188</v>
      </c>
      <c r="D110" s="6">
        <f>(schooldistricts!C109-AVERAGE(schooldistricts!C$4:C$536))/STDEV(schooldistricts!C$4:C$536)</f>
        <v>-1.0453994470031571</v>
      </c>
      <c r="E110" s="6">
        <f>(schooldistricts!D109-AVERAGE(schooldistricts!D$4:D$536))/STDEV(schooldistricts!D$4:D$536)</f>
        <v>1.3363017554906009</v>
      </c>
      <c r="F110" s="6">
        <f>(schooldistricts!E109-AVERAGE(schooldistricts!E$4:E$536))/STDEV(schooldistricts!E$4:E$536)</f>
        <v>-0.1795592678726104</v>
      </c>
      <c r="G110" s="6">
        <f>(schooldistricts!F109-AVERAGE(schooldistricts!F$4:F$536))/STDEV(schooldistricts!F$4:F$536)</f>
        <v>0.33302924736441059</v>
      </c>
      <c r="H110" s="9">
        <f>(schooldistricts!G109-AVERAGE(schooldistricts!G$4:G$536))/STDEV(schooldistricts!G$4:G$536)</f>
        <v>-0.79906477770551998</v>
      </c>
      <c r="I110" s="14">
        <f t="shared" si="2"/>
        <v>-0.72127509106868315</v>
      </c>
      <c r="J110" s="14">
        <f t="shared" si="3"/>
        <v>-7.778968663683683E-2</v>
      </c>
      <c r="K110" s="8">
        <v>360</v>
      </c>
      <c r="L110" s="8">
        <v>5867</v>
      </c>
      <c r="M110" s="7" t="s">
        <v>487</v>
      </c>
    </row>
    <row r="111" spans="2:13" x14ac:dyDescent="0.2">
      <c r="B111" s="6">
        <f>(schooldistricts!A110-AVERAGE(schooldistricts!A$4:A$536))/STDEV(schooldistricts!A$4:A$536)</f>
        <v>-0.87217279453228147</v>
      </c>
      <c r="C111" s="6">
        <f>(schooldistricts!B110-AVERAGE(schooldistricts!B$4:B$536))/STDEV(schooldistricts!B$4:B$536)</f>
        <v>1.5527627065351279</v>
      </c>
      <c r="D111" s="6">
        <f>(schooldistricts!C110-AVERAGE(schooldistricts!C$4:C$536))/STDEV(schooldistricts!C$4:C$536)</f>
        <v>-1.0389062827360567</v>
      </c>
      <c r="E111" s="6">
        <f>(schooldistricts!D110-AVERAGE(schooldistricts!D$4:D$536))/STDEV(schooldistricts!D$4:D$536)</f>
        <v>-0.75879736348271787</v>
      </c>
      <c r="F111" s="6">
        <f>(schooldistricts!E110-AVERAGE(schooldistricts!E$4:E$536))/STDEV(schooldistricts!E$4:E$536)</f>
        <v>0.51174965381372195</v>
      </c>
      <c r="G111" s="6">
        <f>(schooldistricts!F110-AVERAGE(schooldistricts!F$4:F$536))/STDEV(schooldistricts!F$4:F$536)</f>
        <v>-0.4802719888236251</v>
      </c>
      <c r="H111" s="9">
        <f>(schooldistricts!G110-AVERAGE(schooldistricts!G$4:G$536))/STDEV(schooldistricts!G$4:G$536)</f>
        <v>-9.6063633523331152E-2</v>
      </c>
      <c r="I111" s="14">
        <f t="shared" si="2"/>
        <v>0.45510972814638795</v>
      </c>
      <c r="J111" s="14">
        <f t="shared" si="3"/>
        <v>-0.55117336166971909</v>
      </c>
      <c r="K111" s="8">
        <v>187</v>
      </c>
      <c r="L111" s="8">
        <v>2717</v>
      </c>
      <c r="M111" s="7" t="s">
        <v>486</v>
      </c>
    </row>
    <row r="112" spans="2:13" x14ac:dyDescent="0.2">
      <c r="B112" s="6">
        <f>(schooldistricts!A111-AVERAGE(schooldistricts!A$4:A$536))/STDEV(schooldistricts!A$4:A$536)</f>
        <v>1.3543692571589336</v>
      </c>
      <c r="C112" s="6">
        <f>(schooldistricts!B111-AVERAGE(schooldistricts!B$4:B$536))/STDEV(schooldistricts!B$4:B$536)</f>
        <v>0.44055635128026038</v>
      </c>
      <c r="D112" s="6">
        <f>(schooldistricts!C111-AVERAGE(schooldistricts!C$4:C$536))/STDEV(schooldistricts!C$4:C$536)</f>
        <v>-1.0324131184689564</v>
      </c>
      <c r="E112" s="6">
        <f>(schooldistricts!D111-AVERAGE(schooldistricts!D$4:D$536))/STDEV(schooldistricts!D$4:D$536)</f>
        <v>1.3893422395152419</v>
      </c>
      <c r="F112" s="6">
        <f>(schooldistricts!E111-AVERAGE(schooldistricts!E$4:E$536))/STDEV(schooldistricts!E$4:E$536)</f>
        <v>-0.35937776946827232</v>
      </c>
      <c r="G112" s="6">
        <f>(schooldistricts!F111-AVERAGE(schooldistricts!F$4:F$536))/STDEV(schooldistricts!F$4:F$536)</f>
        <v>-0.85867943440540617</v>
      </c>
      <c r="H112" s="9">
        <f>(schooldistricts!G111-AVERAGE(schooldistricts!G$4:G$536))/STDEV(schooldistricts!G$4:G$536)</f>
        <v>-1.2677322071603125</v>
      </c>
      <c r="I112" s="14">
        <f t="shared" si="2"/>
        <v>-0.76909740422320805</v>
      </c>
      <c r="J112" s="14">
        <f t="shared" si="3"/>
        <v>-0.49863480293710449</v>
      </c>
      <c r="K112" s="8">
        <v>58</v>
      </c>
      <c r="L112" s="8">
        <v>795</v>
      </c>
      <c r="M112" s="7" t="s">
        <v>485</v>
      </c>
    </row>
    <row r="113" spans="2:13" x14ac:dyDescent="0.2">
      <c r="B113" s="6">
        <f>(schooldistricts!A112-AVERAGE(schooldistricts!A$4:A$536))/STDEV(schooldistricts!A$4:A$536)</f>
        <v>0.97383104856838731</v>
      </c>
      <c r="C113" s="6">
        <f>(schooldistricts!B112-AVERAGE(schooldistricts!B$4:B$536))/STDEV(schooldistricts!B$4:B$536)</f>
        <v>-1.1599252513256342</v>
      </c>
      <c r="D113" s="6">
        <f>(schooldistricts!C112-AVERAGE(schooldistricts!C$4:C$536))/STDEV(schooldistricts!C$4:C$536)</f>
        <v>-1.025919954201856</v>
      </c>
      <c r="E113" s="6">
        <f>(schooldistricts!D112-AVERAGE(schooldistricts!D$4:D$536))/STDEV(schooldistricts!D$4:D$536)</f>
        <v>-0.74288521827532572</v>
      </c>
      <c r="F113" s="6">
        <f>(schooldistricts!E112-AVERAGE(schooldistricts!E$4:E$536))/STDEV(schooldistricts!E$4:E$536)</f>
        <v>0.19992392445803397</v>
      </c>
      <c r="G113" s="6">
        <f>(schooldistricts!F112-AVERAGE(schooldistricts!F$4:F$536))/STDEV(schooldistricts!F$4:F$536)</f>
        <v>0.17901686831831809</v>
      </c>
      <c r="H113" s="9">
        <f>(schooldistricts!G112-AVERAGE(schooldistricts!G$4:G$536))/STDEV(schooldistricts!G$4:G$536)</f>
        <v>1.1927717974773484</v>
      </c>
      <c r="I113" s="14">
        <f t="shared" si="2"/>
        <v>0.41210142600706345</v>
      </c>
      <c r="J113" s="14">
        <f t="shared" si="3"/>
        <v>0.78067037147028495</v>
      </c>
      <c r="K113" s="8">
        <v>293</v>
      </c>
      <c r="L113" s="8">
        <v>4677</v>
      </c>
      <c r="M113" s="7" t="s">
        <v>484</v>
      </c>
    </row>
    <row r="114" spans="2:13" x14ac:dyDescent="0.2">
      <c r="B114" s="6">
        <f>(schooldistricts!A113-AVERAGE(schooldistricts!A$4:A$536))/STDEV(schooldistricts!A$4:A$536)</f>
        <v>-0.39449855120002147</v>
      </c>
      <c r="C114" s="6">
        <f>(schooldistricts!B113-AVERAGE(schooldistricts!B$4:B$536))/STDEV(schooldistricts!B$4:B$536)</f>
        <v>1.6958894462260303</v>
      </c>
      <c r="D114" s="6">
        <f>(schooldistricts!C113-AVERAGE(schooldistricts!C$4:C$536))/STDEV(schooldistricts!C$4:C$536)</f>
        <v>-1.0194267899347556</v>
      </c>
      <c r="E114" s="6">
        <f>(schooldistricts!D113-AVERAGE(schooldistricts!D$4:D$536))/STDEV(schooldistricts!D$4:D$536)</f>
        <v>0.88015359287868833</v>
      </c>
      <c r="F114" s="6">
        <f>(schooldistricts!E113-AVERAGE(schooldistricts!E$4:E$536))/STDEV(schooldistricts!E$4:E$536)</f>
        <v>-0.66579090178596378</v>
      </c>
      <c r="G114" s="6">
        <f>(schooldistricts!F113-AVERAGE(schooldistricts!F$4:F$536))/STDEV(schooldistricts!F$4:F$536)</f>
        <v>-0.6333723730534534</v>
      </c>
      <c r="H114" s="9">
        <f>(schooldistricts!G113-AVERAGE(schooldistricts!G$4:G$536))/STDEV(schooldistricts!G$4:G$536)</f>
        <v>-0.33039734825072742</v>
      </c>
      <c r="I114" s="14">
        <f t="shared" si="2"/>
        <v>-0.53592056794781218</v>
      </c>
      <c r="J114" s="14">
        <f t="shared" si="3"/>
        <v>0.20552321969708476</v>
      </c>
      <c r="K114" s="8">
        <v>178</v>
      </c>
      <c r="L114" s="8">
        <v>2527</v>
      </c>
      <c r="M114" s="7" t="s">
        <v>483</v>
      </c>
    </row>
    <row r="115" spans="2:13" x14ac:dyDescent="0.2">
      <c r="B115" s="6">
        <f>(schooldistricts!A114-AVERAGE(schooldistricts!A$4:A$536))/STDEV(schooldistricts!A$4:A$536)</f>
        <v>-0.62923821374619504</v>
      </c>
      <c r="C115" s="6">
        <f>(schooldistricts!B114-AVERAGE(schooldistricts!B$4:B$536))/STDEV(schooldistricts!B$4:B$536)</f>
        <v>-0.78530458459842856</v>
      </c>
      <c r="D115" s="6">
        <f>(schooldistricts!C114-AVERAGE(schooldistricts!C$4:C$536))/STDEV(schooldistricts!C$4:C$536)</f>
        <v>-1.0129336256676553</v>
      </c>
      <c r="E115" s="6">
        <f>(schooldistricts!D114-AVERAGE(schooldistricts!D$4:D$536))/STDEV(schooldistricts!D$4:D$536)</f>
        <v>-0.3556896848954465</v>
      </c>
      <c r="F115" s="6">
        <f>(schooldistricts!E114-AVERAGE(schooldistricts!E$4:E$536))/STDEV(schooldistricts!E$4:E$536)</f>
        <v>-0.43004223079767123</v>
      </c>
      <c r="G115" s="6">
        <f>(schooldistricts!F114-AVERAGE(schooldistricts!F$4:F$536))/STDEV(schooldistricts!F$4:F$536)</f>
        <v>0.88638079552783999</v>
      </c>
      <c r="H115" s="9">
        <f>(schooldistricts!G114-AVERAGE(schooldistricts!G$4:G$536))/STDEV(schooldistricts!G$4:G$536)</f>
        <v>-0.33039734825072742</v>
      </c>
      <c r="I115" s="14">
        <f t="shared" si="2"/>
        <v>0.13887693811193977</v>
      </c>
      <c r="J115" s="14">
        <f t="shared" si="3"/>
        <v>-0.46927428636266721</v>
      </c>
      <c r="K115" s="8">
        <v>62</v>
      </c>
      <c r="L115" s="8">
        <v>1085</v>
      </c>
      <c r="M115" s="7" t="s">
        <v>482</v>
      </c>
    </row>
    <row r="116" spans="2:13" x14ac:dyDescent="0.2">
      <c r="B116" s="6">
        <f>(schooldistricts!A115-AVERAGE(schooldistricts!A$4:A$536))/STDEV(schooldistricts!A$4:A$536)</f>
        <v>1.2759324690747924</v>
      </c>
      <c r="C116" s="6">
        <f>(schooldistricts!B115-AVERAGE(schooldistricts!B$4:B$536))/STDEV(schooldistricts!B$4:B$536)</f>
        <v>-0.7242354435855447</v>
      </c>
      <c r="D116" s="6">
        <f>(schooldistricts!C115-AVERAGE(schooldistricts!C$4:C$536))/STDEV(schooldistricts!C$4:C$536)</f>
        <v>-1.0064404614005549</v>
      </c>
      <c r="E116" s="6">
        <f>(schooldistricts!D115-AVERAGE(schooldistricts!D$4:D$536))/STDEV(schooldistricts!D$4:D$536)</f>
        <v>-1.4377155589981223</v>
      </c>
      <c r="F116" s="6">
        <f>(schooldistricts!E115-AVERAGE(schooldistricts!E$4:E$536))/STDEV(schooldistricts!E$4:E$536)</f>
        <v>4.068276957530597</v>
      </c>
      <c r="G116" s="6">
        <f>(schooldistricts!F115-AVERAGE(schooldistricts!F$4:F$536))/STDEV(schooldistricts!F$4:F$536)</f>
        <v>0.42663157977566007</v>
      </c>
      <c r="H116" s="9">
        <f>(schooldistricts!G115-AVERAGE(schooldistricts!G$4:G$536))/STDEV(schooldistricts!G$4:G$536)</f>
        <v>1.8957729416595372</v>
      </c>
      <c r="I116" s="14">
        <f t="shared" si="2"/>
        <v>1.2067033359722112</v>
      </c>
      <c r="J116" s="14">
        <f t="shared" si="3"/>
        <v>0.689069605687326</v>
      </c>
      <c r="K116" s="8">
        <v>737</v>
      </c>
      <c r="L116" s="8">
        <v>12161</v>
      </c>
      <c r="M116" s="7" t="s">
        <v>481</v>
      </c>
    </row>
    <row r="117" spans="2:13" x14ac:dyDescent="0.2">
      <c r="B117" s="6">
        <f>(schooldistricts!A116-AVERAGE(schooldistricts!A$4:A$536))/STDEV(schooldistricts!A$4:A$536)</f>
        <v>0.90231875077496715</v>
      </c>
      <c r="C117" s="6">
        <f>(schooldistricts!B116-AVERAGE(schooldistricts!B$4:B$536))/STDEV(schooldistricts!B$4:B$536)</f>
        <v>-0.9670436200356225</v>
      </c>
      <c r="D117" s="6">
        <f>(schooldistricts!C116-AVERAGE(schooldistricts!C$4:C$536))/STDEV(schooldistricts!C$4:C$536)</f>
        <v>-0.99994729713345454</v>
      </c>
      <c r="E117" s="6">
        <f>(schooldistricts!D116-AVERAGE(schooldistricts!D$4:D$536))/STDEV(schooldistricts!D$4:D$536)</f>
        <v>0.36566089783967071</v>
      </c>
      <c r="F117" s="6">
        <f>(schooldistricts!E116-AVERAGE(schooldistricts!E$4:E$536))/STDEV(schooldistricts!E$4:E$536)</f>
        <v>-0.89026332894509697</v>
      </c>
      <c r="G117" s="6">
        <f>(schooldistricts!F116-AVERAGE(schooldistricts!F$4:F$536))/STDEV(schooldistricts!F$4:F$536)</f>
        <v>-9.3549844499220727E-2</v>
      </c>
      <c r="H117" s="9">
        <f>(schooldistricts!G116-AVERAGE(schooldistricts!G$4:G$536))/STDEV(schooldistricts!G$4:G$536)</f>
        <v>2.1103223840366989E-2</v>
      </c>
      <c r="I117" s="14">
        <f t="shared" si="2"/>
        <v>-0.29085291398953339</v>
      </c>
      <c r="J117" s="14">
        <f t="shared" si="3"/>
        <v>0.31195613782990039</v>
      </c>
      <c r="K117" s="8">
        <v>100</v>
      </c>
      <c r="L117" s="8">
        <v>1537</v>
      </c>
      <c r="M117" s="7" t="s">
        <v>480</v>
      </c>
    </row>
    <row r="118" spans="2:13" x14ac:dyDescent="0.2">
      <c r="B118" s="6">
        <f>(schooldistricts!A117-AVERAGE(schooldistricts!A$4:A$536))/STDEV(schooldistricts!A$4:A$536)</f>
        <v>-7.2577195989587104E-2</v>
      </c>
      <c r="C118" s="6">
        <f>(schooldistricts!B117-AVERAGE(schooldistricts!B$4:B$536))/STDEV(schooldistricts!B$4:B$536)</f>
        <v>-1.5204787566340745</v>
      </c>
      <c r="D118" s="6">
        <f>(schooldistricts!C117-AVERAGE(schooldistricts!C$4:C$536))/STDEV(schooldistricts!C$4:C$536)</f>
        <v>-0.9934541328663542</v>
      </c>
      <c r="E118" s="6">
        <f>(schooldistricts!D117-AVERAGE(schooldistricts!D$4:D$536))/STDEV(schooldistricts!D$4:D$536)</f>
        <v>-3.214273234513642E-2</v>
      </c>
      <c r="F118" s="6">
        <f>(schooldistricts!E117-AVERAGE(schooldistricts!E$4:E$536))/STDEV(schooldistricts!E$4:E$536)</f>
        <v>-0.4144058393545702</v>
      </c>
      <c r="G118" s="6">
        <f>(schooldistricts!F117-AVERAGE(schooldistricts!F$4:F$536))/STDEV(schooldistricts!F$4:F$536)</f>
        <v>-0.68708775829622815</v>
      </c>
      <c r="H118" s="9">
        <f>(schooldistricts!G117-AVERAGE(schooldistricts!G$4:G$536))/STDEV(schooldistricts!G$4:G$536)</f>
        <v>0.37260379593146142</v>
      </c>
      <c r="I118" s="14">
        <f t="shared" si="2"/>
        <v>-2.9189199458213331E-2</v>
      </c>
      <c r="J118" s="14">
        <f t="shared" si="3"/>
        <v>0.40179299538967478</v>
      </c>
      <c r="K118" s="8">
        <v>313</v>
      </c>
      <c r="L118" s="8">
        <v>4407</v>
      </c>
      <c r="M118" s="7" t="s">
        <v>479</v>
      </c>
    </row>
    <row r="119" spans="2:13" x14ac:dyDescent="0.2">
      <c r="B119" s="6">
        <f>(schooldistricts!A118-AVERAGE(schooldistricts!A$4:A$536))/STDEV(schooldistricts!A$4:A$536)</f>
        <v>-0.89507254861108509</v>
      </c>
      <c r="C119" s="6">
        <f>(schooldistricts!B118-AVERAGE(schooldistricts!B$4:B$536))/STDEV(schooldistricts!B$4:B$536)</f>
        <v>1.6888400165752617</v>
      </c>
      <c r="D119" s="6">
        <f>(schooldistricts!C118-AVERAGE(schooldistricts!C$4:C$536))/STDEV(schooldistricts!C$4:C$536)</f>
        <v>-0.98696096859925386</v>
      </c>
      <c r="E119" s="6">
        <f>(schooldistricts!D118-AVERAGE(schooldistricts!D$4:D$536))/STDEV(schooldistricts!D$4:D$536)</f>
        <v>-0.74288521827532572</v>
      </c>
      <c r="F119" s="6">
        <f>(schooldistricts!E118-AVERAGE(schooldistricts!E$4:E$536))/STDEV(schooldistricts!E$4:E$536)</f>
        <v>1.2436530532850281</v>
      </c>
      <c r="G119" s="6">
        <f>(schooldistricts!F118-AVERAGE(schooldistricts!F$4:F$536))/STDEV(schooldistricts!F$4:F$536)</f>
        <v>2.2090571288976983</v>
      </c>
      <c r="H119" s="9">
        <f>(schooldistricts!G118-AVERAGE(schooldistricts!G$4:G$536))/STDEV(schooldistricts!G$4:G$536)</f>
        <v>0.37260379593146142</v>
      </c>
      <c r="I119" s="14">
        <f t="shared" si="2"/>
        <v>0.52810473902542232</v>
      </c>
      <c r="J119" s="14">
        <f t="shared" si="3"/>
        <v>-0.1555009430939609</v>
      </c>
      <c r="K119" s="8">
        <v>144</v>
      </c>
      <c r="L119" s="8">
        <v>2934</v>
      </c>
      <c r="M119" s="7" t="s">
        <v>478</v>
      </c>
    </row>
    <row r="120" spans="2:13" x14ac:dyDescent="0.2">
      <c r="B120" s="6">
        <f>(schooldistricts!A119-AVERAGE(schooldistricts!A$4:A$536))/STDEV(schooldistricts!A$4:A$536)</f>
        <v>0.5765862282547819</v>
      </c>
      <c r="C120" s="6">
        <f>(schooldistricts!B119-AVERAGE(schooldistricts!B$4:B$536))/STDEV(schooldistricts!B$4:B$536)</f>
        <v>-6.6184517404257459E-2</v>
      </c>
      <c r="D120" s="6">
        <f>(schooldistricts!C119-AVERAGE(schooldistricts!C$4:C$536))/STDEV(schooldistricts!C$4:C$536)</f>
        <v>-0.98046780433215353</v>
      </c>
      <c r="E120" s="6">
        <f>(schooldistricts!D119-AVERAGE(schooldistricts!D$4:D$536))/STDEV(schooldistricts!D$4:D$536)</f>
        <v>-1.2361617197044867</v>
      </c>
      <c r="F120" s="6">
        <f>(schooldistricts!E119-AVERAGE(schooldistricts!E$4:E$536))/STDEV(schooldistricts!E$4:E$536)</f>
        <v>-0.25142652854378633</v>
      </c>
      <c r="G120" s="6">
        <f>(schooldistricts!F119-AVERAGE(schooldistricts!F$4:F$536))/STDEV(schooldistricts!F$4:F$536)</f>
        <v>7.4870546708179248E-2</v>
      </c>
      <c r="H120" s="9">
        <f>(schooldistricts!G119-AVERAGE(schooldistricts!G$4:G$536))/STDEV(schooldistricts!G$4:G$536)</f>
        <v>1.4271055122047447</v>
      </c>
      <c r="I120" s="14">
        <f t="shared" si="2"/>
        <v>0.62081845900750832</v>
      </c>
      <c r="J120" s="14">
        <f t="shared" si="3"/>
        <v>0.80628705319723637</v>
      </c>
      <c r="K120" s="8">
        <v>485</v>
      </c>
      <c r="L120" s="8">
        <v>7632</v>
      </c>
      <c r="M120" s="7" t="s">
        <v>477</v>
      </c>
    </row>
    <row r="121" spans="2:13" x14ac:dyDescent="0.2">
      <c r="B121" s="6">
        <f>(schooldistricts!A120-AVERAGE(schooldistricts!A$4:A$536))/STDEV(schooldistricts!A$4:A$536)</f>
        <v>-1.0025399676990285</v>
      </c>
      <c r="C121" s="6">
        <f>(schooldistricts!B120-AVERAGE(schooldistricts!B$4:B$536))/STDEV(schooldistricts!B$4:B$536)</f>
        <v>0.83164023559835631</v>
      </c>
      <c r="D121" s="6">
        <f>(schooldistricts!C120-AVERAGE(schooldistricts!C$4:C$536))/STDEV(schooldistricts!C$4:C$536)</f>
        <v>-0.97397464006505319</v>
      </c>
      <c r="E121" s="6">
        <f>(schooldistricts!D120-AVERAGE(schooldistricts!D$4:D$536))/STDEV(schooldistricts!D$4:D$536)</f>
        <v>0.41339733346184759</v>
      </c>
      <c r="F121" s="6">
        <f>(schooldistricts!E120-AVERAGE(schooldistricts!E$4:E$536))/STDEV(schooldistricts!E$4:E$536)</f>
        <v>-0.35366447259483158</v>
      </c>
      <c r="G121" s="6">
        <f>(schooldistricts!F120-AVERAGE(schooldistricts!F$4:F$536))/STDEV(schooldistricts!F$4:F$536)</f>
        <v>0.12423099631000634</v>
      </c>
      <c r="H121" s="9">
        <f>(schooldistricts!G120-AVERAGE(schooldistricts!G$4:G$536))/STDEV(schooldistricts!G$4:G$536)</f>
        <v>-0.91623163506921812</v>
      </c>
      <c r="I121" s="14">
        <f t="shared" si="2"/>
        <v>-0.25626669362657933</v>
      </c>
      <c r="J121" s="14">
        <f t="shared" si="3"/>
        <v>-0.65996494144263873</v>
      </c>
      <c r="K121" s="8">
        <v>83</v>
      </c>
      <c r="L121" s="8">
        <v>1315</v>
      </c>
      <c r="M121" s="7" t="s">
        <v>476</v>
      </c>
    </row>
    <row r="122" spans="2:13" x14ac:dyDescent="0.2">
      <c r="B122" s="6">
        <f>(schooldistricts!A121-AVERAGE(schooldistricts!A$4:A$536))/STDEV(schooldistricts!A$4:A$536)</f>
        <v>-0.30492335034696544</v>
      </c>
      <c r="C122" s="6">
        <f>(schooldistricts!B121-AVERAGE(schooldistricts!B$4:B$536))/STDEV(schooldistricts!B$4:B$536)</f>
        <v>-1.5858784651465749</v>
      </c>
      <c r="D122" s="6">
        <f>(schooldistricts!C121-AVERAGE(schooldistricts!C$4:C$536))/STDEV(schooldistricts!C$4:C$536)</f>
        <v>-0.96748147579795285</v>
      </c>
      <c r="E122" s="6">
        <f>(schooldistricts!D121-AVERAGE(schooldistricts!D$4:D$536))/STDEV(schooldistricts!D$4:D$536)</f>
        <v>-0.90731071875171276</v>
      </c>
      <c r="F122" s="6">
        <f>(schooldistricts!E121-AVERAGE(schooldistricts!E$4:E$536))/STDEV(schooldistricts!E$4:E$536)</f>
        <v>0.31569336110407048</v>
      </c>
      <c r="G122" s="6">
        <f>(schooldistricts!F121-AVERAGE(schooldistricts!F$4:F$536))/STDEV(schooldistricts!F$4:F$536)</f>
        <v>0.39523423695571824</v>
      </c>
      <c r="H122" s="9">
        <f>(schooldistricts!G121-AVERAGE(schooldistricts!G$4:G$536))/STDEV(schooldistricts!G$4:G$536)</f>
        <v>0.48977065329515951</v>
      </c>
      <c r="I122" s="14">
        <f t="shared" si="2"/>
        <v>0.51126224605311776</v>
      </c>
      <c r="J122" s="14">
        <f t="shared" si="3"/>
        <v>-2.1491592757958256E-2</v>
      </c>
      <c r="K122" s="8">
        <v>148</v>
      </c>
      <c r="L122" s="8">
        <v>2432</v>
      </c>
      <c r="M122" s="7" t="s">
        <v>475</v>
      </c>
    </row>
    <row r="123" spans="2:13" x14ac:dyDescent="0.2">
      <c r="B123" s="6">
        <f>(schooldistricts!A122-AVERAGE(schooldistricts!A$4:A$536))/STDEV(schooldistricts!A$4:A$536)</f>
        <v>1.138175062843013</v>
      </c>
      <c r="C123" s="6">
        <f>(schooldistricts!B122-AVERAGE(schooldistricts!B$4:B$536))/STDEV(schooldistricts!B$4:B$536)</f>
        <v>-1.0588343444963895</v>
      </c>
      <c r="D123" s="6">
        <f>(schooldistricts!C122-AVERAGE(schooldistricts!C$4:C$536))/STDEV(schooldistricts!C$4:C$536)</f>
        <v>-0.9609883115308524</v>
      </c>
      <c r="E123" s="6">
        <f>(schooldistricts!D122-AVERAGE(schooldistricts!D$4:D$536))/STDEV(schooldistricts!D$4:D$536)</f>
        <v>-1.0346078804108512</v>
      </c>
      <c r="F123" s="6">
        <f>(schooldistricts!E122-AVERAGE(schooldistricts!E$4:E$536))/STDEV(schooldistricts!E$4:E$536)</f>
        <v>1.2595901445635733</v>
      </c>
      <c r="G123" s="6">
        <f>(schooldistricts!F122-AVERAGE(schooldistricts!F$4:F$536))/STDEV(schooldistricts!F$4:F$536)</f>
        <v>0.21732818575326732</v>
      </c>
      <c r="H123" s="9">
        <f>(schooldistricts!G122-AVERAGE(schooldistricts!G$4:G$536))/STDEV(schooldistricts!G$4:G$536)</f>
        <v>0.48977065329515951</v>
      </c>
      <c r="I123" s="14">
        <f t="shared" si="2"/>
        <v>0.68297801744339381</v>
      </c>
      <c r="J123" s="14">
        <f t="shared" si="3"/>
        <v>-0.19320736414823431</v>
      </c>
      <c r="K123" s="8">
        <v>328</v>
      </c>
      <c r="L123" s="8">
        <v>5263</v>
      </c>
      <c r="M123" s="7" t="s">
        <v>474</v>
      </c>
    </row>
    <row r="124" spans="2:13" x14ac:dyDescent="0.2">
      <c r="B124" s="6">
        <f>(schooldistricts!A123-AVERAGE(schooldistricts!A$4:A$536))/STDEV(schooldistricts!A$4:A$536)</f>
        <v>0.83095166927848696</v>
      </c>
      <c r="C124" s="6">
        <f>(schooldistricts!B123-AVERAGE(schooldistricts!B$4:B$536))/STDEV(schooldistricts!B$4:B$536)</f>
        <v>-1.4091262654510561</v>
      </c>
      <c r="D124" s="6">
        <f>(schooldistricts!C123-AVERAGE(schooldistricts!C$4:C$536))/STDEV(schooldistricts!C$4:C$536)</f>
        <v>-0.95449514726375206</v>
      </c>
      <c r="E124" s="6">
        <f>(schooldistricts!D123-AVERAGE(schooldistricts!D$4:D$536))/STDEV(schooldistricts!D$4:D$536)</f>
        <v>-0.82774999271475125</v>
      </c>
      <c r="F124" s="6">
        <f>(schooldistricts!E123-AVERAGE(schooldistricts!E$4:E$536))/STDEV(schooldistricts!E$4:E$536)</f>
        <v>-0.3389301806580633</v>
      </c>
      <c r="G124" s="6">
        <f>(schooldistricts!F123-AVERAGE(schooldistricts!F$4:F$536))/STDEV(schooldistricts!F$4:F$536)</f>
        <v>0.65140323279733647</v>
      </c>
      <c r="H124" s="9">
        <f>(schooldistricts!G123-AVERAGE(schooldistricts!G$4:G$536))/STDEV(schooldistricts!G$4:G$536)</f>
        <v>0.37260379593146142</v>
      </c>
      <c r="I124" s="14">
        <f t="shared" si="2"/>
        <v>0.39675025702054534</v>
      </c>
      <c r="J124" s="14">
        <f t="shared" si="3"/>
        <v>-2.4146461089083915E-2</v>
      </c>
      <c r="K124" s="8">
        <v>186</v>
      </c>
      <c r="L124" s="8">
        <v>3160</v>
      </c>
      <c r="M124" s="7" t="s">
        <v>473</v>
      </c>
    </row>
    <row r="125" spans="2:13" x14ac:dyDescent="0.2">
      <c r="B125" s="6">
        <f>(schooldistricts!A124-AVERAGE(schooldistricts!A$4:A$536))/STDEV(schooldistricts!A$4:A$536)</f>
        <v>-0.89806802271168251</v>
      </c>
      <c r="C125" s="6">
        <f>(schooldistricts!B124-AVERAGE(schooldistricts!B$4:B$536))/STDEV(schooldistricts!B$4:B$536)</f>
        <v>-0.36865555483818802</v>
      </c>
      <c r="D125" s="6">
        <f>(schooldistricts!C124-AVERAGE(schooldistricts!C$4:C$536))/STDEV(schooldistricts!C$4:C$536)</f>
        <v>-0.94800198299665173</v>
      </c>
      <c r="E125" s="6">
        <f>(schooldistricts!D124-AVERAGE(schooldistricts!D$4:D$536))/STDEV(schooldistricts!D$4:D$536)</f>
        <v>-0.23900062004123643</v>
      </c>
      <c r="F125" s="6">
        <f>(schooldistricts!E124-AVERAGE(schooldistricts!E$4:E$536))/STDEV(schooldistricts!E$4:E$536)</f>
        <v>-0.37952465844303712</v>
      </c>
      <c r="G125" s="6">
        <f>(schooldistricts!F124-AVERAGE(schooldistricts!F$4:F$536))/STDEV(schooldistricts!F$4:F$536)</f>
        <v>-0.2112655378358041</v>
      </c>
      <c r="H125" s="9">
        <f>(schooldistricts!G124-AVERAGE(schooldistricts!G$4:G$536))/STDEV(schooldistricts!G$4:G$536)</f>
        <v>1.0756049401136503</v>
      </c>
      <c r="I125" s="14">
        <f t="shared" si="2"/>
        <v>8.3250826575000852E-2</v>
      </c>
      <c r="J125" s="14">
        <f t="shared" si="3"/>
        <v>0.99235411353864944</v>
      </c>
      <c r="K125" s="8">
        <v>184</v>
      </c>
      <c r="L125" s="8">
        <v>2781</v>
      </c>
      <c r="M125" s="7" t="s">
        <v>472</v>
      </c>
    </row>
    <row r="126" spans="2:13" x14ac:dyDescent="0.2">
      <c r="B126" s="6">
        <f>(schooldistricts!A125-AVERAGE(schooldistricts!A$4:A$536))/STDEV(schooldistricts!A$4:A$536)</f>
        <v>-0.54689392830472305</v>
      </c>
      <c r="C126" s="6">
        <f>(schooldistricts!B125-AVERAGE(schooldistricts!B$4:B$536))/STDEV(schooldistricts!B$4:B$536)</f>
        <v>-0.14876005020096378</v>
      </c>
      <c r="D126" s="6">
        <f>(schooldistricts!C125-AVERAGE(schooldistricts!C$4:C$536))/STDEV(schooldistricts!C$4:C$536)</f>
        <v>-0.94150881872955139</v>
      </c>
      <c r="E126" s="6">
        <f>(schooldistricts!D125-AVERAGE(schooldistricts!D$4:D$536))/STDEV(schooldistricts!D$4:D$536)</f>
        <v>-0.6368042502260437</v>
      </c>
      <c r="F126" s="6">
        <f>(schooldistricts!E125-AVERAGE(schooldistricts!E$4:E$536))/STDEV(schooldistricts!E$4:E$536)</f>
        <v>-0.46762971022820254</v>
      </c>
      <c r="G126" s="6">
        <f>(schooldistricts!F125-AVERAGE(schooldistricts!F$4:F$536))/STDEV(schooldistricts!F$4:F$536)</f>
        <v>-1.6010174800964039</v>
      </c>
      <c r="H126" s="9">
        <f>(schooldistricts!G125-AVERAGE(schooldistricts!G$4:G$536))/STDEV(schooldistricts!G$4:G$536)</f>
        <v>-1.619232779251407</v>
      </c>
      <c r="I126" s="14">
        <f t="shared" si="2"/>
        <v>0.28223398429850588</v>
      </c>
      <c r="J126" s="14">
        <f t="shared" si="3"/>
        <v>-1.9014667635499127</v>
      </c>
      <c r="K126" s="8">
        <v>75</v>
      </c>
      <c r="L126" s="8">
        <v>907</v>
      </c>
      <c r="M126" s="7" t="s">
        <v>471</v>
      </c>
    </row>
    <row r="127" spans="2:13" x14ac:dyDescent="0.2">
      <c r="B127" s="6">
        <f>(schooldistricts!A126-AVERAGE(schooldistricts!A$4:A$536))/STDEV(schooldistricts!A$4:A$536)</f>
        <v>-1.4683261593421144</v>
      </c>
      <c r="C127" s="6">
        <f>(schooldistricts!B126-AVERAGE(schooldistricts!B$4:B$536))/STDEV(schooldistricts!B$4:B$536)</f>
        <v>0.983551810301031</v>
      </c>
      <c r="D127" s="6">
        <f>(schooldistricts!C126-AVERAGE(schooldistricts!C$4:C$536))/STDEV(schooldistricts!C$4:C$536)</f>
        <v>-0.93501565446245105</v>
      </c>
      <c r="E127" s="6">
        <f>(schooldistricts!D126-AVERAGE(schooldistricts!D$4:D$536))/STDEV(schooldistricts!D$4:D$536)</f>
        <v>-0.71636497626300522</v>
      </c>
      <c r="F127" s="6">
        <f>(schooldistricts!E126-AVERAGE(schooldistricts!E$4:E$536))/STDEV(schooldistricts!E$4:E$536)</f>
        <v>0.52633359583276806</v>
      </c>
      <c r="G127" s="6">
        <f>(schooldistricts!F126-AVERAGE(schooldistricts!F$4:F$536))/STDEV(schooldistricts!F$4:F$536)</f>
        <v>-0.18376187116837786</v>
      </c>
      <c r="H127" s="9">
        <f>(schooldistricts!G126-AVERAGE(schooldistricts!G$4:G$536))/STDEV(schooldistricts!G$4:G$536)</f>
        <v>-0.21323049088702928</v>
      </c>
      <c r="I127" s="14">
        <f t="shared" si="2"/>
        <v>0.43446125391054263</v>
      </c>
      <c r="J127" s="14">
        <f t="shared" si="3"/>
        <v>-0.64769174479757186</v>
      </c>
      <c r="K127" s="8">
        <v>138</v>
      </c>
      <c r="L127" s="8">
        <v>2094</v>
      </c>
      <c r="M127" s="7" t="s">
        <v>470</v>
      </c>
    </row>
    <row r="128" spans="2:13" x14ac:dyDescent="0.2">
      <c r="B128" s="6">
        <f>(schooldistricts!A127-AVERAGE(schooldistricts!A$4:A$536))/STDEV(schooldistricts!A$4:A$536)</f>
        <v>0.14391593129661931</v>
      </c>
      <c r="C128" s="6">
        <f>(schooldistricts!B127-AVERAGE(schooldistricts!B$4:B$536))/STDEV(schooldistricts!B$4:B$536)</f>
        <v>1.5222171916841893</v>
      </c>
      <c r="D128" s="6">
        <f>(schooldistricts!C127-AVERAGE(schooldistricts!C$4:C$536))/STDEV(schooldistricts!C$4:C$536)</f>
        <v>-0.92852249019535071</v>
      </c>
      <c r="E128" s="6">
        <f>(schooldistricts!D127-AVERAGE(schooldistricts!D$4:D$536))/STDEV(schooldistricts!D$4:D$536)</f>
        <v>-0.70575687945807697</v>
      </c>
      <c r="F128" s="6">
        <f>(schooldistricts!E127-AVERAGE(schooldistricts!E$4:E$536))/STDEV(schooldistricts!E$4:E$536)</f>
        <v>0.6446589810800808</v>
      </c>
      <c r="G128" s="6">
        <f>(schooldistricts!F127-AVERAGE(schooldistricts!F$4:F$536))/STDEV(schooldistricts!F$4:F$536)</f>
        <v>3.6225350412174322</v>
      </c>
      <c r="H128" s="9">
        <f>(schooldistricts!G127-AVERAGE(schooldistricts!G$4:G$536))/STDEV(schooldistricts!G$4:G$536)</f>
        <v>-9.6063633523331152E-2</v>
      </c>
      <c r="I128" s="14">
        <f t="shared" si="2"/>
        <v>0.44204496180267921</v>
      </c>
      <c r="J128" s="14">
        <f t="shared" si="3"/>
        <v>-0.53810859532601041</v>
      </c>
      <c r="K128" s="8">
        <v>38</v>
      </c>
      <c r="L128" s="8">
        <v>891</v>
      </c>
      <c r="M128" s="7" t="s">
        <v>469</v>
      </c>
    </row>
    <row r="129" spans="2:13" x14ac:dyDescent="0.2">
      <c r="B129" s="6">
        <f>(schooldistricts!A128-AVERAGE(schooldistricts!A$4:A$536))/STDEV(schooldistricts!A$4:A$536)</f>
        <v>-0.71015271527201629</v>
      </c>
      <c r="C129" s="6">
        <f>(schooldistricts!B128-AVERAGE(schooldistricts!B$4:B$536))/STDEV(schooldistricts!B$4:B$536)</f>
        <v>-0.23439695441967023</v>
      </c>
      <c r="D129" s="6">
        <f>(schooldistricts!C128-AVERAGE(schooldistricts!C$4:C$536))/STDEV(schooldistricts!C$4:C$536)</f>
        <v>-0.92202932592825027</v>
      </c>
      <c r="E129" s="6">
        <f>(schooldistricts!D128-AVERAGE(schooldistricts!D$4:D$536))/STDEV(schooldistricts!D$4:D$536)</f>
        <v>2.4766721620203818</v>
      </c>
      <c r="F129" s="6">
        <f>(schooldistricts!E128-AVERAGE(schooldistricts!E$4:E$536))/STDEV(schooldistricts!E$4:E$536)</f>
        <v>-1.9385029553037549</v>
      </c>
      <c r="G129" s="6">
        <f>(schooldistricts!F128-AVERAGE(schooldistricts!F$4:F$536))/STDEV(schooldistricts!F$4:F$536)</f>
        <v>7.7245651593530393</v>
      </c>
      <c r="H129" s="9">
        <f>(schooldistricts!G128-AVERAGE(schooldistricts!G$4:G$536))/STDEV(schooldistricts!G$4:G$536)</f>
        <v>-2.6737344955246902</v>
      </c>
      <c r="I129" s="14">
        <f t="shared" si="2"/>
        <v>-1.5152591426598703</v>
      </c>
      <c r="J129" s="14">
        <f t="shared" si="3"/>
        <v>-1.15847535286482</v>
      </c>
      <c r="K129" s="8">
        <v>11</v>
      </c>
      <c r="L129" s="8">
        <v>356</v>
      </c>
      <c r="M129" s="7" t="s">
        <v>468</v>
      </c>
    </row>
    <row r="130" spans="2:13" x14ac:dyDescent="0.2">
      <c r="B130" s="6">
        <f>(schooldistricts!A129-AVERAGE(schooldistricts!A$4:A$536))/STDEV(schooldistricts!A$4:A$536)</f>
        <v>1.2994480490739879</v>
      </c>
      <c r="C130" s="6">
        <f>(schooldistricts!B129-AVERAGE(schooldistricts!B$4:B$536))/STDEV(schooldistricts!B$4:B$536)</f>
        <v>0.73234766748993008</v>
      </c>
      <c r="D130" s="6">
        <f>(schooldistricts!C129-AVERAGE(schooldistricts!C$4:C$536))/STDEV(schooldistricts!C$4:C$536)</f>
        <v>-0.91553616166114993</v>
      </c>
      <c r="E130" s="6">
        <f>(schooldistricts!D129-AVERAGE(schooldistricts!D$4:D$536))/STDEV(schooldistricts!D$4:D$536)</f>
        <v>-0.57845971779893868</v>
      </c>
      <c r="F130" s="6">
        <f>(schooldistricts!E129-AVERAGE(schooldistricts!E$4:E$536))/STDEV(schooldistricts!E$4:E$536)</f>
        <v>-0.40568554412668695</v>
      </c>
      <c r="G130" s="6">
        <f>(schooldistricts!F129-AVERAGE(schooldistricts!F$4:F$536))/STDEV(schooldistricts!F$4:F$536)</f>
        <v>5.1983843123846372E-2</v>
      </c>
      <c r="H130" s="9">
        <f>(schooldistricts!G129-AVERAGE(schooldistricts!G$4:G$536))/STDEV(schooldistricts!G$4:G$536)</f>
        <v>0.25543693856776328</v>
      </c>
      <c r="I130" s="14">
        <f t="shared" si="2"/>
        <v>0.25849825622441841</v>
      </c>
      <c r="J130" s="14">
        <f t="shared" si="3"/>
        <v>-3.061317656655127E-3</v>
      </c>
      <c r="K130" s="8">
        <v>322</v>
      </c>
      <c r="L130" s="8">
        <v>5051</v>
      </c>
      <c r="M130" s="7" t="s">
        <v>467</v>
      </c>
    </row>
    <row r="131" spans="2:13" x14ac:dyDescent="0.2">
      <c r="B131" s="6">
        <f>(schooldistricts!A130-AVERAGE(schooldistricts!A$4:A$536))/STDEV(schooldistricts!A$4:A$536)</f>
        <v>-1.1767511102919908</v>
      </c>
      <c r="C131" s="6">
        <f>(schooldistricts!B130-AVERAGE(schooldistricts!B$4:B$536))/STDEV(schooldistricts!B$4:B$536)</f>
        <v>0.98759509611586638</v>
      </c>
      <c r="D131" s="6">
        <f>(schooldistricts!C130-AVERAGE(schooldistricts!C$4:C$536))/STDEV(schooldistricts!C$4:C$536)</f>
        <v>-0.90904299739404959</v>
      </c>
      <c r="E131" s="6">
        <f>(schooldistricts!D130-AVERAGE(schooldistricts!D$4:D$536))/STDEV(schooldistricts!D$4:D$536)</f>
        <v>0.53008639831605786</v>
      </c>
      <c r="F131" s="6">
        <f>(schooldistricts!E130-AVERAGE(schooldistricts!E$4:E$536))/STDEV(schooldistricts!E$4:E$536)</f>
        <v>-0.38132885745570261</v>
      </c>
      <c r="G131" s="6">
        <f>(schooldistricts!F130-AVERAGE(schooldistricts!F$4:F$536))/STDEV(schooldistricts!F$4:F$536)</f>
        <v>0.27296568439979024</v>
      </c>
      <c r="H131" s="9">
        <f>(schooldistricts!G130-AVERAGE(schooldistricts!G$4:G$536))/STDEV(schooldistricts!G$4:G$536)</f>
        <v>0.48977065329515951</v>
      </c>
      <c r="I131" s="14">
        <f t="shared" si="2"/>
        <v>-0.32058219192559678</v>
      </c>
      <c r="J131" s="14">
        <f t="shared" si="3"/>
        <v>0.81035284522075623</v>
      </c>
      <c r="K131" s="8">
        <v>174</v>
      </c>
      <c r="L131" s="8">
        <v>2813</v>
      </c>
      <c r="M131" s="7" t="s">
        <v>466</v>
      </c>
    </row>
    <row r="132" spans="2:13" x14ac:dyDescent="0.2">
      <c r="B132" s="6">
        <f>(schooldistricts!A131-AVERAGE(schooldistricts!A$4:A$536))/STDEV(schooldistricts!A$4:A$536)</f>
        <v>1.3647531914361457</v>
      </c>
      <c r="C132" s="6">
        <f>(schooldistricts!B131-AVERAGE(schooldistricts!B$4:B$536))/STDEV(schooldistricts!B$4:B$536)</f>
        <v>1.0366225263666782</v>
      </c>
      <c r="D132" s="6">
        <f>(schooldistricts!C131-AVERAGE(schooldistricts!C$4:C$536))/STDEV(schooldistricts!C$4:C$536)</f>
        <v>-0.90254983312694925</v>
      </c>
      <c r="E132" s="6">
        <f>(schooldistricts!D131-AVERAGE(schooldistricts!D$4:D$536))/STDEV(schooldistricts!D$4:D$536)</f>
        <v>-1.140688848460133</v>
      </c>
      <c r="F132" s="6">
        <f>(schooldistricts!E131-AVERAGE(schooldistricts!E$4:E$536))/STDEV(schooldistricts!E$4:E$536)</f>
        <v>-0.10663955777737961</v>
      </c>
      <c r="G132" s="6">
        <f>(schooldistricts!F131-AVERAGE(schooldistricts!F$4:F$536))/STDEV(schooldistricts!F$4:F$536)</f>
        <v>0.20488807276758755</v>
      </c>
      <c r="H132" s="9">
        <f>(schooldistricts!G131-AVERAGE(schooldistricts!G$4:G$536))/STDEV(schooldistricts!G$4:G$536)</f>
        <v>1.661439226932141</v>
      </c>
      <c r="I132" s="14">
        <f t="shared" si="2"/>
        <v>0.58680443219171774</v>
      </c>
      <c r="J132" s="14">
        <f t="shared" si="3"/>
        <v>1.0746347947404233</v>
      </c>
      <c r="K132" s="8">
        <v>214</v>
      </c>
      <c r="L132" s="8">
        <v>3428</v>
      </c>
      <c r="M132" s="7" t="s">
        <v>465</v>
      </c>
    </row>
    <row r="133" spans="2:13" x14ac:dyDescent="0.2">
      <c r="B133" s="6">
        <f>(schooldistricts!A132-AVERAGE(schooldistricts!A$4:A$536))/STDEV(schooldistricts!A$4:A$536)</f>
        <v>1.6306018971540086</v>
      </c>
      <c r="C133" s="6">
        <f>(schooldistricts!B132-AVERAGE(schooldistricts!B$4:B$536))/STDEV(schooldistricts!B$4:B$536)</f>
        <v>-0.30987308563348326</v>
      </c>
      <c r="D133" s="6">
        <f>(schooldistricts!C132-AVERAGE(schooldistricts!C$4:C$536))/STDEV(schooldistricts!C$4:C$536)</f>
        <v>-0.89605666885984891</v>
      </c>
      <c r="E133" s="6">
        <f>(schooldistricts!D132-AVERAGE(schooldistricts!D$4:D$536))/STDEV(schooldistricts!D$4:D$536)</f>
        <v>-0.65271639543343596</v>
      </c>
      <c r="F133" s="6">
        <f>(schooldistricts!E132-AVERAGE(schooldistricts!E$4:E$536))/STDEV(schooldistricts!E$4:E$536)</f>
        <v>-0.33186373452512336</v>
      </c>
      <c r="G133" s="6">
        <f>(schooldistricts!F132-AVERAGE(schooldistricts!F$4:F$536))/STDEV(schooldistricts!F$4:F$536)</f>
        <v>5.7402355253375822E-2</v>
      </c>
      <c r="H133" s="9">
        <f>(schooldistricts!G132-AVERAGE(schooldistricts!G$4:G$536))/STDEV(schooldistricts!G$4:G$536)</f>
        <v>0.13827008120406512</v>
      </c>
      <c r="I133" s="14">
        <f t="shared" si="2"/>
        <v>0.30567445567071333</v>
      </c>
      <c r="J133" s="14">
        <f t="shared" si="3"/>
        <v>-0.16740437446664821</v>
      </c>
      <c r="K133" s="8">
        <v>159</v>
      </c>
      <c r="L133" s="8">
        <v>2496</v>
      </c>
      <c r="M133" s="7" t="s">
        <v>464</v>
      </c>
    </row>
    <row r="134" spans="2:13" x14ac:dyDescent="0.2">
      <c r="B134" s="6">
        <f>(schooldistricts!A133-AVERAGE(schooldistricts!A$4:A$536))/STDEV(schooldistricts!A$4:A$536)</f>
        <v>0.93117780233171654</v>
      </c>
      <c r="C134" s="6">
        <f>(schooldistricts!B133-AVERAGE(schooldistricts!B$4:B$536))/STDEV(schooldistricts!B$4:B$536)</f>
        <v>-1.0109562817254913</v>
      </c>
      <c r="D134" s="6">
        <f>(schooldistricts!C133-AVERAGE(schooldistricts!C$4:C$536))/STDEV(schooldistricts!C$4:C$536)</f>
        <v>-0.88956350459274858</v>
      </c>
      <c r="E134" s="6">
        <f>(schooldistricts!D133-AVERAGE(schooldistricts!D$4:D$536))/STDEV(schooldistricts!D$4:D$536)</f>
        <v>-0.81183784750735888</v>
      </c>
      <c r="F134" s="6">
        <f>(schooldistricts!E133-AVERAGE(schooldistricts!E$4:E$536))/STDEV(schooldistricts!E$4:E$536)</f>
        <v>-0.42868908153817209</v>
      </c>
      <c r="G134" s="6">
        <f>(schooldistricts!F133-AVERAGE(schooldistricts!F$4:F$536))/STDEV(schooldistricts!F$4:F$536)</f>
        <v>0.84731898420600638</v>
      </c>
      <c r="H134" s="9">
        <f>(schooldistricts!G133-AVERAGE(schooldistricts!G$4:G$536))/STDEV(schooldistricts!G$4:G$536)</f>
        <v>0.84127122538625398</v>
      </c>
      <c r="I134" s="14">
        <f t="shared" ref="I134:I197" si="4">$A$3+SUMPRODUCT($B$3:$G$3,B134:G134)</f>
        <v>0.37842315556975442</v>
      </c>
      <c r="J134" s="14">
        <f t="shared" ref="J134:J197" si="5">H134-I134</f>
        <v>0.46284806981649956</v>
      </c>
      <c r="K134" s="8">
        <v>212</v>
      </c>
      <c r="L134" s="8">
        <v>3692</v>
      </c>
      <c r="M134" s="7" t="s">
        <v>463</v>
      </c>
    </row>
    <row r="135" spans="2:13" x14ac:dyDescent="0.2">
      <c r="B135" s="6">
        <f>(schooldistricts!A134-AVERAGE(schooldistricts!A$4:A$536))/STDEV(schooldistricts!A$4:A$536)</f>
        <v>-0.67980742987688481</v>
      </c>
      <c r="C135" s="6">
        <f>(schooldistricts!B134-AVERAGE(schooldistricts!B$4:B$536))/STDEV(schooldistricts!B$4:B$536)</f>
        <v>-0.69680198531487525</v>
      </c>
      <c r="D135" s="6">
        <f>(schooldistricts!C134-AVERAGE(schooldistricts!C$4:C$536))/STDEV(schooldistricts!C$4:C$536)</f>
        <v>-0.88307034032564824</v>
      </c>
      <c r="E135" s="6">
        <f>(schooldistricts!D134-AVERAGE(schooldistricts!D$4:D$536))/STDEV(schooldistricts!D$4:D$536)</f>
        <v>-1.3475467361562328</v>
      </c>
      <c r="F135" s="6">
        <f>(schooldistricts!E134-AVERAGE(schooldistricts!E$4:E$536))/STDEV(schooldistricts!E$4:E$536)</f>
        <v>0.4353718956108823</v>
      </c>
      <c r="G135" s="6">
        <f>(schooldistricts!F134-AVERAGE(schooldistricts!F$4:F$536))/STDEV(schooldistricts!F$4:F$536)</f>
        <v>-3.8636140667916645E-2</v>
      </c>
      <c r="H135" s="9">
        <f>(schooldistricts!G134-AVERAGE(schooldistricts!G$4:G$536))/STDEV(schooldistricts!G$4:G$536)</f>
        <v>0.84127122538625398</v>
      </c>
      <c r="I135" s="14">
        <f t="shared" si="4"/>
        <v>0.75560849908344607</v>
      </c>
      <c r="J135" s="14">
        <f t="shared" si="5"/>
        <v>8.5662726302807912E-2</v>
      </c>
      <c r="K135" s="8">
        <v>658</v>
      </c>
      <c r="L135" s="8">
        <v>10192</v>
      </c>
      <c r="M135" s="7" t="s">
        <v>462</v>
      </c>
    </row>
    <row r="136" spans="2:13" x14ac:dyDescent="0.2">
      <c r="B136" s="6">
        <f>(schooldistricts!A135-AVERAGE(schooldistricts!A$4:A$536))/STDEV(schooldistricts!A$4:A$536)</f>
        <v>-0.61830977282584532</v>
      </c>
      <c r="C136" s="6">
        <f>(schooldistricts!B135-AVERAGE(schooldistricts!B$4:B$536))/STDEV(schooldistricts!B$4:B$536)</f>
        <v>1.0776981537849872</v>
      </c>
      <c r="D136" s="6">
        <f>(schooldistricts!C135-AVERAGE(schooldistricts!C$4:C$536))/STDEV(schooldistricts!C$4:C$536)</f>
        <v>-0.87657717605854779</v>
      </c>
      <c r="E136" s="6">
        <f>(schooldistricts!D135-AVERAGE(schooldistricts!D$4:D$536))/STDEV(schooldistricts!D$4:D$536)</f>
        <v>0.68390380198751655</v>
      </c>
      <c r="F136" s="6">
        <f>(schooldistricts!E135-AVERAGE(schooldistricts!E$4:E$536))/STDEV(schooldistricts!E$4:E$536)</f>
        <v>-1.9960150427803659E-3</v>
      </c>
      <c r="G136" s="6">
        <f>(schooldistricts!F135-AVERAGE(schooldistricts!F$4:F$536))/STDEV(schooldistricts!F$4:F$536)</f>
        <v>0.33589361390344386</v>
      </c>
      <c r="H136" s="9">
        <f>(schooldistricts!G135-AVERAGE(schooldistricts!G$4:G$536))/STDEV(schooldistricts!G$4:G$536)</f>
        <v>0.13827008120406512</v>
      </c>
      <c r="I136" s="14">
        <f t="shared" si="4"/>
        <v>-0.35914845480983099</v>
      </c>
      <c r="J136" s="14">
        <f t="shared" si="5"/>
        <v>0.49741853601389607</v>
      </c>
      <c r="K136" s="8">
        <v>290</v>
      </c>
      <c r="L136" s="8">
        <v>4728</v>
      </c>
      <c r="M136" s="7" t="s">
        <v>461</v>
      </c>
    </row>
    <row r="137" spans="2:13" x14ac:dyDescent="0.2">
      <c r="B137" s="6">
        <f>(schooldistricts!A136-AVERAGE(schooldistricts!A$4:A$536))/STDEV(schooldistricts!A$4:A$536)</f>
        <v>0.9268584304372367</v>
      </c>
      <c r="C137" s="6">
        <f>(schooldistricts!B136-AVERAGE(schooldistricts!B$4:B$536))/STDEV(schooldistricts!B$4:B$536)</f>
        <v>0.34302006501196153</v>
      </c>
      <c r="D137" s="6">
        <f>(schooldistricts!C136-AVERAGE(schooldistricts!C$4:C$536))/STDEV(schooldistricts!C$4:C$536)</f>
        <v>-0.87008401179144745</v>
      </c>
      <c r="E137" s="6">
        <f>(schooldistricts!D136-AVERAGE(schooldistricts!D$4:D$536))/STDEV(schooldistricts!D$4:D$536)</f>
        <v>-0.39812207211515932</v>
      </c>
      <c r="F137" s="6">
        <f>(schooldistricts!E136-AVERAGE(schooldistricts!E$4:E$536))/STDEV(schooldistricts!E$4:E$536)</f>
        <v>0.39537881749679693</v>
      </c>
      <c r="G137" s="6">
        <f>(schooldistricts!F136-AVERAGE(schooldistricts!F$4:F$536))/STDEV(schooldistricts!F$4:F$536)</f>
        <v>1.2529131764903421</v>
      </c>
      <c r="H137" s="9">
        <f>(schooldistricts!G136-AVERAGE(schooldistricts!G$4:G$536))/STDEV(schooldistricts!G$4:G$536)</f>
        <v>-9.6063633523331152E-2</v>
      </c>
      <c r="I137" s="14">
        <f t="shared" si="4"/>
        <v>0.2528861886171847</v>
      </c>
      <c r="J137" s="14">
        <f t="shared" si="5"/>
        <v>-0.34894982214051584</v>
      </c>
      <c r="K137" s="8">
        <v>91</v>
      </c>
      <c r="L137" s="8">
        <v>1665</v>
      </c>
      <c r="M137" s="7" t="s">
        <v>460</v>
      </c>
    </row>
    <row r="138" spans="2:13" x14ac:dyDescent="0.2">
      <c r="B138" s="6">
        <f>(schooldistricts!A137-AVERAGE(schooldistricts!A$4:A$536))/STDEV(schooldistricts!A$4:A$536)</f>
        <v>-0.47497813039613968</v>
      </c>
      <c r="C138" s="6">
        <f>(schooldistricts!B137-AVERAGE(schooldistricts!B$4:B$536))/STDEV(schooldistricts!B$4:B$536)</f>
        <v>1.5113722628107253</v>
      </c>
      <c r="D138" s="6">
        <f>(schooldistricts!C137-AVERAGE(schooldistricts!C$4:C$536))/STDEV(schooldistricts!C$4:C$536)</f>
        <v>-0.86359084752434712</v>
      </c>
      <c r="E138" s="6">
        <f>(schooldistricts!D137-AVERAGE(schooldistricts!D$4:D$536))/STDEV(schooldistricts!D$4:D$536)</f>
        <v>3.1343741639259299</v>
      </c>
      <c r="F138" s="6">
        <f>(schooldistricts!E137-AVERAGE(schooldistricts!E$4:E$536))/STDEV(schooldistricts!E$4:E$536)</f>
        <v>-0.47890595405736197</v>
      </c>
      <c r="G138" s="6">
        <f>(schooldistricts!F137-AVERAGE(schooldistricts!F$4:F$536))/STDEV(schooldistricts!F$4:F$536)</f>
        <v>-1.6320068928533924</v>
      </c>
      <c r="H138" s="9">
        <f>(schooldistricts!G137-AVERAGE(schooldistricts!G$4:G$536))/STDEV(schooldistricts!G$4:G$536)</f>
        <v>-2.5565676381609919</v>
      </c>
      <c r="I138" s="14">
        <f t="shared" si="4"/>
        <v>-1.6982103508669195</v>
      </c>
      <c r="J138" s="14">
        <f t="shared" si="5"/>
        <v>-0.85835728729407235</v>
      </c>
      <c r="K138" s="8">
        <v>77</v>
      </c>
      <c r="L138" s="8">
        <v>926</v>
      </c>
      <c r="M138" s="7" t="s">
        <v>459</v>
      </c>
    </row>
    <row r="139" spans="2:13" x14ac:dyDescent="0.2">
      <c r="B139" s="6">
        <f>(schooldistricts!A138-AVERAGE(schooldistricts!A$4:A$536))/STDEV(schooldistricts!A$4:A$536)</f>
        <v>-1.0236149570292086</v>
      </c>
      <c r="C139" s="6">
        <f>(schooldistricts!B138-AVERAGE(schooldistricts!B$4:B$536))/STDEV(schooldistricts!B$4:B$536)</f>
        <v>1.2328534227723029</v>
      </c>
      <c r="D139" s="6">
        <f>(schooldistricts!C138-AVERAGE(schooldistricts!C$4:C$536))/STDEV(schooldistricts!C$4:C$536)</f>
        <v>-0.85709768325724678</v>
      </c>
      <c r="E139" s="6">
        <f>(schooldistricts!D138-AVERAGE(schooldistricts!D$4:D$536))/STDEV(schooldistricts!D$4:D$536)</f>
        <v>0.47174186588895273</v>
      </c>
      <c r="F139" s="6">
        <f>(schooldistricts!E138-AVERAGE(schooldistricts!E$4:E$536))/STDEV(schooldistricts!E$4:E$536)</f>
        <v>0.24517924969239371</v>
      </c>
      <c r="G139" s="6">
        <f>(schooldistricts!F138-AVERAGE(schooldistricts!F$4:F$536))/STDEV(schooldistricts!F$4:F$536)</f>
        <v>0.12896274672643637</v>
      </c>
      <c r="H139" s="9">
        <f>(schooldistricts!G138-AVERAGE(schooldistricts!G$4:G$536))/STDEV(schooldistricts!G$4:G$536)</f>
        <v>-0.79906477770551998</v>
      </c>
      <c r="I139" s="14">
        <f t="shared" si="4"/>
        <v>-0.22032972947572121</v>
      </c>
      <c r="J139" s="14">
        <f t="shared" si="5"/>
        <v>-0.57873504822979882</v>
      </c>
      <c r="K139" s="8">
        <v>123</v>
      </c>
      <c r="L139" s="8">
        <v>1950</v>
      </c>
      <c r="M139" s="7" t="s">
        <v>458</v>
      </c>
    </row>
    <row r="140" spans="2:13" x14ac:dyDescent="0.2">
      <c r="B140" s="6">
        <f>(schooldistricts!A139-AVERAGE(schooldistricts!A$4:A$536))/STDEV(schooldistricts!A$4:A$536)</f>
        <v>-0.63656503477718029</v>
      </c>
      <c r="C140" s="6">
        <f>(schooldistricts!B139-AVERAGE(schooldistricts!B$4:B$536))/STDEV(schooldistricts!B$4:B$536)</f>
        <v>-0.26248357944055589</v>
      </c>
      <c r="D140" s="6">
        <f>(schooldistricts!C139-AVERAGE(schooldistricts!C$4:C$536))/STDEV(schooldistricts!C$4:C$536)</f>
        <v>-0.85060451899014644</v>
      </c>
      <c r="E140" s="6">
        <f>(schooldistricts!D139-AVERAGE(schooldistricts!D$4:D$536))/STDEV(schooldistricts!D$4:D$536)</f>
        <v>-0.13291965199195438</v>
      </c>
      <c r="F140" s="6">
        <f>(schooldistricts!E139-AVERAGE(schooldistricts!E$4:E$536))/STDEV(schooldistricts!E$4:E$536)</f>
        <v>-0.46627656096870346</v>
      </c>
      <c r="G140" s="6">
        <f>(schooldistricts!F139-AVERAGE(schooldistricts!F$4:F$536))/STDEV(schooldistricts!F$4:F$536)</f>
        <v>-0.63043796140627695</v>
      </c>
      <c r="H140" s="9">
        <f>(schooldistricts!G139-AVERAGE(schooldistricts!G$4:G$536))/STDEV(schooldistricts!G$4:G$536)</f>
        <v>0.25543693856776328</v>
      </c>
      <c r="I140" s="14">
        <f t="shared" si="4"/>
        <v>1.793550191304593E-2</v>
      </c>
      <c r="J140" s="14">
        <f t="shared" si="5"/>
        <v>0.23750143665471735</v>
      </c>
      <c r="K140" s="8">
        <v>133</v>
      </c>
      <c r="L140" s="8">
        <v>1889</v>
      </c>
      <c r="M140" s="7" t="s">
        <v>457</v>
      </c>
    </row>
    <row r="141" spans="2:13" x14ac:dyDescent="0.2">
      <c r="B141" s="6">
        <f>(schooldistricts!A140-AVERAGE(schooldistricts!A$4:A$536))/STDEV(schooldistricts!A$4:A$536)</f>
        <v>1.3882353611519123</v>
      </c>
      <c r="C141" s="6">
        <f>(schooldistricts!B140-AVERAGE(schooldistricts!B$4:B$536))/STDEV(schooldistricts!B$4:B$536)</f>
        <v>-0.58812164537521439</v>
      </c>
      <c r="D141" s="6">
        <f>(schooldistricts!C140-AVERAGE(schooldistricts!C$4:C$536))/STDEV(schooldistricts!C$4:C$536)</f>
        <v>-0.8441113547230461</v>
      </c>
      <c r="E141" s="6">
        <f>(schooldistricts!D140-AVERAGE(schooldistricts!D$4:D$536))/STDEV(schooldistricts!D$4:D$536)</f>
        <v>-1.1672090904724535</v>
      </c>
      <c r="F141" s="6">
        <f>(schooldistricts!E140-AVERAGE(schooldistricts!E$4:E$536))/STDEV(schooldistricts!E$4:E$536)</f>
        <v>0.71547379232720176</v>
      </c>
      <c r="G141" s="6">
        <f>(schooldistricts!F140-AVERAGE(schooldistricts!F$4:F$536))/STDEV(schooldistricts!F$4:F$536)</f>
        <v>0.57948484465941408</v>
      </c>
      <c r="H141" s="9">
        <f>(schooldistricts!G140-AVERAGE(schooldistricts!G$4:G$536))/STDEV(schooldistricts!G$4:G$536)</f>
        <v>1.3099386548410465</v>
      </c>
      <c r="I141" s="14">
        <f t="shared" si="4"/>
        <v>0.69209503734816502</v>
      </c>
      <c r="J141" s="14">
        <f t="shared" si="5"/>
        <v>0.61784361749288152</v>
      </c>
      <c r="K141" s="8">
        <v>407</v>
      </c>
      <c r="L141" s="8">
        <v>6851</v>
      </c>
      <c r="M141" s="7" t="s">
        <v>456</v>
      </c>
    </row>
    <row r="142" spans="2:13" x14ac:dyDescent="0.2">
      <c r="B142" s="6">
        <f>(schooldistricts!A141-AVERAGE(schooldistricts!A$4:A$536))/STDEV(schooldistricts!A$4:A$536)</f>
        <v>0.58667523080872697</v>
      </c>
      <c r="C142" s="6">
        <f>(schooldistricts!B141-AVERAGE(schooldistricts!B$4:B$536))/STDEV(schooldistricts!B$4:B$536)</f>
        <v>-0.14115223557299691</v>
      </c>
      <c r="D142" s="6">
        <f>(schooldistricts!C141-AVERAGE(schooldistricts!C$4:C$536))/STDEV(schooldistricts!C$4:C$536)</f>
        <v>-0.83761819045594565</v>
      </c>
      <c r="E142" s="6">
        <f>(schooldistricts!D141-AVERAGE(schooldistricts!D$4:D$536))/STDEV(schooldistricts!D$4:D$536)</f>
        <v>-0.70045283105561285</v>
      </c>
      <c r="F142" s="6">
        <f>(schooldistricts!E141-AVERAGE(schooldistricts!E$4:E$536))/STDEV(schooldistricts!E$4:E$536)</f>
        <v>-0.23714328636018442</v>
      </c>
      <c r="G142" s="6">
        <f>(schooldistricts!F141-AVERAGE(schooldistricts!F$4:F$536))/STDEV(schooldistricts!F$4:F$536)</f>
        <v>-0.32128020450550904</v>
      </c>
      <c r="H142" s="9">
        <f>(schooldistricts!G141-AVERAGE(schooldistricts!G$4:G$536))/STDEV(schooldistricts!G$4:G$536)</f>
        <v>0.25543693856776328</v>
      </c>
      <c r="I142" s="14">
        <f t="shared" si="4"/>
        <v>0.34125503327551521</v>
      </c>
      <c r="J142" s="14">
        <f t="shared" si="5"/>
        <v>-8.5818094707751924E-2</v>
      </c>
      <c r="K142" s="8">
        <v>184</v>
      </c>
      <c r="L142" s="8">
        <v>2737</v>
      </c>
      <c r="M142" s="7" t="s">
        <v>455</v>
      </c>
    </row>
    <row r="143" spans="2:13" x14ac:dyDescent="0.2">
      <c r="B143" s="6">
        <f>(schooldistricts!A142-AVERAGE(schooldistricts!A$4:A$536))/STDEV(schooldistricts!A$4:A$536)</f>
        <v>-0.88340127874975261</v>
      </c>
      <c r="C143" s="6">
        <f>(schooldistricts!B142-AVERAGE(schooldistricts!B$4:B$536))/STDEV(schooldistricts!B$4:B$536)</f>
        <v>0.86740712158669808</v>
      </c>
      <c r="D143" s="6">
        <f>(schooldistricts!C142-AVERAGE(schooldistricts!C$4:C$536))/STDEV(schooldistricts!C$4:C$536)</f>
        <v>-0.83112502618884532</v>
      </c>
      <c r="E143" s="6">
        <f>(schooldistricts!D142-AVERAGE(schooldistricts!D$4:D$536))/STDEV(schooldistricts!D$4:D$536)</f>
        <v>-0.56254757259154642</v>
      </c>
      <c r="F143" s="6">
        <f>(schooldistricts!E142-AVERAGE(schooldistricts!E$4:E$536))/STDEV(schooldistricts!E$4:E$536)</f>
        <v>-0.52867177682338551</v>
      </c>
      <c r="G143" s="6">
        <f>(schooldistricts!F142-AVERAGE(schooldistricts!F$4:F$536))/STDEV(schooldistricts!F$4:F$536)</f>
        <v>-0.44180034503836879</v>
      </c>
      <c r="H143" s="9">
        <f>(schooldistricts!G142-AVERAGE(schooldistricts!G$4:G$536))/STDEV(schooldistricts!G$4:G$536)</f>
        <v>-0.79906477770551998</v>
      </c>
      <c r="I143" s="14">
        <f t="shared" si="4"/>
        <v>0.2364781653649396</v>
      </c>
      <c r="J143" s="14">
        <f t="shared" si="5"/>
        <v>-1.0355429430704595</v>
      </c>
      <c r="K143" s="8">
        <v>491</v>
      </c>
      <c r="L143" s="8">
        <v>7175</v>
      </c>
      <c r="M143" s="7" t="s">
        <v>454</v>
      </c>
    </row>
    <row r="144" spans="2:13" x14ac:dyDescent="0.2">
      <c r="B144" s="6">
        <f>(schooldistricts!A143-AVERAGE(schooldistricts!A$4:A$536))/STDEV(schooldistricts!A$4:A$536)</f>
        <v>1.4730903319606541</v>
      </c>
      <c r="C144" s="6">
        <f>(schooldistricts!B143-AVERAGE(schooldistricts!B$4:B$536))/STDEV(schooldistricts!B$4:B$536)</f>
        <v>-0.63941229823459933</v>
      </c>
      <c r="D144" s="6">
        <f>(schooldistricts!C143-AVERAGE(schooldistricts!C$4:C$536))/STDEV(schooldistricts!C$4:C$536)</f>
        <v>-0.82463186192174498</v>
      </c>
      <c r="E144" s="6">
        <f>(schooldistricts!D143-AVERAGE(schooldistricts!D$4:D$536))/STDEV(schooldistricts!D$4:D$536)</f>
        <v>-0.57845971779893868</v>
      </c>
      <c r="F144" s="6">
        <f>(schooldistricts!E143-AVERAGE(schooldistricts!E$4:E$536))/STDEV(schooldistricts!E$4:E$536)</f>
        <v>-0.30374829991108593</v>
      </c>
      <c r="G144" s="6">
        <f>(schooldistricts!F143-AVERAGE(schooldistricts!F$4:F$536))/STDEV(schooldistricts!F$4:F$536)</f>
        <v>0.20039648598508802</v>
      </c>
      <c r="H144" s="9">
        <f>(schooldistricts!G143-AVERAGE(schooldistricts!G$4:G$536))/STDEV(schooldistricts!G$4:G$536)</f>
        <v>0.6069375106588577</v>
      </c>
      <c r="I144" s="14">
        <f t="shared" si="4"/>
        <v>0.26982787953627929</v>
      </c>
      <c r="J144" s="14">
        <f t="shared" si="5"/>
        <v>0.33710963112257841</v>
      </c>
      <c r="K144" s="8">
        <v>224</v>
      </c>
      <c r="L144" s="8">
        <v>3586</v>
      </c>
      <c r="M144" s="7" t="s">
        <v>453</v>
      </c>
    </row>
    <row r="145" spans="2:13" x14ac:dyDescent="0.2">
      <c r="B145" s="6">
        <f>(schooldistricts!A144-AVERAGE(schooldistricts!A$4:A$536))/STDEV(schooldistricts!A$4:A$536)</f>
        <v>-1.3338123157778345</v>
      </c>
      <c r="C145" s="6">
        <f>(schooldistricts!B144-AVERAGE(schooldistricts!B$4:B$536))/STDEV(schooldistricts!B$4:B$536)</f>
        <v>6.645208842831403E-2</v>
      </c>
      <c r="D145" s="6">
        <f>(schooldistricts!C144-AVERAGE(schooldistricts!C$4:C$536))/STDEV(schooldistricts!C$4:C$536)</f>
        <v>-0.81813869765464464</v>
      </c>
      <c r="E145" s="6">
        <f>(schooldistricts!D144-AVERAGE(schooldistricts!D$4:D$536))/STDEV(schooldistricts!D$4:D$536)</f>
        <v>-0.85427023472707175</v>
      </c>
      <c r="F145" s="6">
        <f>(schooldistricts!E144-AVERAGE(schooldistricts!E$4:E$536))/STDEV(schooldistricts!E$4:E$536)</f>
        <v>0.54212033719359132</v>
      </c>
      <c r="G145" s="6">
        <f>(schooldistricts!F144-AVERAGE(schooldistricts!F$4:F$536))/STDEV(schooldistricts!F$4:F$536)</f>
        <v>0.49021686959097438</v>
      </c>
      <c r="H145" s="9">
        <f>(schooldistricts!G144-AVERAGE(schooldistricts!G$4:G$536))/STDEV(schooldistricts!G$4:G$536)</f>
        <v>0.13827008120406512</v>
      </c>
      <c r="I145" s="14">
        <f t="shared" si="4"/>
        <v>0.50859132325594825</v>
      </c>
      <c r="J145" s="14">
        <f t="shared" si="5"/>
        <v>-0.3703212420518831</v>
      </c>
      <c r="K145" s="8">
        <v>144</v>
      </c>
      <c r="L145" s="8">
        <v>2396</v>
      </c>
      <c r="M145" s="7" t="s">
        <v>452</v>
      </c>
    </row>
    <row r="146" spans="2:13" x14ac:dyDescent="0.2">
      <c r="B146" s="6">
        <f>(schooldistricts!A145-AVERAGE(schooldistricts!A$4:A$536))/STDEV(schooldistricts!A$4:A$536)</f>
        <v>-0.20765003299294291</v>
      </c>
      <c r="C146" s="6">
        <f>(schooldistricts!B145-AVERAGE(schooldistricts!B$4:B$536))/STDEV(schooldistricts!B$4:B$536)</f>
        <v>1.0801897055152636</v>
      </c>
      <c r="D146" s="6">
        <f>(schooldistricts!C145-AVERAGE(schooldistricts!C$4:C$536))/STDEV(schooldistricts!C$4:C$536)</f>
        <v>-0.8116455333875443</v>
      </c>
      <c r="E146" s="6">
        <f>(schooldistricts!D145-AVERAGE(schooldistricts!D$4:D$536))/STDEV(schooldistricts!D$4:D$536)</f>
        <v>-0.76940546028764611</v>
      </c>
      <c r="F146" s="6">
        <f>(schooldistricts!E145-AVERAGE(schooldistricts!E$4:E$536))/STDEV(schooldistricts!E$4:E$536)</f>
        <v>-0.78035753909022332</v>
      </c>
      <c r="G146" s="6">
        <f>(schooldistricts!F145-AVERAGE(schooldistricts!F$4:F$536))/STDEV(schooldistricts!F$4:F$536)</f>
        <v>-0.81584613785249926</v>
      </c>
      <c r="H146" s="9">
        <f>(schooldistricts!G145-AVERAGE(schooldistricts!G$4:G$536))/STDEV(schooldistricts!G$4:G$536)</f>
        <v>-9.6063633523331152E-2</v>
      </c>
      <c r="I146" s="14">
        <f t="shared" si="4"/>
        <v>0.31706824691150443</v>
      </c>
      <c r="J146" s="14">
        <f t="shared" si="5"/>
        <v>-0.41313188043483556</v>
      </c>
      <c r="K146" s="8">
        <v>200</v>
      </c>
      <c r="L146" s="8">
        <v>2760</v>
      </c>
      <c r="M146" s="7" t="s">
        <v>451</v>
      </c>
    </row>
    <row r="147" spans="2:13" x14ac:dyDescent="0.2">
      <c r="B147" s="6">
        <f>(schooldistricts!A146-AVERAGE(schooldistricts!A$4:A$536))/STDEV(schooldistricts!A$4:A$536)</f>
        <v>1.6409894513998633</v>
      </c>
      <c r="C147" s="6">
        <f>(schooldistricts!B146-AVERAGE(schooldistricts!B$4:B$536))/STDEV(schooldistricts!B$4:B$536)</f>
        <v>-0.66621600337515274</v>
      </c>
      <c r="D147" s="6">
        <f>(schooldistricts!C146-AVERAGE(schooldistricts!C$4:C$536))/STDEV(schooldistricts!C$4:C$536)</f>
        <v>-0.80515236912044397</v>
      </c>
      <c r="E147" s="6">
        <f>(schooldistricts!D146-AVERAGE(schooldistricts!D$4:D$536))/STDEV(schooldistricts!D$4:D$536)</f>
        <v>-0.39812207211515932</v>
      </c>
      <c r="F147" s="6">
        <f>(schooldistricts!E146-AVERAGE(schooldistricts!E$4:E$536))/STDEV(schooldistricts!E$4:E$536)</f>
        <v>-0.50326264072834626</v>
      </c>
      <c r="G147" s="6">
        <f>(schooldistricts!F146-AVERAGE(schooldistricts!F$4:F$536))/STDEV(schooldistricts!F$4:F$536)</f>
        <v>-0.12755326036608075</v>
      </c>
      <c r="H147" s="9">
        <f>(schooldistricts!G146-AVERAGE(schooldistricts!G$4:G$536))/STDEV(schooldistricts!G$4:G$536)</f>
        <v>-0.33039734825072742</v>
      </c>
      <c r="I147" s="14">
        <f t="shared" si="4"/>
        <v>0.15300837229705883</v>
      </c>
      <c r="J147" s="14">
        <f t="shared" si="5"/>
        <v>-0.48340572054778624</v>
      </c>
      <c r="K147" s="8">
        <v>537</v>
      </c>
      <c r="L147" s="8">
        <v>8214</v>
      </c>
      <c r="M147" s="7" t="s">
        <v>450</v>
      </c>
    </row>
    <row r="148" spans="2:13" x14ac:dyDescent="0.2">
      <c r="B148" s="6">
        <f>(schooldistricts!A147-AVERAGE(schooldistricts!A$4:A$536))/STDEV(schooldistricts!A$4:A$536)</f>
        <v>-0.7531467059921686</v>
      </c>
      <c r="C148" s="6">
        <f>(schooldistricts!B147-AVERAGE(schooldistricts!B$4:B$536))/STDEV(schooldistricts!B$4:B$536)</f>
        <v>-1.1097002395786562</v>
      </c>
      <c r="D148" s="6">
        <f>(schooldistricts!C147-AVERAGE(schooldistricts!C$4:C$536))/STDEV(schooldistricts!C$4:C$536)</f>
        <v>-0.79865920485334363</v>
      </c>
      <c r="E148" s="6">
        <f>(schooldistricts!D147-AVERAGE(schooldistricts!D$4:D$536))/STDEV(schooldistricts!D$4:D$536)</f>
        <v>-0.43525041093240791</v>
      </c>
      <c r="F148" s="6">
        <f>(schooldistricts!E147-AVERAGE(schooldistricts!E$4:E$536))/STDEV(schooldistricts!E$4:E$536)</f>
        <v>0.29720032122424905</v>
      </c>
      <c r="G148" s="6">
        <f>(schooldistricts!F147-AVERAGE(schooldistricts!F$4:F$536))/STDEV(schooldistricts!F$4:F$536)</f>
        <v>0.30819560632268395</v>
      </c>
      <c r="H148" s="9">
        <f>(schooldistricts!G147-AVERAGE(schooldistricts!G$4:G$536))/STDEV(schooldistricts!G$4:G$536)</f>
        <v>-0.44756420561442556</v>
      </c>
      <c r="I148" s="14">
        <f t="shared" si="4"/>
        <v>0.26146003059003697</v>
      </c>
      <c r="J148" s="14">
        <f t="shared" si="5"/>
        <v>-0.70902423620446253</v>
      </c>
      <c r="K148" s="8">
        <v>185</v>
      </c>
      <c r="L148" s="8">
        <v>3005</v>
      </c>
      <c r="M148" s="7" t="s">
        <v>449</v>
      </c>
    </row>
    <row r="149" spans="2:13" x14ac:dyDescent="0.2">
      <c r="B149" s="6">
        <f>(schooldistricts!A148-AVERAGE(schooldistricts!A$4:A$536))/STDEV(schooldistricts!A$4:A$536)</f>
        <v>-1.1903939934589411</v>
      </c>
      <c r="C149" s="6">
        <f>(schooldistricts!B148-AVERAGE(schooldistricts!B$4:B$536))/STDEV(schooldistricts!B$4:B$536)</f>
        <v>0.17709227908238834</v>
      </c>
      <c r="D149" s="6">
        <f>(schooldistricts!C148-AVERAGE(schooldistricts!C$4:C$536))/STDEV(schooldistricts!C$4:C$536)</f>
        <v>-0.79216604058624318</v>
      </c>
      <c r="E149" s="6">
        <f>(schooldistricts!D148-AVERAGE(schooldistricts!D$4:D$536))/STDEV(schooldistricts!D$4:D$536)</f>
        <v>-1.0399119288133152</v>
      </c>
      <c r="F149" s="6">
        <f>(schooldistricts!E148-AVERAGE(schooldistricts!E$4:E$536))/STDEV(schooldistricts!E$4:E$536)</f>
        <v>-0.40583589404440906</v>
      </c>
      <c r="G149" s="6">
        <f>(schooldistricts!F148-AVERAGE(schooldistricts!F$4:F$536))/STDEV(schooldistricts!F$4:F$536)</f>
        <v>0.92697444258778516</v>
      </c>
      <c r="H149" s="9">
        <f>(schooldistricts!G148-AVERAGE(schooldistricts!G$4:G$536))/STDEV(schooldistricts!G$4:G$536)</f>
        <v>0.72410436802255584</v>
      </c>
      <c r="I149" s="14">
        <f t="shared" si="4"/>
        <v>0.50066104236789288</v>
      </c>
      <c r="J149" s="14">
        <f t="shared" si="5"/>
        <v>0.22344332565466296</v>
      </c>
      <c r="K149" s="8">
        <v>221</v>
      </c>
      <c r="L149" s="8">
        <v>3887</v>
      </c>
      <c r="M149" s="7" t="s">
        <v>448</v>
      </c>
    </row>
    <row r="150" spans="2:13" x14ac:dyDescent="0.2">
      <c r="B150" s="6">
        <f>(schooldistricts!A149-AVERAGE(schooldistricts!A$4:A$536))/STDEV(schooldistricts!A$4:A$536)</f>
        <v>-1.7084262758153854</v>
      </c>
      <c r="C150" s="6">
        <f>(schooldistricts!B149-AVERAGE(schooldistricts!B$4:B$536))/STDEV(schooldistricts!B$4:B$536)</f>
        <v>0.40257056711999539</v>
      </c>
      <c r="D150" s="6">
        <f>(schooldistricts!C149-AVERAGE(schooldistricts!C$4:C$536))/STDEV(schooldistricts!C$4:C$536)</f>
        <v>-0.78567287631914284</v>
      </c>
      <c r="E150" s="6">
        <f>(schooldistricts!D149-AVERAGE(schooldistricts!D$4:D$536))/STDEV(schooldistricts!D$4:D$536)</f>
        <v>-0.28143300726094911</v>
      </c>
      <c r="F150" s="6">
        <f>(schooldistricts!E149-AVERAGE(schooldistricts!E$4:E$536))/STDEV(schooldistricts!E$4:E$536)</f>
        <v>-0.5170948331587818</v>
      </c>
      <c r="G150" s="6">
        <f>(schooldistricts!F149-AVERAGE(schooldistricts!F$4:F$536))/STDEV(schooldistricts!F$4:F$536)</f>
        <v>-0.42564596994048953</v>
      </c>
      <c r="H150" s="9">
        <f>(schooldistricts!G149-AVERAGE(schooldistricts!G$4:G$536))/STDEV(schooldistricts!G$4:G$536)</f>
        <v>-1.0333984924329163</v>
      </c>
      <c r="I150" s="14">
        <f t="shared" si="4"/>
        <v>9.0230227094332385E-2</v>
      </c>
      <c r="J150" s="14">
        <f t="shared" si="5"/>
        <v>-1.1236287195272487</v>
      </c>
      <c r="K150" s="8">
        <v>108</v>
      </c>
      <c r="L150" s="8">
        <v>1582</v>
      </c>
      <c r="M150" s="7" t="s">
        <v>447</v>
      </c>
    </row>
    <row r="151" spans="2:13" x14ac:dyDescent="0.2">
      <c r="B151" s="6">
        <f>(schooldistricts!A150-AVERAGE(schooldistricts!A$4:A$536))/STDEV(schooldistricts!A$4:A$536)</f>
        <v>1.5756558725822176</v>
      </c>
      <c r="C151" s="6">
        <f>(schooldistricts!B150-AVERAGE(schooldistricts!B$4:B$536))/STDEV(schooldistricts!B$4:B$536)</f>
        <v>1.299480895473323</v>
      </c>
      <c r="D151" s="6">
        <f>(schooldistricts!C150-AVERAGE(schooldistricts!C$4:C$536))/STDEV(schooldistricts!C$4:C$536)</f>
        <v>-0.77917971205204251</v>
      </c>
      <c r="E151" s="6">
        <f>(schooldistricts!D150-AVERAGE(schooldistricts!D$4:D$536))/STDEV(schooldistricts!D$4:D$536)</f>
        <v>0.32322851061995789</v>
      </c>
      <c r="F151" s="6">
        <f>(schooldistricts!E150-AVERAGE(schooldistricts!E$4:E$536))/STDEV(schooldistricts!E$4:E$536)</f>
        <v>0.30967936439518551</v>
      </c>
      <c r="G151" s="6">
        <f>(schooldistricts!F150-AVERAGE(schooldistricts!F$4:F$536))/STDEV(schooldistricts!F$4:F$536)</f>
        <v>0.42135477153418338</v>
      </c>
      <c r="H151" s="9">
        <f>(schooldistricts!G150-AVERAGE(schooldistricts!G$4:G$536))/STDEV(schooldistricts!G$4:G$536)</f>
        <v>0.6069375106588577</v>
      </c>
      <c r="I151" s="14">
        <f t="shared" si="4"/>
        <v>-0.13521815889585606</v>
      </c>
      <c r="J151" s="14">
        <f t="shared" si="5"/>
        <v>0.74215566955471379</v>
      </c>
      <c r="K151" s="8">
        <v>139</v>
      </c>
      <c r="L151" s="8">
        <v>2292</v>
      </c>
      <c r="M151" s="7" t="s">
        <v>446</v>
      </c>
    </row>
    <row r="152" spans="2:13" x14ac:dyDescent="0.2">
      <c r="B152" s="6">
        <f>(schooldistricts!A151-AVERAGE(schooldistricts!A$4:A$536))/STDEV(schooldistricts!A$4:A$536)</f>
        <v>-6.7071432664395816E-2</v>
      </c>
      <c r="C152" s="6">
        <f>(schooldistricts!B151-AVERAGE(schooldistricts!B$4:B$536))/STDEV(schooldistricts!B$4:B$536)</f>
        <v>-0.75532379493019441</v>
      </c>
      <c r="D152" s="6">
        <f>(schooldistricts!C151-AVERAGE(schooldistricts!C$4:C$536))/STDEV(schooldistricts!C$4:C$536)</f>
        <v>-0.77268654778494217</v>
      </c>
      <c r="E152" s="6">
        <f>(schooldistricts!D151-AVERAGE(schooldistricts!D$4:D$536))/STDEV(schooldistricts!D$4:D$536)</f>
        <v>-0.50950708856690541</v>
      </c>
      <c r="F152" s="6">
        <f>(schooldistricts!E151-AVERAGE(schooldistricts!E$4:E$536))/STDEV(schooldistricts!E$4:E$536)</f>
        <v>-0.19068516178404768</v>
      </c>
      <c r="G152" s="6">
        <f>(schooldistricts!F151-AVERAGE(schooldistricts!F$4:F$536))/STDEV(schooldistricts!F$4:F$536)</f>
        <v>0.3055753957672297</v>
      </c>
      <c r="H152" s="9">
        <f>(schooldistricts!G151-AVERAGE(schooldistricts!G$4:G$536))/STDEV(schooldistricts!G$4:G$536)</f>
        <v>1.4271055122047447</v>
      </c>
      <c r="I152" s="14">
        <f t="shared" si="4"/>
        <v>0.24620632866285566</v>
      </c>
      <c r="J152" s="14">
        <f t="shared" si="5"/>
        <v>1.1808991835418889</v>
      </c>
      <c r="K152" s="8">
        <v>261</v>
      </c>
      <c r="L152" s="8">
        <v>4238</v>
      </c>
      <c r="M152" s="7" t="s">
        <v>445</v>
      </c>
    </row>
    <row r="153" spans="2:13" x14ac:dyDescent="0.2">
      <c r="B153" s="6">
        <f>(schooldistricts!A152-AVERAGE(schooldistricts!A$4:A$536))/STDEV(schooldistricts!A$4:A$536)</f>
        <v>1.207479568632186</v>
      </c>
      <c r="C153" s="6">
        <f>(schooldistricts!B152-AVERAGE(schooldistricts!B$4:B$536))/STDEV(schooldistricts!B$4:B$536)</f>
        <v>-0.92533198235091074</v>
      </c>
      <c r="D153" s="6">
        <f>(schooldistricts!C152-AVERAGE(schooldistricts!C$4:C$536))/STDEV(schooldistricts!C$4:C$536)</f>
        <v>-0.76619338351784183</v>
      </c>
      <c r="E153" s="6">
        <f>(schooldistricts!D152-AVERAGE(schooldistricts!D$4:D$536))/STDEV(schooldistricts!D$4:D$536)</f>
        <v>2.1159968706528232</v>
      </c>
      <c r="F153" s="6">
        <f>(schooldistricts!E152-AVERAGE(schooldistricts!E$4:E$536))/STDEV(schooldistricts!E$4:E$536)</f>
        <v>-0.36629386568349009</v>
      </c>
      <c r="G153" s="6">
        <f>(schooldistricts!F152-AVERAGE(schooldistricts!F$4:F$536))/STDEV(schooldistricts!F$4:F$536)</f>
        <v>-1.3485853471677934E-2</v>
      </c>
      <c r="H153" s="9">
        <f>(schooldistricts!G152-AVERAGE(schooldistricts!G$4:G$536))/STDEV(schooldistricts!G$4:G$536)</f>
        <v>-0.68189792034182184</v>
      </c>
      <c r="I153" s="14">
        <f t="shared" si="4"/>
        <v>-1.1512291962261607</v>
      </c>
      <c r="J153" s="14">
        <f t="shared" si="5"/>
        <v>0.46933127588433887</v>
      </c>
      <c r="K153" s="8">
        <v>829</v>
      </c>
      <c r="L153" s="8">
        <v>12886</v>
      </c>
      <c r="M153" s="7" t="s">
        <v>444</v>
      </c>
    </row>
    <row r="154" spans="2:13" x14ac:dyDescent="0.2">
      <c r="B154" s="6">
        <f>(schooldistricts!A153-AVERAGE(schooldistricts!A$4:A$536))/STDEV(schooldistricts!A$4:A$536)</f>
        <v>1.4314733294241433</v>
      </c>
      <c r="C154" s="6">
        <f>(schooldistricts!B153-AVERAGE(schooldistricts!B$4:B$536))/STDEV(schooldistricts!B$4:B$536)</f>
        <v>1.272636951625969</v>
      </c>
      <c r="D154" s="6">
        <f>(schooldistricts!C153-AVERAGE(schooldistricts!C$4:C$536))/STDEV(schooldistricts!C$4:C$536)</f>
        <v>-0.75970021925074149</v>
      </c>
      <c r="E154" s="6">
        <f>(schooldistricts!D153-AVERAGE(schooldistricts!D$4:D$536))/STDEV(schooldistricts!D$4:D$536)</f>
        <v>0.81120096364665495</v>
      </c>
      <c r="F154" s="6">
        <f>(schooldistricts!E153-AVERAGE(schooldistricts!E$4:E$536))/STDEV(schooldistricts!E$4:E$536)</f>
        <v>-0.10137731065710522</v>
      </c>
      <c r="G154" s="6">
        <f>(schooldistricts!F153-AVERAGE(schooldistricts!F$4:F$536))/STDEV(schooldistricts!F$4:F$536)</f>
        <v>0.54257151953268334</v>
      </c>
      <c r="H154" s="9">
        <f>(schooldistricts!G153-AVERAGE(schooldistricts!G$4:G$536))/STDEV(schooldistricts!G$4:G$536)</f>
        <v>0.25543693856776328</v>
      </c>
      <c r="I154" s="14">
        <f t="shared" si="4"/>
        <v>-0.43700213910556851</v>
      </c>
      <c r="J154" s="14">
        <f t="shared" si="5"/>
        <v>0.69243907767333179</v>
      </c>
      <c r="K154" s="8">
        <v>93</v>
      </c>
      <c r="L154" s="8">
        <v>1558</v>
      </c>
      <c r="M154" s="7" t="s">
        <v>443</v>
      </c>
    </row>
    <row r="155" spans="2:13" x14ac:dyDescent="0.2">
      <c r="B155" s="6">
        <f>(schooldistricts!A154-AVERAGE(schooldistricts!A$4:A$536))/STDEV(schooldistricts!A$4:A$536)</f>
        <v>-0.179340606092038</v>
      </c>
      <c r="C155" s="6">
        <f>(schooldistricts!B154-AVERAGE(schooldistricts!B$4:B$536))/STDEV(schooldistricts!B$4:B$536)</f>
        <v>0.29385143937481878</v>
      </c>
      <c r="D155" s="6">
        <f>(schooldistricts!C154-AVERAGE(schooldistricts!C$4:C$536))/STDEV(schooldistricts!C$4:C$536)</f>
        <v>-0.75320705498364116</v>
      </c>
      <c r="E155" s="6">
        <f>(schooldistricts!D154-AVERAGE(schooldistricts!D$4:D$536))/STDEV(schooldistricts!D$4:D$536)</f>
        <v>-0.86487833153199989</v>
      </c>
      <c r="F155" s="6">
        <f>(schooldistricts!E154-AVERAGE(schooldistricts!E$4:E$536))/STDEV(schooldistricts!E$4:E$536)</f>
        <v>0.4195851542500591</v>
      </c>
      <c r="G155" s="6">
        <f>(schooldistricts!F154-AVERAGE(schooldistricts!F$4:F$536))/STDEV(schooldistricts!F$4:F$536)</f>
        <v>0.64234826218776864</v>
      </c>
      <c r="H155" s="9">
        <f>(schooldistricts!G154-AVERAGE(schooldistricts!G$4:G$536))/STDEV(schooldistricts!G$4:G$536)</f>
        <v>0.48977065329515951</v>
      </c>
      <c r="I155" s="14">
        <f t="shared" si="4"/>
        <v>0.50053972539439007</v>
      </c>
      <c r="J155" s="14">
        <f t="shared" si="5"/>
        <v>-1.0769072099230559E-2</v>
      </c>
      <c r="K155" s="8">
        <v>230</v>
      </c>
      <c r="L155" s="8">
        <v>3903</v>
      </c>
      <c r="M155" s="7" t="s">
        <v>442</v>
      </c>
    </row>
    <row r="156" spans="2:13" x14ac:dyDescent="0.2">
      <c r="B156" s="6">
        <f>(schooldistricts!A155-AVERAGE(schooldistricts!A$4:A$536))/STDEV(schooldistricts!A$4:A$536)</f>
        <v>-0.55251347092504988</v>
      </c>
      <c r="C156" s="6">
        <f>(schooldistricts!B155-AVERAGE(schooldistricts!B$4:B$536))/STDEV(schooldistricts!B$4:B$536)</f>
        <v>-1.0195586630007198</v>
      </c>
      <c r="D156" s="6">
        <f>(schooldistricts!C155-AVERAGE(schooldistricts!C$4:C$536))/STDEV(schooldistricts!C$4:C$536)</f>
        <v>-0.74671389071654071</v>
      </c>
      <c r="E156" s="6">
        <f>(schooldistricts!D155-AVERAGE(schooldistricts!D$4:D$536))/STDEV(schooldistricts!D$4:D$536)</f>
        <v>-0.817141895909823</v>
      </c>
      <c r="F156" s="6">
        <f>(schooldistricts!E155-AVERAGE(schooldistricts!E$4:E$536))/STDEV(schooldistricts!E$4:E$536)</f>
        <v>-0.84726325247656908</v>
      </c>
      <c r="G156" s="6">
        <f>(schooldistricts!F155-AVERAGE(schooldistricts!F$4:F$536))/STDEV(schooldistricts!F$4:F$536)</f>
        <v>0.10091022640045863</v>
      </c>
      <c r="H156" s="9">
        <f>(schooldistricts!G155-AVERAGE(schooldistricts!G$4:G$536))/STDEV(schooldistricts!G$4:G$536)</f>
        <v>-0.5647310629781237</v>
      </c>
      <c r="I156" s="14">
        <f t="shared" si="4"/>
        <v>0.33468518825147309</v>
      </c>
      <c r="J156" s="14">
        <f t="shared" si="5"/>
        <v>-0.89941625122959679</v>
      </c>
      <c r="K156" s="8">
        <v>82</v>
      </c>
      <c r="L156" s="8">
        <v>1295</v>
      </c>
      <c r="M156" s="7" t="s">
        <v>441</v>
      </c>
    </row>
    <row r="157" spans="2:13" x14ac:dyDescent="0.2">
      <c r="B157" s="6">
        <f>(schooldistricts!A156-AVERAGE(schooldistricts!A$4:A$536))/STDEV(schooldistricts!A$4:A$536)</f>
        <v>1.2915629895278482</v>
      </c>
      <c r="C157" s="6">
        <f>(schooldistricts!B156-AVERAGE(schooldistricts!B$4:B$536))/STDEV(schooldistricts!B$4:B$536)</f>
        <v>-0.2151638068902742</v>
      </c>
      <c r="D157" s="6">
        <f>(schooldistricts!C156-AVERAGE(schooldistricts!C$4:C$536))/STDEV(schooldistricts!C$4:C$536)</f>
        <v>-0.74022072644944037</v>
      </c>
      <c r="E157" s="6">
        <f>(schooldistricts!D156-AVERAGE(schooldistricts!D$4:D$536))/STDEV(schooldistricts!D$4:D$536)</f>
        <v>-0.87548642833692814</v>
      </c>
      <c r="F157" s="6">
        <f>(schooldistricts!E156-AVERAGE(schooldistricts!E$4:E$536))/STDEV(schooldistricts!E$4:E$536)</f>
        <v>0.16353924436927963</v>
      </c>
      <c r="G157" s="6">
        <f>(schooldistricts!F156-AVERAGE(schooldistricts!F$4:F$536))/STDEV(schooldistricts!F$4:F$536)</f>
        <v>-0.23748331878890941</v>
      </c>
      <c r="H157" s="9">
        <f>(schooldistricts!G156-AVERAGE(schooldistricts!G$4:G$536))/STDEV(schooldistricts!G$4:G$536)</f>
        <v>1.5442723695684428</v>
      </c>
      <c r="I157" s="14">
        <f t="shared" si="4"/>
        <v>0.47764932859929854</v>
      </c>
      <c r="J157" s="14">
        <f t="shared" si="5"/>
        <v>1.0666230409691444</v>
      </c>
      <c r="K157" s="8">
        <v>105</v>
      </c>
      <c r="L157" s="8">
        <v>1581</v>
      </c>
      <c r="M157" s="7" t="s">
        <v>440</v>
      </c>
    </row>
    <row r="158" spans="2:13" x14ac:dyDescent="0.2">
      <c r="B158" s="6">
        <f>(schooldistricts!A157-AVERAGE(schooldistricts!A$4:A$536))/STDEV(schooldistricts!A$4:A$536)</f>
        <v>-0.50032078699695059</v>
      </c>
      <c r="C158" s="6">
        <f>(schooldistricts!B157-AVERAGE(schooldistricts!B$4:B$536))/STDEV(schooldistricts!B$4:B$536)</f>
        <v>0.12564375395063482</v>
      </c>
      <c r="D158" s="6">
        <f>(schooldistricts!C157-AVERAGE(schooldistricts!C$4:C$536))/STDEV(schooldistricts!C$4:C$536)</f>
        <v>-0.73372756218234003</v>
      </c>
      <c r="E158" s="6">
        <f>(schooldistricts!D157-AVERAGE(schooldistricts!D$4:D$536))/STDEV(schooldistricts!D$4:D$536)</f>
        <v>-0.11170345838209796</v>
      </c>
      <c r="F158" s="6">
        <f>(schooldistricts!E157-AVERAGE(schooldistricts!E$4:E$536))/STDEV(schooldistricts!E$4:E$536)</f>
        <v>-1.8239363179994954</v>
      </c>
      <c r="G158" s="6">
        <f>(schooldistricts!F157-AVERAGE(schooldistricts!F$4:F$536))/STDEV(schooldistricts!F$4:F$536)</f>
        <v>-0.55131087117852795</v>
      </c>
      <c r="H158" s="9">
        <f>(schooldistricts!G157-AVERAGE(schooldistricts!G$4:G$536))/STDEV(schooldistricts!G$4:G$536)</f>
        <v>-1.0333984924329163</v>
      </c>
      <c r="I158" s="14">
        <f t="shared" si="4"/>
        <v>-0.14409373005083587</v>
      </c>
      <c r="J158" s="14">
        <f t="shared" si="5"/>
        <v>-0.88930476238208045</v>
      </c>
      <c r="K158" s="8">
        <v>40</v>
      </c>
      <c r="L158" s="8">
        <v>575</v>
      </c>
      <c r="M158" s="7" t="s">
        <v>439</v>
      </c>
    </row>
    <row r="159" spans="2:13" x14ac:dyDescent="0.2">
      <c r="B159" s="6">
        <f>(schooldistricts!A158-AVERAGE(schooldistricts!A$4:A$536))/STDEV(schooldistricts!A$4:A$536)</f>
        <v>-1.3739805095133368</v>
      </c>
      <c r="C159" s="6">
        <f>(schooldistricts!B158-AVERAGE(schooldistricts!B$4:B$536))/STDEV(schooldistricts!B$4:B$536)</f>
        <v>1.4454340438597315</v>
      </c>
      <c r="D159" s="6">
        <f>(schooldistricts!C158-AVERAGE(schooldistricts!C$4:C$536))/STDEV(schooldistricts!C$4:C$536)</f>
        <v>-0.72723439791523969</v>
      </c>
      <c r="E159" s="6">
        <f>(schooldistricts!D158-AVERAGE(schooldistricts!D$4:D$536))/STDEV(schooldistricts!D$4:D$536)</f>
        <v>2.8479555501928688</v>
      </c>
      <c r="F159" s="6">
        <f>(schooldistricts!E158-AVERAGE(schooldistricts!E$4:E$536))/STDEV(schooldistricts!E$4:E$536)</f>
        <v>-0.17640191960044577</v>
      </c>
      <c r="G159" s="6">
        <f>(schooldistricts!F158-AVERAGE(schooldistricts!F$4:F$536))/STDEV(schooldistricts!F$4:F$536)</f>
        <v>-0.82159690451932521</v>
      </c>
      <c r="H159" s="9">
        <f>(schooldistricts!G158-AVERAGE(schooldistricts!G$4:G$536))/STDEV(schooldistricts!G$4:G$536)</f>
        <v>-1.3848990645240107</v>
      </c>
      <c r="I159" s="14">
        <f t="shared" si="4"/>
        <v>-1.5142708001806851</v>
      </c>
      <c r="J159" s="14">
        <f t="shared" si="5"/>
        <v>0.12937173565667437</v>
      </c>
      <c r="K159" s="8">
        <v>80</v>
      </c>
      <c r="L159" s="8">
        <v>1103</v>
      </c>
      <c r="M159" s="7" t="s">
        <v>438</v>
      </c>
    </row>
    <row r="160" spans="2:13" x14ac:dyDescent="0.2">
      <c r="B160" s="6">
        <f>(schooldistricts!A159-AVERAGE(schooldistricts!A$4:A$536))/STDEV(schooldistricts!A$4:A$536)</f>
        <v>0.71127881799990089</v>
      </c>
      <c r="C160" s="6">
        <f>(schooldistricts!B159-AVERAGE(schooldistricts!B$4:B$536))/STDEV(schooldistricts!B$4:B$536)</f>
        <v>1.4837892201013683</v>
      </c>
      <c r="D160" s="6">
        <f>(schooldistricts!C159-AVERAGE(schooldistricts!C$4:C$536))/STDEV(schooldistricts!C$4:C$536)</f>
        <v>-0.72074123364813936</v>
      </c>
      <c r="E160" s="6">
        <f>(schooldistricts!D159-AVERAGE(schooldistricts!D$4:D$536))/STDEV(schooldistricts!D$4:D$536)</f>
        <v>1.0764033837698599</v>
      </c>
      <c r="F160" s="6">
        <f>(schooldistricts!E159-AVERAGE(schooldistricts!E$4:E$536))/STDEV(schooldistricts!E$4:E$536)</f>
        <v>-1.3026731532568867</v>
      </c>
      <c r="G160" s="6">
        <f>(schooldistricts!F159-AVERAGE(schooldistricts!F$4:F$536))/STDEV(schooldistricts!F$4:F$536)</f>
        <v>-1.0569817332614571</v>
      </c>
      <c r="H160" s="9">
        <f>(schooldistricts!G159-AVERAGE(schooldistricts!G$4:G$536))/STDEV(schooldistricts!G$4:G$536)</f>
        <v>-1.619232779251407</v>
      </c>
      <c r="I160" s="14">
        <f t="shared" si="4"/>
        <v>-0.70970152687805033</v>
      </c>
      <c r="J160" s="14">
        <f t="shared" si="5"/>
        <v>-0.90953125237335664</v>
      </c>
      <c r="K160" s="8">
        <v>58</v>
      </c>
      <c r="L160" s="8">
        <v>770</v>
      </c>
      <c r="M160" s="7" t="s">
        <v>437</v>
      </c>
    </row>
    <row r="161" spans="2:13" x14ac:dyDescent="0.2">
      <c r="B161" s="6">
        <f>(schooldistricts!A160-AVERAGE(schooldistricts!A$4:A$536))/STDEV(schooldistricts!A$4:A$536)</f>
        <v>-0.68989630000914259</v>
      </c>
      <c r="C161" s="6">
        <f>(schooldistricts!B160-AVERAGE(schooldistricts!B$4:B$536))/STDEV(schooldistricts!B$4:B$536)</f>
        <v>8.8738271740675542E-2</v>
      </c>
      <c r="D161" s="6">
        <f>(schooldistricts!C160-AVERAGE(schooldistricts!C$4:C$536))/STDEV(schooldistricts!C$4:C$536)</f>
        <v>-0.71424806938103902</v>
      </c>
      <c r="E161" s="6">
        <f>(schooldistricts!D160-AVERAGE(schooldistricts!D$4:D$536))/STDEV(schooldistricts!D$4:D$536)</f>
        <v>-0.93383096076403327</v>
      </c>
      <c r="F161" s="6">
        <f>(schooldistricts!E160-AVERAGE(schooldistricts!E$4:E$536))/STDEV(schooldistricts!E$4:E$536)</f>
        <v>-0.2857063097844309</v>
      </c>
      <c r="G161" s="6">
        <f>(schooldistricts!F160-AVERAGE(schooldistricts!F$4:F$536))/STDEV(schooldistricts!F$4:F$536)</f>
        <v>-4.3743204497845224E-2</v>
      </c>
      <c r="H161" s="9">
        <f>(schooldistricts!G160-AVERAGE(schooldistricts!G$4:G$536))/STDEV(schooldistricts!G$4:G$536)</f>
        <v>-0.21323049088702928</v>
      </c>
      <c r="I161" s="14">
        <f t="shared" si="4"/>
        <v>0.45833917178957745</v>
      </c>
      <c r="J161" s="14">
        <f t="shared" si="5"/>
        <v>-0.67156966267660678</v>
      </c>
      <c r="K161" s="8">
        <v>161</v>
      </c>
      <c r="L161" s="8">
        <v>2492</v>
      </c>
      <c r="M161" s="7" t="s">
        <v>436</v>
      </c>
    </row>
    <row r="162" spans="2:13" x14ac:dyDescent="0.2">
      <c r="B162" s="6">
        <f>(schooldistricts!A161-AVERAGE(schooldistricts!A$4:A$536))/STDEV(schooldistricts!A$4:A$536)</f>
        <v>0.75038849916262629</v>
      </c>
      <c r="C162" s="6">
        <f>(schooldistricts!B161-AVERAGE(schooldistricts!B$4:B$536))/STDEV(schooldistricts!B$4:B$536)</f>
        <v>-0.22634573885360737</v>
      </c>
      <c r="D162" s="6">
        <f>(schooldistricts!C161-AVERAGE(schooldistricts!C$4:C$536))/STDEV(schooldistricts!C$4:C$536)</f>
        <v>-0.70775490511393857</v>
      </c>
      <c r="E162" s="6">
        <f>(schooldistricts!D161-AVERAGE(schooldistricts!D$4:D$536))/STDEV(schooldistricts!D$4:D$536)</f>
        <v>0.12697871972878635</v>
      </c>
      <c r="F162" s="6">
        <f>(schooldistricts!E161-AVERAGE(schooldistricts!E$4:E$536))/STDEV(schooldistricts!E$4:E$536)</f>
        <v>-1.4473097741055714</v>
      </c>
      <c r="G162" s="6">
        <f>(schooldistricts!F161-AVERAGE(schooldistricts!F$4:F$536))/STDEV(schooldistricts!F$4:F$536)</f>
        <v>-1.1838952045293298</v>
      </c>
      <c r="H162" s="9">
        <f>(schooldistricts!G161-AVERAGE(schooldistricts!G$4:G$536))/STDEV(schooldistricts!G$4:G$536)</f>
        <v>2.1103223840366989E-2</v>
      </c>
      <c r="I162" s="14">
        <f t="shared" si="4"/>
        <v>-0.22749953742677551</v>
      </c>
      <c r="J162" s="14">
        <f t="shared" si="5"/>
        <v>0.24860276126714248</v>
      </c>
      <c r="K162" s="8">
        <v>39</v>
      </c>
      <c r="L162" s="8">
        <v>507</v>
      </c>
      <c r="M162" s="7" t="s">
        <v>435</v>
      </c>
    </row>
    <row r="163" spans="2:13" x14ac:dyDescent="0.2">
      <c r="B163" s="6">
        <f>(schooldistricts!A162-AVERAGE(schooldistricts!A$4:A$536))/STDEV(schooldistricts!A$4:A$536)</f>
        <v>1.4203361934034318</v>
      </c>
      <c r="C163" s="6">
        <f>(schooldistricts!B162-AVERAGE(schooldistricts!B$4:B$536))/STDEV(schooldistricts!B$4:B$536)</f>
        <v>0.43786394962856018</v>
      </c>
      <c r="D163" s="6">
        <f>(schooldistricts!C162-AVERAGE(schooldistricts!C$4:C$536))/STDEV(schooldistricts!C$4:C$536)</f>
        <v>-0.70126174084683823</v>
      </c>
      <c r="E163" s="6">
        <f>(schooldistricts!D162-AVERAGE(schooldistricts!D$4:D$536))/STDEV(schooldistricts!D$4:D$536)</f>
        <v>0.62025522115794762</v>
      </c>
      <c r="F163" s="6">
        <f>(schooldistricts!E162-AVERAGE(schooldistricts!E$4:E$536))/STDEV(schooldistricts!E$4:E$536)</f>
        <v>-0.22616774236646925</v>
      </c>
      <c r="G163" s="6">
        <f>(schooldistricts!F162-AVERAGE(schooldistricts!F$4:F$536))/STDEV(schooldistricts!F$4:F$536)</f>
        <v>-1.058423931798592</v>
      </c>
      <c r="H163" s="9">
        <f>(schooldistricts!G162-AVERAGE(schooldistricts!G$4:G$536))/STDEV(schooldistricts!G$4:G$536)</f>
        <v>0.13827008120406512</v>
      </c>
      <c r="I163" s="14">
        <f t="shared" si="4"/>
        <v>-0.35065953172816583</v>
      </c>
      <c r="J163" s="14">
        <f t="shared" si="5"/>
        <v>0.48892961293223092</v>
      </c>
      <c r="K163" s="8">
        <v>55</v>
      </c>
      <c r="L163" s="8">
        <v>730</v>
      </c>
      <c r="M163" s="7" t="s">
        <v>434</v>
      </c>
    </row>
    <row r="164" spans="2:13" x14ac:dyDescent="0.2">
      <c r="B164" s="6">
        <f>(schooldistricts!A163-AVERAGE(schooldistricts!A$4:A$536))/STDEV(schooldistricts!A$4:A$536)</f>
        <v>0.77464451838065029</v>
      </c>
      <c r="C164" s="6">
        <f>(schooldistricts!B163-AVERAGE(schooldistricts!B$4:B$536))/STDEV(schooldistricts!B$4:B$536)</f>
        <v>0.91897390854473815</v>
      </c>
      <c r="D164" s="6">
        <f>(schooldistricts!C163-AVERAGE(schooldistricts!C$4:C$536))/STDEV(schooldistricts!C$4:C$536)</f>
        <v>-0.6947685765797379</v>
      </c>
      <c r="E164" s="6">
        <f>(schooldistricts!D163-AVERAGE(schooldistricts!D$4:D$536))/STDEV(schooldistricts!D$4:D$536)</f>
        <v>0.28079612340024535</v>
      </c>
      <c r="F164" s="6">
        <f>(schooldistricts!E163-AVERAGE(schooldistricts!E$4:E$536))/STDEV(schooldistricts!E$4:E$536)</f>
        <v>-1.0395607972431673</v>
      </c>
      <c r="G164" s="6">
        <f>(schooldistricts!F163-AVERAGE(schooldistricts!F$4:F$536))/STDEV(schooldistricts!F$4:F$536)</f>
        <v>-0.38444436297719881</v>
      </c>
      <c r="H164" s="9">
        <f>(schooldistricts!G163-AVERAGE(schooldistricts!G$4:G$536))/STDEV(schooldistricts!G$4:G$536)</f>
        <v>0.25543693856776328</v>
      </c>
      <c r="I164" s="14">
        <f t="shared" si="4"/>
        <v>-0.26290754234378444</v>
      </c>
      <c r="J164" s="14">
        <f t="shared" si="5"/>
        <v>0.51834448091154772</v>
      </c>
      <c r="K164" s="8">
        <v>61</v>
      </c>
      <c r="L164" s="8">
        <v>899</v>
      </c>
      <c r="M164" s="7" t="s">
        <v>433</v>
      </c>
    </row>
    <row r="165" spans="2:13" x14ac:dyDescent="0.2">
      <c r="B165" s="6">
        <f>(schooldistricts!A164-AVERAGE(schooldistricts!A$4:A$536))/STDEV(schooldistricts!A$4:A$536)</f>
        <v>-1.0456471026641863</v>
      </c>
      <c r="C165" s="6">
        <f>(schooldistricts!B164-AVERAGE(schooldistricts!B$4:B$536))/STDEV(schooldistricts!B$4:B$536)</f>
        <v>1.0182785631254885</v>
      </c>
      <c r="D165" s="6">
        <f>(schooldistricts!C164-AVERAGE(schooldistricts!C$4:C$536))/STDEV(schooldistricts!C$4:C$536)</f>
        <v>-0.68827541231263756</v>
      </c>
      <c r="E165" s="6">
        <f>(schooldistricts!D164-AVERAGE(schooldistricts!D$4:D$536))/STDEV(schooldistricts!D$4:D$536)</f>
        <v>0.39748518825445528</v>
      </c>
      <c r="F165" s="6">
        <f>(schooldistricts!E164-AVERAGE(schooldistricts!E$4:E$536))/STDEV(schooldistricts!E$4:E$536)</f>
        <v>-0.49890249311440465</v>
      </c>
      <c r="G165" s="6">
        <f>(schooldistricts!F164-AVERAGE(schooldistricts!F$4:F$536))/STDEV(schooldistricts!F$4:F$536)</f>
        <v>0.41163665367075875</v>
      </c>
      <c r="H165" s="9">
        <f>(schooldistricts!G164-AVERAGE(schooldistricts!G$4:G$536))/STDEV(schooldistricts!G$4:G$536)</f>
        <v>2.1103223840366989E-2</v>
      </c>
      <c r="I165" s="14">
        <f t="shared" si="4"/>
        <v>-0.26405788334810704</v>
      </c>
      <c r="J165" s="14">
        <f t="shared" si="5"/>
        <v>0.28516110718847404</v>
      </c>
      <c r="K165" s="8">
        <v>141</v>
      </c>
      <c r="L165" s="8">
        <v>2322</v>
      </c>
      <c r="M165" s="7" t="s">
        <v>432</v>
      </c>
    </row>
    <row r="166" spans="2:13" x14ac:dyDescent="0.2">
      <c r="B166" s="6">
        <f>(schooldistricts!A165-AVERAGE(schooldistricts!A$4:A$536))/STDEV(schooldistricts!A$4:A$536)</f>
        <v>-1.1249799847365458</v>
      </c>
      <c r="C166" s="6">
        <f>(schooldistricts!B165-AVERAGE(schooldistricts!B$4:B$536))/STDEV(schooldistricts!B$4:B$536)</f>
        <v>1.0541595527522949</v>
      </c>
      <c r="D166" s="6">
        <f>(schooldistricts!C165-AVERAGE(schooldistricts!C$4:C$536))/STDEV(schooldistricts!C$4:C$536)</f>
        <v>-0.68178224804553722</v>
      </c>
      <c r="E166" s="6">
        <f>(schooldistricts!D165-AVERAGE(schooldistricts!D$4:D$536))/STDEV(schooldistricts!D$4:D$536)</f>
        <v>-6.9271071162385137E-2</v>
      </c>
      <c r="F166" s="6">
        <f>(schooldistricts!E165-AVERAGE(schooldistricts!E$4:E$536))/STDEV(schooldistricts!E$4:E$536)</f>
        <v>-0.82786811309041486</v>
      </c>
      <c r="G166" s="6">
        <f>(schooldistricts!F165-AVERAGE(schooldistricts!F$4:F$536))/STDEV(schooldistricts!F$4:F$536)</f>
        <v>-0.28399501402828886</v>
      </c>
      <c r="H166" s="9">
        <f>(schooldistricts!G165-AVERAGE(schooldistricts!G$4:G$536))/STDEV(schooldistricts!G$4:G$536)</f>
        <v>-0.68189792034182184</v>
      </c>
      <c r="I166" s="14">
        <f t="shared" si="4"/>
        <v>-5.5656980035650942E-2</v>
      </c>
      <c r="J166" s="14">
        <f t="shared" si="5"/>
        <v>-0.62624094030617095</v>
      </c>
      <c r="K166" s="8">
        <v>91</v>
      </c>
      <c r="L166" s="8">
        <v>1361</v>
      </c>
      <c r="M166" s="7" t="s">
        <v>431</v>
      </c>
    </row>
    <row r="167" spans="2:13" x14ac:dyDescent="0.2">
      <c r="B167" s="6">
        <f>(schooldistricts!A166-AVERAGE(schooldistricts!A$4:A$536))/STDEV(schooldistricts!A$4:A$536)</f>
        <v>5.1648779076426801E-2</v>
      </c>
      <c r="C167" s="6">
        <f>(schooldistricts!B166-AVERAGE(schooldistricts!B$4:B$536))/STDEV(schooldistricts!B$4:B$536)</f>
        <v>1.6777688181129473</v>
      </c>
      <c r="D167" s="6">
        <f>(schooldistricts!C166-AVERAGE(schooldistricts!C$4:C$536))/STDEV(schooldistricts!C$4:C$536)</f>
        <v>-0.67528908377843688</v>
      </c>
      <c r="E167" s="6">
        <f>(schooldistricts!D166-AVERAGE(schooldistricts!D$4:D$536))/STDEV(schooldistricts!D$4:D$536)</f>
        <v>-0.11170345838209796</v>
      </c>
      <c r="F167" s="6">
        <f>(schooldistricts!E166-AVERAGE(schooldistricts!E$4:E$536))/STDEV(schooldistricts!E$4:E$536)</f>
        <v>-0.49108429739285414</v>
      </c>
      <c r="G167" s="6">
        <f>(schooldistricts!F166-AVERAGE(schooldistricts!F$4:F$536))/STDEV(schooldistricts!F$4:F$536)</f>
        <v>0.81970523997044376</v>
      </c>
      <c r="H167" s="9">
        <f>(schooldistricts!G166-AVERAGE(schooldistricts!G$4:G$536))/STDEV(schooldistricts!G$4:G$536)</f>
        <v>2.1103223840366989E-2</v>
      </c>
      <c r="I167" s="14">
        <f t="shared" si="4"/>
        <v>4.0436033797320711E-3</v>
      </c>
      <c r="J167" s="14">
        <f t="shared" si="5"/>
        <v>1.7059620460634917E-2</v>
      </c>
      <c r="K167" s="8">
        <v>138</v>
      </c>
      <c r="L167" s="8">
        <v>2395</v>
      </c>
      <c r="M167" s="7" t="s">
        <v>430</v>
      </c>
    </row>
    <row r="168" spans="2:13" x14ac:dyDescent="0.2">
      <c r="B168" s="6">
        <f>(schooldistricts!A167-AVERAGE(schooldistricts!A$4:A$536))/STDEV(schooldistricts!A$4:A$536)</f>
        <v>3.0188962754749887E-2</v>
      </c>
      <c r="C168" s="6">
        <f>(schooldistricts!B167-AVERAGE(schooldistricts!B$4:B$536))/STDEV(schooldistricts!B$4:B$536)</f>
        <v>0.19483994487145326</v>
      </c>
      <c r="D168" s="6">
        <f>(schooldistricts!C167-AVERAGE(schooldistricts!C$4:C$536))/STDEV(schooldistricts!C$4:C$536)</f>
        <v>-0.66879591951133655</v>
      </c>
      <c r="E168" s="6">
        <f>(schooldistricts!D167-AVERAGE(schooldistricts!D$4:D$536))/STDEV(schooldistricts!D$4:D$536)</f>
        <v>-1.0186957352034587</v>
      </c>
      <c r="F168" s="6">
        <f>(schooldistricts!E167-AVERAGE(schooldistricts!E$4:E$536))/STDEV(schooldistricts!E$4:E$536)</f>
        <v>1.3195797617347014</v>
      </c>
      <c r="G168" s="6">
        <f>(schooldistricts!F167-AVERAGE(schooldistricts!F$4:F$536))/STDEV(schooldistricts!F$4:F$536)</f>
        <v>-1.3981703460877579</v>
      </c>
      <c r="H168" s="9">
        <f>(schooldistricts!G167-AVERAGE(schooldistricts!G$4:G$536))/STDEV(schooldistricts!G$4:G$536)</f>
        <v>1.4271055122047447</v>
      </c>
      <c r="I168" s="14">
        <f t="shared" si="4"/>
        <v>0.68129443374226417</v>
      </c>
      <c r="J168" s="14">
        <f t="shared" si="5"/>
        <v>0.74581107846248051</v>
      </c>
      <c r="K168" s="8">
        <v>365</v>
      </c>
      <c r="L168" s="8">
        <v>4575</v>
      </c>
      <c r="M168" s="7" t="s">
        <v>429</v>
      </c>
    </row>
    <row r="169" spans="2:13" x14ac:dyDescent="0.2">
      <c r="B169" s="6">
        <f>(schooldistricts!A168-AVERAGE(schooldistricts!A$4:A$536))/STDEV(schooldistricts!A$4:A$536)</f>
        <v>-1.0451105046889415</v>
      </c>
      <c r="C169" s="6">
        <f>(schooldistricts!B168-AVERAGE(schooldistricts!B$4:B$536))/STDEV(schooldistricts!B$4:B$536)</f>
        <v>-1.1377846754068517</v>
      </c>
      <c r="D169" s="6">
        <f>(schooldistricts!C168-AVERAGE(schooldistricts!C$4:C$536))/STDEV(schooldistricts!C$4:C$536)</f>
        <v>-0.6623027552442361</v>
      </c>
      <c r="E169" s="6">
        <f>(schooldistricts!D168-AVERAGE(schooldistricts!D$4:D$536))/STDEV(schooldistricts!D$4:D$536)</f>
        <v>0.19062730055835558</v>
      </c>
      <c r="F169" s="6">
        <f>(schooldistricts!E168-AVERAGE(schooldistricts!E$4:E$536))/STDEV(schooldistricts!E$4:E$536)</f>
        <v>-0.39621349931019301</v>
      </c>
      <c r="G169" s="6">
        <f>(schooldistricts!F168-AVERAGE(schooldistricts!F$4:F$536))/STDEV(schooldistricts!F$4:F$536)</f>
        <v>-0.50462817705959173</v>
      </c>
      <c r="H169" s="9">
        <f>(schooldistricts!G168-AVERAGE(schooldistricts!G$4:G$536))/STDEV(schooldistricts!G$4:G$536)</f>
        <v>-0.91623163506921812</v>
      </c>
      <c r="I169" s="14">
        <f t="shared" si="4"/>
        <v>-0.1440814857074052</v>
      </c>
      <c r="J169" s="14">
        <f t="shared" si="5"/>
        <v>-0.77215014936181292</v>
      </c>
      <c r="K169" s="8">
        <v>170</v>
      </c>
      <c r="L169" s="8">
        <v>2461</v>
      </c>
      <c r="M169" s="7" t="s">
        <v>428</v>
      </c>
    </row>
    <row r="170" spans="2:13" x14ac:dyDescent="0.2">
      <c r="B170" s="6">
        <f>(schooldistricts!A169-AVERAGE(schooldistricts!A$4:A$536))/STDEV(schooldistricts!A$4:A$536)</f>
        <v>-1.395504469644846</v>
      </c>
      <c r="C170" s="6">
        <f>(schooldistricts!B169-AVERAGE(schooldistricts!B$4:B$536))/STDEV(schooldistricts!B$4:B$536)</f>
        <v>0.12111270139236857</v>
      </c>
      <c r="D170" s="6">
        <f>(schooldistricts!C169-AVERAGE(schooldistricts!C$4:C$536))/STDEV(schooldistricts!C$4:C$536)</f>
        <v>-0.65580959097713576</v>
      </c>
      <c r="E170" s="6">
        <f>(schooldistricts!D169-AVERAGE(schooldistricts!D$4:D$536))/STDEV(schooldistricts!D$4:D$536)</f>
        <v>-1.2202495744970945</v>
      </c>
      <c r="F170" s="6">
        <f>(schooldistricts!E169-AVERAGE(schooldistricts!E$4:E$536))/STDEV(schooldistricts!E$4:E$536)</f>
        <v>0.83124322897323832</v>
      </c>
      <c r="G170" s="6">
        <f>(schooldistricts!F169-AVERAGE(schooldistricts!F$4:F$536))/STDEV(schooldistricts!F$4:F$536)</f>
        <v>0.28514184272153692</v>
      </c>
      <c r="H170" s="9">
        <f>(schooldistricts!G169-AVERAGE(schooldistricts!G$4:G$536))/STDEV(schooldistricts!G$4:G$536)</f>
        <v>2.0129397990232354</v>
      </c>
      <c r="I170" s="14">
        <f t="shared" si="4"/>
        <v>0.73279873763952086</v>
      </c>
      <c r="J170" s="14">
        <f t="shared" si="5"/>
        <v>1.2801410613837145</v>
      </c>
      <c r="K170" s="8">
        <v>233</v>
      </c>
      <c r="L170" s="8">
        <v>3773</v>
      </c>
      <c r="M170" s="7" t="s">
        <v>427</v>
      </c>
    </row>
    <row r="171" spans="2:13" x14ac:dyDescent="0.2">
      <c r="B171" s="6">
        <f>(schooldistricts!A170-AVERAGE(schooldistricts!A$4:A$536))/STDEV(schooldistricts!A$4:A$536)</f>
        <v>1.2904392503068502</v>
      </c>
      <c r="C171" s="6">
        <f>(schooldistricts!B170-AVERAGE(schooldistricts!B$4:B$536))/STDEV(schooldistricts!B$4:B$536)</f>
        <v>-1.1366325884629782</v>
      </c>
      <c r="D171" s="6">
        <f>(schooldistricts!C170-AVERAGE(schooldistricts!C$4:C$536))/STDEV(schooldistricts!C$4:C$536)</f>
        <v>-0.64931642671003542</v>
      </c>
      <c r="E171" s="6">
        <f>(schooldistricts!D170-AVERAGE(schooldistricts!D$4:D$536))/STDEV(schooldistricts!D$4:D$536)</f>
        <v>1.4158624815275624</v>
      </c>
      <c r="F171" s="6">
        <f>(schooldistricts!E170-AVERAGE(schooldistricts!E$4:E$536))/STDEV(schooldistricts!E$4:E$536)</f>
        <v>-1.8499468537654231</v>
      </c>
      <c r="G171" s="6">
        <f>(schooldistricts!F170-AVERAGE(schooldistricts!F$4:F$536))/STDEV(schooldistricts!F$4:F$536)</f>
        <v>0.92766835108453638</v>
      </c>
      <c r="H171" s="9">
        <f>(schooldistricts!G170-AVERAGE(schooldistricts!G$4:G$536))/STDEV(schooldistricts!G$4:G$536)</f>
        <v>-1.9707333513425014</v>
      </c>
      <c r="I171" s="14">
        <f t="shared" si="4"/>
        <v>-0.94868226621479623</v>
      </c>
      <c r="J171" s="14">
        <f t="shared" si="5"/>
        <v>-1.0220510851277052</v>
      </c>
      <c r="K171" s="8">
        <v>39</v>
      </c>
      <c r="L171" s="8">
        <v>686</v>
      </c>
      <c r="M171" s="7" t="s">
        <v>426</v>
      </c>
    </row>
    <row r="172" spans="2:13" x14ac:dyDescent="0.2">
      <c r="B172" s="6">
        <f>(schooldistricts!A171-AVERAGE(schooldistricts!A$4:A$536))/STDEV(schooldistricts!A$4:A$536)</f>
        <v>1.2290182894901727</v>
      </c>
      <c r="C172" s="6">
        <f>(schooldistricts!B171-AVERAGE(schooldistricts!B$4:B$536))/STDEV(schooldistricts!B$4:B$536)</f>
        <v>-1.1480399297765091</v>
      </c>
      <c r="D172" s="6">
        <f>(schooldistricts!C171-AVERAGE(schooldistricts!C$4:C$536))/STDEV(schooldistricts!C$4:C$536)</f>
        <v>-0.64282326244293508</v>
      </c>
      <c r="E172" s="6">
        <f>(schooldistricts!D171-AVERAGE(schooldistricts!D$4:D$536))/STDEV(schooldistricts!D$4:D$536)</f>
        <v>8.4546332509073549E-2</v>
      </c>
      <c r="F172" s="6">
        <f>(schooldistricts!E171-AVERAGE(schooldistricts!E$4:E$536))/STDEV(schooldistricts!E$4:E$536)</f>
        <v>-0.26465732130333336</v>
      </c>
      <c r="G172" s="6">
        <f>(schooldistricts!F171-AVERAGE(schooldistricts!F$4:F$536))/STDEV(schooldistricts!F$4:F$536)</f>
        <v>-0.14580809338955195</v>
      </c>
      <c r="H172" s="9">
        <f>(schooldistricts!G171-AVERAGE(schooldistricts!G$4:G$536))/STDEV(schooldistricts!G$4:G$536)</f>
        <v>0.84127122538625398</v>
      </c>
      <c r="I172" s="14">
        <f t="shared" si="4"/>
        <v>-7.378647399007171E-2</v>
      </c>
      <c r="J172" s="14">
        <f t="shared" si="5"/>
        <v>0.91505769937632575</v>
      </c>
      <c r="K172" s="8">
        <v>78</v>
      </c>
      <c r="L172" s="8">
        <v>1190</v>
      </c>
      <c r="M172" s="7" t="s">
        <v>425</v>
      </c>
    </row>
    <row r="173" spans="2:13" x14ac:dyDescent="0.2">
      <c r="B173" s="6">
        <f>(schooldistricts!A172-AVERAGE(schooldistricts!A$4:A$536))/STDEV(schooldistricts!A$4:A$536)</f>
        <v>-1.2821135275285259E-2</v>
      </c>
      <c r="C173" s="6">
        <f>(schooldistricts!B172-AVERAGE(schooldistricts!B$4:B$536))/STDEV(schooldistricts!B$4:B$536)</f>
        <v>-0.96254125435816063</v>
      </c>
      <c r="D173" s="6">
        <f>(schooldistricts!C172-AVERAGE(schooldistricts!C$4:C$536))/STDEV(schooldistricts!C$4:C$536)</f>
        <v>-0.63633009817583475</v>
      </c>
      <c r="E173" s="6">
        <f>(schooldistricts!D172-AVERAGE(schooldistricts!D$4:D$536))/STDEV(schooldistricts!D$4:D$536)</f>
        <v>4.2113945289360723E-2</v>
      </c>
      <c r="F173" s="6">
        <f>(schooldistricts!E172-AVERAGE(schooldistricts!E$4:E$536))/STDEV(schooldistricts!E$4:E$536)</f>
        <v>-0.12813959601164354</v>
      </c>
      <c r="G173" s="6">
        <f>(schooldistricts!F172-AVERAGE(schooldistricts!F$4:F$536))/STDEV(schooldistricts!F$4:F$536)</f>
        <v>0.47317756094852803</v>
      </c>
      <c r="H173" s="9">
        <f>(schooldistricts!G172-AVERAGE(schooldistricts!G$4:G$536))/STDEV(schooldistricts!G$4:G$536)</f>
        <v>0.13827008120406512</v>
      </c>
      <c r="I173" s="14">
        <f t="shared" si="4"/>
        <v>-3.6344088947431595E-2</v>
      </c>
      <c r="J173" s="14">
        <f t="shared" si="5"/>
        <v>0.17461417015149672</v>
      </c>
      <c r="K173" s="8">
        <v>108</v>
      </c>
      <c r="L173" s="8">
        <v>1793</v>
      </c>
      <c r="M173" s="7" t="s">
        <v>424</v>
      </c>
    </row>
    <row r="174" spans="2:13" x14ac:dyDescent="0.2">
      <c r="B174" s="6">
        <f>(schooldistricts!A173-AVERAGE(schooldistricts!A$4:A$536))/STDEV(schooldistricts!A$4:A$536)</f>
        <v>-1.2657570692439282</v>
      </c>
      <c r="C174" s="6">
        <f>(schooldistricts!B173-AVERAGE(schooldistricts!B$4:B$536))/STDEV(schooldistricts!B$4:B$536)</f>
        <v>-0.17661646061511249</v>
      </c>
      <c r="D174" s="6">
        <f>(schooldistricts!C173-AVERAGE(schooldistricts!C$4:C$536))/STDEV(schooldistricts!C$4:C$536)</f>
        <v>-0.62983693390873441</v>
      </c>
      <c r="E174" s="6">
        <f>(schooldistricts!D173-AVERAGE(schooldistricts!D$4:D$536))/STDEV(schooldistricts!D$4:D$536)</f>
        <v>-0.42464231412747971</v>
      </c>
      <c r="F174" s="6">
        <f>(schooldistricts!E173-AVERAGE(schooldistricts!E$4:E$536))/STDEV(schooldistricts!E$4:E$536)</f>
        <v>0.45176003664259395</v>
      </c>
      <c r="G174" s="6">
        <f>(schooldistricts!F173-AVERAGE(schooldistricts!F$4:F$536))/STDEV(schooldistricts!F$4:F$536)</f>
        <v>-0.175440761834815</v>
      </c>
      <c r="H174" s="9">
        <f>(schooldistricts!G173-AVERAGE(schooldistricts!G$4:G$536))/STDEV(schooldistricts!G$4:G$536)</f>
        <v>0.84127122538625398</v>
      </c>
      <c r="I174" s="14">
        <f t="shared" si="4"/>
        <v>0.27307093508358804</v>
      </c>
      <c r="J174" s="14">
        <f t="shared" si="5"/>
        <v>0.56820029030266594</v>
      </c>
      <c r="K174" s="8">
        <v>125</v>
      </c>
      <c r="L174" s="8">
        <v>1899</v>
      </c>
      <c r="M174" s="7" t="s">
        <v>423</v>
      </c>
    </row>
    <row r="175" spans="2:13" x14ac:dyDescent="0.2">
      <c r="B175" s="6">
        <f>(schooldistricts!A174-AVERAGE(schooldistricts!A$4:A$536))/STDEV(schooldistricts!A$4:A$536)</f>
        <v>1.4645882109335144</v>
      </c>
      <c r="C175" s="6">
        <f>(schooldistricts!B174-AVERAGE(schooldistricts!B$4:B$536))/STDEV(schooldistricts!B$4:B$536)</f>
        <v>0.62178747359772124</v>
      </c>
      <c r="D175" s="6">
        <f>(schooldistricts!C174-AVERAGE(schooldistricts!C$4:C$536))/STDEV(schooldistricts!C$4:C$536)</f>
        <v>-0.62334376964163396</v>
      </c>
      <c r="E175" s="6">
        <f>(schooldistricts!D174-AVERAGE(schooldistricts!D$4:D$536))/STDEV(schooldistricts!D$4:D$536)</f>
        <v>1.447686771942347</v>
      </c>
      <c r="F175" s="6">
        <f>(schooldistricts!E174-AVERAGE(schooldistricts!E$4:E$536))/STDEV(schooldistricts!E$4:E$536)</f>
        <v>-0.77013374468511875</v>
      </c>
      <c r="G175" s="6">
        <f>(schooldistricts!F174-AVERAGE(schooldistricts!F$4:F$536))/STDEV(schooldistricts!F$4:F$536)</f>
        <v>-1.9649295611400448</v>
      </c>
      <c r="H175" s="9">
        <f>(schooldistricts!G174-AVERAGE(schooldistricts!G$4:G$536))/STDEV(schooldistricts!G$4:G$536)</f>
        <v>-1.0333984924329163</v>
      </c>
      <c r="I175" s="14">
        <f t="shared" si="4"/>
        <v>-0.84537050131052971</v>
      </c>
      <c r="J175" s="14">
        <f t="shared" si="5"/>
        <v>-0.18802799112238655</v>
      </c>
      <c r="K175" s="8">
        <v>43</v>
      </c>
      <c r="L175" s="8">
        <v>486</v>
      </c>
      <c r="M175" s="7" t="s">
        <v>422</v>
      </c>
    </row>
    <row r="176" spans="2:13" x14ac:dyDescent="0.2">
      <c r="B176" s="6">
        <f>(schooldistricts!A175-AVERAGE(schooldistricts!A$4:A$536))/STDEV(schooldistricts!A$4:A$536)</f>
        <v>-1.2175431102892855</v>
      </c>
      <c r="C176" s="6">
        <f>(schooldistricts!B175-AVERAGE(schooldistricts!B$4:B$536))/STDEV(schooldistricts!B$4:B$536)</f>
        <v>0.39273221511059375</v>
      </c>
      <c r="D176" s="6">
        <f>(schooldistricts!C175-AVERAGE(schooldistricts!C$4:C$536))/STDEV(schooldistricts!C$4:C$536)</f>
        <v>-0.61685060537453362</v>
      </c>
      <c r="E176" s="6">
        <f>(schooldistricts!D175-AVERAGE(schooldistricts!D$4:D$536))/STDEV(schooldistricts!D$4:D$536)</f>
        <v>-1.4324115105956583</v>
      </c>
      <c r="F176" s="6">
        <f>(schooldistricts!E175-AVERAGE(schooldistricts!E$4:E$536))/STDEV(schooldistricts!E$4:E$536)</f>
        <v>0.13497276000207584</v>
      </c>
      <c r="G176" s="6">
        <f>(schooldistricts!F175-AVERAGE(schooldistricts!F$4:F$536))/STDEV(schooldistricts!F$4:F$536)</f>
        <v>-0.63110833112905174</v>
      </c>
      <c r="H176" s="9">
        <f>(schooldistricts!G175-AVERAGE(schooldistricts!G$4:G$536))/STDEV(schooldistricts!G$4:G$536)</f>
        <v>1.0756049401136503</v>
      </c>
      <c r="I176" s="14">
        <f t="shared" si="4"/>
        <v>0.76675995976034628</v>
      </c>
      <c r="J176" s="14">
        <f t="shared" si="5"/>
        <v>0.30884498035330399</v>
      </c>
      <c r="K176" s="8">
        <v>258</v>
      </c>
      <c r="L176" s="8">
        <v>3664</v>
      </c>
      <c r="M176" s="7" t="s">
        <v>421</v>
      </c>
    </row>
    <row r="177" spans="2:13" x14ac:dyDescent="0.2">
      <c r="B177" s="6">
        <f>(schooldistricts!A176-AVERAGE(schooldistricts!A$4:A$536))/STDEV(schooldistricts!A$4:A$536)</f>
        <v>-1.2547782047950582</v>
      </c>
      <c r="C177" s="6">
        <f>(schooldistricts!B176-AVERAGE(schooldistricts!B$4:B$536))/STDEV(schooldistricts!B$4:B$536)</f>
        <v>-1.5586804986580134</v>
      </c>
      <c r="D177" s="6">
        <f>(schooldistricts!C176-AVERAGE(schooldistricts!C$4:C$536))/STDEV(schooldistricts!C$4:C$536)</f>
        <v>-0.61035744110743329</v>
      </c>
      <c r="E177" s="6">
        <f>(schooldistricts!D176-AVERAGE(schooldistricts!D$4:D$536))/STDEV(schooldistricts!D$4:D$536)</f>
        <v>-0.32386539448066193</v>
      </c>
      <c r="F177" s="6">
        <f>(schooldistricts!E176-AVERAGE(schooldistricts!E$4:E$536))/STDEV(schooldistricts!E$4:E$536)</f>
        <v>2.7700054180000446</v>
      </c>
      <c r="G177" s="6">
        <f>(schooldistricts!F176-AVERAGE(schooldistricts!F$4:F$536))/STDEV(schooldistricts!F$4:F$536)</f>
        <v>-0.59173705269779642</v>
      </c>
      <c r="H177" s="9">
        <f>(schooldistricts!G176-AVERAGE(schooldistricts!G$4:G$536))/STDEV(schooldistricts!G$4:G$536)</f>
        <v>-0.33039734825072742</v>
      </c>
      <c r="I177" s="14">
        <f t="shared" si="4"/>
        <v>0.47783818650722748</v>
      </c>
      <c r="J177" s="14">
        <f t="shared" si="5"/>
        <v>-0.80823553475795484</v>
      </c>
      <c r="K177" s="8">
        <v>303</v>
      </c>
      <c r="L177" s="8">
        <v>4329</v>
      </c>
      <c r="M177" s="7" t="s">
        <v>420</v>
      </c>
    </row>
    <row r="178" spans="2:13" x14ac:dyDescent="0.2">
      <c r="B178" s="6">
        <f>(schooldistricts!A177-AVERAGE(schooldistricts!A$4:A$536))/STDEV(schooldistricts!A$4:A$536)</f>
        <v>0.30819166585145186</v>
      </c>
      <c r="C178" s="6">
        <f>(schooldistricts!B177-AVERAGE(schooldistricts!B$4:B$536))/STDEV(schooldistricts!B$4:B$536)</f>
        <v>0.89629089712384891</v>
      </c>
      <c r="D178" s="6">
        <f>(schooldistricts!C177-AVERAGE(schooldistricts!C$4:C$536))/STDEV(schooldistricts!C$4:C$536)</f>
        <v>-0.60386427684033295</v>
      </c>
      <c r="E178" s="6">
        <f>(schooldistricts!D177-AVERAGE(schooldistricts!D$4:D$536))/STDEV(schooldistricts!D$4:D$536)</f>
        <v>-0.49889899176197716</v>
      </c>
      <c r="F178" s="6">
        <f>(schooldistricts!E177-AVERAGE(schooldistricts!E$4:E$536))/STDEV(schooldistricts!E$4:E$536)</f>
        <v>-5.1310788055637477E-2</v>
      </c>
      <c r="G178" s="6">
        <f>(schooldistricts!F177-AVERAGE(schooldistricts!F$4:F$536))/STDEV(schooldistricts!F$4:F$536)</f>
        <v>3.5544474219203592E-2</v>
      </c>
      <c r="H178" s="9">
        <f>(schooldistricts!G177-AVERAGE(schooldistricts!G$4:G$536))/STDEV(schooldistricts!G$4:G$536)</f>
        <v>1.0756049401136503</v>
      </c>
      <c r="I178" s="14">
        <f t="shared" si="4"/>
        <v>0.2561294869774034</v>
      </c>
      <c r="J178" s="14">
        <f t="shared" si="5"/>
        <v>0.81947545313624692</v>
      </c>
      <c r="K178" s="8">
        <v>166</v>
      </c>
      <c r="L178" s="8">
        <v>2598</v>
      </c>
      <c r="M178" s="7" t="s">
        <v>419</v>
      </c>
    </row>
    <row r="179" spans="2:13" x14ac:dyDescent="0.2">
      <c r="B179" s="6">
        <f>(schooldistricts!A178-AVERAGE(schooldistricts!A$4:A$536))/STDEV(schooldistricts!A$4:A$536)</f>
        <v>1.0267491813452529</v>
      </c>
      <c r="C179" s="6">
        <f>(schooldistricts!B178-AVERAGE(schooldistricts!B$4:B$536))/STDEV(schooldistricts!B$4:B$536)</f>
        <v>-6.0828722293127385E-3</v>
      </c>
      <c r="D179" s="6">
        <f>(schooldistricts!C178-AVERAGE(schooldistricts!C$4:C$536))/STDEV(schooldistricts!C$4:C$536)</f>
        <v>-0.59737111257323261</v>
      </c>
      <c r="E179" s="6">
        <f>(schooldistricts!D178-AVERAGE(schooldistricts!D$4:D$536))/STDEV(schooldistricts!D$4:D$536)</f>
        <v>-4.8054877552528727E-2</v>
      </c>
      <c r="F179" s="6">
        <f>(schooldistricts!E178-AVERAGE(schooldistricts!E$4:E$536))/STDEV(schooldistricts!E$4:E$536)</f>
        <v>-0.17444737067005814</v>
      </c>
      <c r="G179" s="6">
        <f>(schooldistricts!F178-AVERAGE(schooldistricts!F$4:F$536))/STDEV(schooldistricts!F$4:F$536)</f>
        <v>-0.29118044705786927</v>
      </c>
      <c r="H179" s="9">
        <f>(schooldistricts!G178-AVERAGE(schooldistricts!G$4:G$536))/STDEV(schooldistricts!G$4:G$536)</f>
        <v>0.48977065329515951</v>
      </c>
      <c r="I179" s="14">
        <f t="shared" si="4"/>
        <v>5.8315509525605153E-3</v>
      </c>
      <c r="J179" s="14">
        <f t="shared" si="5"/>
        <v>0.48393910234259901</v>
      </c>
      <c r="K179" s="8">
        <v>235</v>
      </c>
      <c r="L179" s="8">
        <v>3511</v>
      </c>
      <c r="M179" s="7" t="s">
        <v>418</v>
      </c>
    </row>
    <row r="180" spans="2:13" x14ac:dyDescent="0.2">
      <c r="B180" s="6">
        <f>(schooldistricts!A179-AVERAGE(schooldistricts!A$4:A$536))/STDEV(schooldistricts!A$4:A$536)</f>
        <v>1.365789828985402</v>
      </c>
      <c r="C180" s="6">
        <f>(schooldistricts!B179-AVERAGE(schooldistricts!B$4:B$536))/STDEV(schooldistricts!B$4:B$536)</f>
        <v>-0.64107881447995374</v>
      </c>
      <c r="D180" s="6">
        <f>(schooldistricts!C179-AVERAGE(schooldistricts!C$4:C$536))/STDEV(schooldistricts!C$4:C$536)</f>
        <v>-0.59087794830613227</v>
      </c>
      <c r="E180" s="6">
        <f>(schooldistricts!D179-AVERAGE(schooldistricts!D$4:D$536))/STDEV(schooldistricts!D$4:D$536)</f>
        <v>0.4027892366569194</v>
      </c>
      <c r="F180" s="6">
        <f>(schooldistricts!E179-AVERAGE(schooldistricts!E$4:E$536))/STDEV(schooldistricts!E$4:E$536)</f>
        <v>-2.0338705004879658E-2</v>
      </c>
      <c r="G180" s="6">
        <f>(schooldistricts!F179-AVERAGE(schooldistricts!F$4:F$536))/STDEV(schooldistricts!F$4:F$536)</f>
        <v>0.36324653744887792</v>
      </c>
      <c r="H180" s="9">
        <f>(schooldistricts!G179-AVERAGE(schooldistricts!G$4:G$536))/STDEV(schooldistricts!G$4:G$536)</f>
        <v>0.72410436802255584</v>
      </c>
      <c r="I180" s="14">
        <f t="shared" si="4"/>
        <v>-0.21365248290973651</v>
      </c>
      <c r="J180" s="14">
        <f t="shared" si="5"/>
        <v>0.93775685093229233</v>
      </c>
      <c r="K180" s="8">
        <v>124</v>
      </c>
      <c r="L180" s="8">
        <v>2029</v>
      </c>
      <c r="M180" s="7" t="s">
        <v>417</v>
      </c>
    </row>
    <row r="181" spans="2:13" x14ac:dyDescent="0.2">
      <c r="B181" s="6">
        <f>(schooldistricts!A180-AVERAGE(schooldistricts!A$4:A$536))/STDEV(schooldistricts!A$4:A$536)</f>
        <v>0.49676487007975872</v>
      </c>
      <c r="C181" s="6">
        <f>(schooldistricts!B180-AVERAGE(schooldistricts!B$4:B$536))/STDEV(schooldistricts!B$4:B$536)</f>
        <v>-0.92660039503317981</v>
      </c>
      <c r="D181" s="6">
        <f>(schooldistricts!C180-AVERAGE(schooldistricts!C$4:C$536))/STDEV(schooldistricts!C$4:C$536)</f>
        <v>-0.58438478403903193</v>
      </c>
      <c r="E181" s="6">
        <f>(schooldistricts!D180-AVERAGE(schooldistricts!D$4:D$536))/STDEV(schooldistricts!D$4:D$536)</f>
        <v>1.3150855618807444</v>
      </c>
      <c r="F181" s="6">
        <f>(schooldistricts!E180-AVERAGE(schooldistricts!E$4:E$536))/STDEV(schooldistricts!E$4:E$536)</f>
        <v>-1.4857993530424354</v>
      </c>
      <c r="G181" s="6">
        <f>(schooldistricts!F180-AVERAGE(schooldistricts!F$4:F$536))/STDEV(schooldistricts!F$4:F$536)</f>
        <v>-1.4075361304614313</v>
      </c>
      <c r="H181" s="9">
        <f>(schooldistricts!G180-AVERAGE(schooldistricts!G$4:G$536))/STDEV(schooldistricts!G$4:G$536)</f>
        <v>-0.68189792034182184</v>
      </c>
      <c r="I181" s="14">
        <f t="shared" si="4"/>
        <v>-0.85532000136053976</v>
      </c>
      <c r="J181" s="14">
        <f t="shared" si="5"/>
        <v>0.17342208101871792</v>
      </c>
      <c r="K181" s="8">
        <v>72</v>
      </c>
      <c r="L181" s="8">
        <v>901</v>
      </c>
      <c r="M181" s="7" t="s">
        <v>416</v>
      </c>
    </row>
    <row r="182" spans="2:13" x14ac:dyDescent="0.2">
      <c r="B182" s="6">
        <f>(schooldistricts!A181-AVERAGE(schooldistricts!A$4:A$536))/STDEV(schooldistricts!A$4:A$536)</f>
        <v>1.541928325097619</v>
      </c>
      <c r="C182" s="6">
        <f>(schooldistricts!B181-AVERAGE(schooldistricts!B$4:B$536))/STDEV(schooldistricts!B$4:B$536)</f>
        <v>1.6885465504307002</v>
      </c>
      <c r="D182" s="6">
        <f>(schooldistricts!C181-AVERAGE(schooldistricts!C$4:C$536))/STDEV(schooldistricts!C$4:C$536)</f>
        <v>-0.57789161977193149</v>
      </c>
      <c r="E182" s="6">
        <f>(schooldistricts!D181-AVERAGE(schooldistricts!D$4:D$536))/STDEV(schooldistricts!D$4:D$536)</f>
        <v>-1.0823443160330279</v>
      </c>
      <c r="F182" s="6">
        <f>(schooldistricts!E181-AVERAGE(schooldistricts!E$4:E$536))/STDEV(schooldistricts!E$4:E$536)</f>
        <v>0.67608211388400496</v>
      </c>
      <c r="G182" s="6">
        <f>(schooldistricts!F181-AVERAGE(schooldistricts!F$4:F$536))/STDEV(schooldistricts!F$4:F$536)</f>
        <v>0.11666279550658444</v>
      </c>
      <c r="H182" s="9">
        <f>(schooldistricts!G181-AVERAGE(schooldistricts!G$4:G$536))/STDEV(schooldistricts!G$4:G$536)</f>
        <v>0.95843808274995212</v>
      </c>
      <c r="I182" s="14">
        <f t="shared" si="4"/>
        <v>0.64317816553894591</v>
      </c>
      <c r="J182" s="14">
        <f t="shared" si="5"/>
        <v>0.31525991721100621</v>
      </c>
      <c r="K182" s="8">
        <v>260</v>
      </c>
      <c r="L182" s="8">
        <v>4115</v>
      </c>
      <c r="M182" s="7" t="s">
        <v>415</v>
      </c>
    </row>
    <row r="183" spans="2:13" x14ac:dyDescent="0.2">
      <c r="B183" s="6">
        <f>(schooldistricts!A182-AVERAGE(schooldistricts!A$4:A$536))/STDEV(schooldistricts!A$4:A$536)</f>
        <v>0.22768046254713448</v>
      </c>
      <c r="C183" s="6">
        <f>(schooldistricts!B182-AVERAGE(schooldistricts!B$4:B$536))/STDEV(schooldistricts!B$4:B$536)</f>
        <v>-1.248777090783693</v>
      </c>
      <c r="D183" s="6">
        <f>(schooldistricts!C182-AVERAGE(schooldistricts!C$4:C$536))/STDEV(schooldistricts!C$4:C$536)</f>
        <v>-0.57139845550483115</v>
      </c>
      <c r="E183" s="6">
        <f>(schooldistricts!D182-AVERAGE(schooldistricts!D$4:D$536))/STDEV(schooldistricts!D$4:D$536)</f>
        <v>-1.145992896862597</v>
      </c>
      <c r="F183" s="6">
        <f>(schooldistricts!E182-AVERAGE(schooldistricts!E$4:E$536))/STDEV(schooldistricts!E$4:E$536)</f>
        <v>1.8148323907113824</v>
      </c>
      <c r="G183" s="6">
        <f>(schooldistricts!F182-AVERAGE(schooldistricts!F$4:F$536))/STDEV(schooldistricts!F$4:F$536)</f>
        <v>-0.3897644382556717</v>
      </c>
      <c r="H183" s="9">
        <f>(schooldistricts!G182-AVERAGE(schooldistricts!G$4:G$536))/STDEV(schooldistricts!G$4:G$536)</f>
        <v>1.0756049401136503</v>
      </c>
      <c r="I183" s="14">
        <f t="shared" si="4"/>
        <v>0.8031464933908542</v>
      </c>
      <c r="J183" s="14">
        <f t="shared" si="5"/>
        <v>0.27245844672279607</v>
      </c>
      <c r="K183" s="8">
        <v>241</v>
      </c>
      <c r="L183" s="8">
        <v>3549</v>
      </c>
      <c r="M183" s="7" t="s">
        <v>414</v>
      </c>
    </row>
    <row r="184" spans="2:13" x14ac:dyDescent="0.2">
      <c r="B184" s="6">
        <f>(schooldistricts!A183-AVERAGE(schooldistricts!A$4:A$536))/STDEV(schooldistricts!A$4:A$536)</f>
        <v>-0.11528624361381611</v>
      </c>
      <c r="C184" s="6">
        <f>(schooldistricts!B183-AVERAGE(schooldistricts!B$4:B$536))/STDEV(schooldistricts!B$4:B$536)</f>
        <v>0.64420445978475249</v>
      </c>
      <c r="D184" s="6">
        <f>(schooldistricts!C183-AVERAGE(schooldistricts!C$4:C$536))/STDEV(schooldistricts!C$4:C$536)</f>
        <v>-0.56490529123773081</v>
      </c>
      <c r="E184" s="6">
        <f>(schooldistricts!D183-AVERAGE(schooldistricts!D$4:D$536))/STDEV(schooldistricts!D$4:D$536)</f>
        <v>1.3628219975029214</v>
      </c>
      <c r="F184" s="6">
        <f>(schooldistricts!E183-AVERAGE(schooldistricts!E$4:E$536))/STDEV(schooldistricts!E$4:E$536)</f>
        <v>-9.5135109288866336E-3</v>
      </c>
      <c r="G184" s="6">
        <f>(schooldistricts!F183-AVERAGE(schooldistricts!F$4:F$536))/STDEV(schooldistricts!F$4:F$536)</f>
        <v>-2.575033045837587</v>
      </c>
      <c r="H184" s="9">
        <f>(schooldistricts!G183-AVERAGE(schooldistricts!G$4:G$536))/STDEV(schooldistricts!G$4:G$536)</f>
        <v>-2.6737344955246902</v>
      </c>
      <c r="I184" s="14">
        <f t="shared" si="4"/>
        <v>-0.71629403672819669</v>
      </c>
      <c r="J184" s="14">
        <f t="shared" si="5"/>
        <v>-1.9574404587964935</v>
      </c>
      <c r="K184" s="8">
        <v>42</v>
      </c>
      <c r="L184" s="8">
        <v>419</v>
      </c>
      <c r="M184" s="7" t="s">
        <v>413</v>
      </c>
    </row>
    <row r="185" spans="2:13" x14ac:dyDescent="0.2">
      <c r="B185" s="6">
        <f>(schooldistricts!A184-AVERAGE(schooldistricts!A$4:A$536))/STDEV(schooldistricts!A$4:A$536)</f>
        <v>1.0936908854569194</v>
      </c>
      <c r="C185" s="6">
        <f>(schooldistricts!B184-AVERAGE(schooldistricts!B$4:B$536))/STDEV(schooldistricts!B$4:B$536)</f>
        <v>1.6799459886462205</v>
      </c>
      <c r="D185" s="6">
        <f>(schooldistricts!C184-AVERAGE(schooldistricts!C$4:C$536))/STDEV(schooldistricts!C$4:C$536)</f>
        <v>-0.55841212697063047</v>
      </c>
      <c r="E185" s="6">
        <f>(schooldistricts!D184-AVERAGE(schooldistricts!D$4:D$536))/STDEV(schooldistricts!D$4:D$536)</f>
        <v>2.3971114359834202</v>
      </c>
      <c r="F185" s="6">
        <f>(schooldistricts!E184-AVERAGE(schooldistricts!E$4:E$536))/STDEV(schooldistricts!E$4:E$536)</f>
        <v>2.1608922039593314E-2</v>
      </c>
      <c r="G185" s="6">
        <f>(schooldistricts!F184-AVERAGE(schooldistricts!F$4:F$536))/STDEV(schooldistricts!F$4:F$536)</f>
        <v>-0.83884920451980149</v>
      </c>
      <c r="H185" s="9">
        <f>(schooldistricts!G184-AVERAGE(schooldistricts!G$4:G$536))/STDEV(schooldistricts!G$4:G$536)</f>
        <v>-0.91623163506921812</v>
      </c>
      <c r="I185" s="14">
        <f t="shared" si="4"/>
        <v>-1.255651105354141</v>
      </c>
      <c r="J185" s="14">
        <f t="shared" si="5"/>
        <v>0.33941947028492292</v>
      </c>
      <c r="K185" s="8">
        <v>244</v>
      </c>
      <c r="L185" s="8">
        <v>3355</v>
      </c>
      <c r="M185" s="7" t="s">
        <v>412</v>
      </c>
    </row>
    <row r="186" spans="2:13" x14ac:dyDescent="0.2">
      <c r="B186" s="6">
        <f>(schooldistricts!A185-AVERAGE(schooldistricts!A$4:A$536))/STDEV(schooldistricts!A$4:A$536)</f>
        <v>1.6208918286463658</v>
      </c>
      <c r="C186" s="6">
        <f>(schooldistricts!B185-AVERAGE(schooldistricts!B$4:B$536))/STDEV(schooldistricts!B$4:B$536)</f>
        <v>-0.82780462289756007</v>
      </c>
      <c r="D186" s="6">
        <f>(schooldistricts!C185-AVERAGE(schooldistricts!C$4:C$536))/STDEV(schooldistricts!C$4:C$536)</f>
        <v>-0.55191896270353014</v>
      </c>
      <c r="E186" s="6">
        <f>(schooldistricts!D185-AVERAGE(schooldistricts!D$4:D$536))/STDEV(schooldistricts!D$4:D$536)</f>
        <v>-0.45646660454226434</v>
      </c>
      <c r="F186" s="6">
        <f>(schooldistricts!E185-AVERAGE(schooldistricts!E$4:E$536))/STDEV(schooldistricts!E$4:E$536)</f>
        <v>4.5364209039689116E-2</v>
      </c>
      <c r="G186" s="6">
        <f>(schooldistricts!F185-AVERAGE(schooldistricts!F$4:F$536))/STDEV(schooldistricts!F$4:F$536)</f>
        <v>0.93276558016560918</v>
      </c>
      <c r="H186" s="9">
        <f>(schooldistricts!G185-AVERAGE(schooldistricts!G$4:G$536))/STDEV(schooldistricts!G$4:G$536)</f>
        <v>0.95843808274995212</v>
      </c>
      <c r="I186" s="14">
        <f t="shared" si="4"/>
        <v>0.24460486869144482</v>
      </c>
      <c r="J186" s="14">
        <f t="shared" si="5"/>
        <v>0.7138332140585073</v>
      </c>
      <c r="K186" s="8">
        <v>243</v>
      </c>
      <c r="L186" s="8">
        <v>4277</v>
      </c>
      <c r="M186" s="7" t="s">
        <v>411</v>
      </c>
    </row>
    <row r="187" spans="2:13" x14ac:dyDescent="0.2">
      <c r="B187" s="6">
        <f>(schooldistricts!A186-AVERAGE(schooldistricts!A$4:A$536))/STDEV(schooldistricts!A$4:A$536)</f>
        <v>1.3982334266758127</v>
      </c>
      <c r="C187" s="6">
        <f>(schooldistricts!B186-AVERAGE(schooldistricts!B$4:B$536))/STDEV(schooldistricts!B$4:B$536)</f>
        <v>0.67581824458460282</v>
      </c>
      <c r="D187" s="6">
        <f>(schooldistricts!C186-AVERAGE(schooldistricts!C$4:C$536))/STDEV(schooldistricts!C$4:C$536)</f>
        <v>-0.5454257984364298</v>
      </c>
      <c r="E187" s="6">
        <f>(schooldistricts!D186-AVERAGE(schooldistricts!D$4:D$536))/STDEV(schooldistricts!D$4:D$536)</f>
        <v>0.65207951157273225</v>
      </c>
      <c r="F187" s="6">
        <f>(schooldistricts!E186-AVERAGE(schooldistricts!E$4:E$536))/STDEV(schooldistricts!E$4:E$536)</f>
        <v>1.0940548851515135</v>
      </c>
      <c r="G187" s="6">
        <f>(schooldistricts!F186-AVERAGE(schooldistricts!F$4:F$536))/STDEV(schooldistricts!F$4:F$536)</f>
        <v>1.6975415674800647</v>
      </c>
      <c r="H187" s="9">
        <f>(schooldistricts!G186-AVERAGE(schooldistricts!G$4:G$536))/STDEV(schooldistricts!G$4:G$536)</f>
        <v>-0.79906477770551998</v>
      </c>
      <c r="I187" s="14">
        <f t="shared" si="4"/>
        <v>-0.22062790286990538</v>
      </c>
      <c r="J187" s="14">
        <f t="shared" si="5"/>
        <v>-0.57843687483561457</v>
      </c>
      <c r="K187" s="8">
        <v>114</v>
      </c>
      <c r="L187" s="8">
        <v>2196</v>
      </c>
      <c r="M187" s="7" t="s">
        <v>410</v>
      </c>
    </row>
    <row r="188" spans="2:13" x14ac:dyDescent="0.2">
      <c r="B188" s="6">
        <f>(schooldistricts!A187-AVERAGE(schooldistricts!A$4:A$536))/STDEV(schooldistricts!A$4:A$536)</f>
        <v>4.7867745865017436E-2</v>
      </c>
      <c r="C188" s="6">
        <f>(schooldistricts!B187-AVERAGE(schooldistricts!B$4:B$536))/STDEV(schooldistricts!B$4:B$536)</f>
        <v>-1.5123255406181417</v>
      </c>
      <c r="D188" s="6">
        <f>(schooldistricts!C187-AVERAGE(schooldistricts!C$4:C$536))/STDEV(schooldistricts!C$4:C$536)</f>
        <v>-0.53893263416932946</v>
      </c>
      <c r="E188" s="6">
        <f>(schooldistricts!D187-AVERAGE(schooldistricts!D$4:D$536))/STDEV(schooldistricts!D$4:D$536)</f>
        <v>-0.95504715437388965</v>
      </c>
      <c r="F188" s="6">
        <f>(schooldistricts!E187-AVERAGE(schooldistricts!E$4:E$536))/STDEV(schooldistricts!E$4:E$536)</f>
        <v>0.11888531880580841</v>
      </c>
      <c r="G188" s="6">
        <f>(schooldistricts!F187-AVERAGE(schooldistricts!F$4:F$536))/STDEV(schooldistricts!F$4:F$536)</f>
        <v>1.3226458530111511</v>
      </c>
      <c r="H188" s="9">
        <f>(schooldistricts!G187-AVERAGE(schooldistricts!G$4:G$536))/STDEV(schooldistricts!G$4:G$536)</f>
        <v>0.48977065329515951</v>
      </c>
      <c r="I188" s="14">
        <f t="shared" si="4"/>
        <v>0.51444143740666992</v>
      </c>
      <c r="J188" s="14">
        <f t="shared" si="5"/>
        <v>-2.4670784111510413E-2</v>
      </c>
      <c r="K188" s="8">
        <v>145</v>
      </c>
      <c r="L188" s="8">
        <v>2675</v>
      </c>
      <c r="M188" s="7" t="s">
        <v>409</v>
      </c>
    </row>
    <row r="189" spans="2:13" x14ac:dyDescent="0.2">
      <c r="B189" s="6">
        <f>(schooldistricts!A188-AVERAGE(schooldistricts!A$4:A$536))/STDEV(schooldistricts!A$4:A$536)</f>
        <v>0.15249754779956831</v>
      </c>
      <c r="C189" s="6">
        <f>(schooldistricts!B188-AVERAGE(schooldistricts!B$4:B$536))/STDEV(schooldistricts!B$4:B$536)</f>
        <v>1.0239095839792138</v>
      </c>
      <c r="D189" s="6">
        <f>(schooldistricts!C188-AVERAGE(schooldistricts!C$4:C$536))/STDEV(schooldistricts!C$4:C$536)</f>
        <v>-0.53243946990222901</v>
      </c>
      <c r="E189" s="6">
        <f>(schooldistricts!D188-AVERAGE(schooldistricts!D$4:D$536))/STDEV(schooldistricts!D$4:D$536)</f>
        <v>0.16941110694849917</v>
      </c>
      <c r="F189" s="6">
        <f>(schooldistricts!E188-AVERAGE(schooldistricts!E$4:E$536))/STDEV(schooldistricts!E$4:E$536)</f>
        <v>0.23465475545184494</v>
      </c>
      <c r="G189" s="6">
        <f>(schooldistricts!F188-AVERAGE(schooldistricts!F$4:F$536))/STDEV(schooldistricts!F$4:F$536)</f>
        <v>1.146315448868352</v>
      </c>
      <c r="H189" s="9">
        <f>(schooldistricts!G188-AVERAGE(schooldistricts!G$4:G$536))/STDEV(schooldistricts!G$4:G$536)</f>
        <v>1.0756049401136503</v>
      </c>
      <c r="I189" s="14">
        <f t="shared" si="4"/>
        <v>-6.2830129257905723E-2</v>
      </c>
      <c r="J189" s="14">
        <f t="shared" si="5"/>
        <v>1.1384350693715559</v>
      </c>
      <c r="K189" s="8">
        <v>200</v>
      </c>
      <c r="L189" s="8">
        <v>3613</v>
      </c>
      <c r="M189" s="7" t="s">
        <v>408</v>
      </c>
    </row>
    <row r="190" spans="2:13" x14ac:dyDescent="0.2">
      <c r="B190" s="6">
        <f>(schooldistricts!A189-AVERAGE(schooldistricts!A$4:A$536))/STDEV(schooldistricts!A$4:A$536)</f>
        <v>-1.2043015862788309</v>
      </c>
      <c r="C190" s="6">
        <f>(schooldistricts!B189-AVERAGE(schooldistricts!B$4:B$536))/STDEV(schooldistricts!B$4:B$536)</f>
        <v>-1.4010134158672687</v>
      </c>
      <c r="D190" s="6">
        <f>(schooldistricts!C189-AVERAGE(schooldistricts!C$4:C$536))/STDEV(schooldistricts!C$4:C$536)</f>
        <v>-0.52594630563512867</v>
      </c>
      <c r="E190" s="6">
        <f>(schooldistricts!D189-AVERAGE(schooldistricts!D$4:D$536))/STDEV(schooldistricts!D$4:D$536)</f>
        <v>3.680989688689662E-2</v>
      </c>
      <c r="F190" s="6">
        <f>(schooldistricts!E189-AVERAGE(schooldistricts!E$4:E$536))/STDEV(schooldistricts!E$4:E$536)</f>
        <v>-0.40764009305707455</v>
      </c>
      <c r="G190" s="6">
        <f>(schooldistricts!F189-AVERAGE(schooldistricts!F$4:F$536))/STDEV(schooldistricts!F$4:F$536)</f>
        <v>-0.39521863307897975</v>
      </c>
      <c r="H190" s="9">
        <f>(schooldistricts!G189-AVERAGE(schooldistricts!G$4:G$536))/STDEV(schooldistricts!G$4:G$536)</f>
        <v>0.13827008120406512</v>
      </c>
      <c r="I190" s="14">
        <f t="shared" si="4"/>
        <v>-6.4624974157868054E-2</v>
      </c>
      <c r="J190" s="14">
        <f t="shared" si="5"/>
        <v>0.20289505536193317</v>
      </c>
      <c r="K190" s="8">
        <v>112</v>
      </c>
      <c r="L190" s="8">
        <v>1648</v>
      </c>
      <c r="M190" s="7" t="s">
        <v>407</v>
      </c>
    </row>
    <row r="191" spans="2:13" x14ac:dyDescent="0.2">
      <c r="B191" s="6">
        <f>(schooldistricts!A190-AVERAGE(schooldistricts!A$4:A$536))/STDEV(schooldistricts!A$4:A$536)</f>
        <v>1.1048493250848184</v>
      </c>
      <c r="C191" s="6">
        <f>(schooldistricts!B190-AVERAGE(schooldistricts!B$4:B$536))/STDEV(schooldistricts!B$4:B$536)</f>
        <v>-0.16718081687292735</v>
      </c>
      <c r="D191" s="6">
        <f>(schooldistricts!C190-AVERAGE(schooldistricts!C$4:C$536))/STDEV(schooldistricts!C$4:C$536)</f>
        <v>-0.51945314136802834</v>
      </c>
      <c r="E191" s="6">
        <f>(schooldistricts!D190-AVERAGE(schooldistricts!D$4:D$536))/STDEV(schooldistricts!D$4:D$536)</f>
        <v>-0.48829089495704897</v>
      </c>
      <c r="F191" s="6">
        <f>(schooldistricts!E190-AVERAGE(schooldistricts!E$4:E$536))/STDEV(schooldistricts!E$4:E$536)</f>
        <v>-1.1126308572561203</v>
      </c>
      <c r="G191" s="6">
        <f>(schooldistricts!F190-AVERAGE(schooldistricts!F$4:F$536))/STDEV(schooldistricts!F$4:F$536)</f>
        <v>-0.23912639497943078</v>
      </c>
      <c r="H191" s="9">
        <f>(schooldistricts!G190-AVERAGE(schooldistricts!G$4:G$536))/STDEV(schooldistricts!G$4:G$536)</f>
        <v>-0.33039734825072742</v>
      </c>
      <c r="I191" s="14">
        <f t="shared" si="4"/>
        <v>0.13260371736606569</v>
      </c>
      <c r="J191" s="14">
        <f t="shared" si="5"/>
        <v>-0.46300106561679311</v>
      </c>
      <c r="K191" s="8">
        <v>56</v>
      </c>
      <c r="L191" s="8">
        <v>843</v>
      </c>
      <c r="M191" s="7" t="s">
        <v>406</v>
      </c>
    </row>
    <row r="192" spans="2:13" x14ac:dyDescent="0.2">
      <c r="B192" s="6">
        <f>(schooldistricts!A191-AVERAGE(schooldistricts!A$4:A$536))/STDEV(schooldistricts!A$4:A$536)</f>
        <v>-1.5817066410779548</v>
      </c>
      <c r="C192" s="6">
        <f>(schooldistricts!B191-AVERAGE(schooldistricts!B$4:B$536))/STDEV(schooldistricts!B$4:B$536)</f>
        <v>1.0933960117147832</v>
      </c>
      <c r="D192" s="6">
        <f>(schooldistricts!C191-AVERAGE(schooldistricts!C$4:C$536))/STDEV(schooldistricts!C$4:C$536)</f>
        <v>-0.512959977100928</v>
      </c>
      <c r="E192" s="6">
        <f>(schooldistricts!D191-AVERAGE(schooldistricts!D$4:D$536))/STDEV(schooldistricts!D$4:D$536)</f>
        <v>0.11106657452139405</v>
      </c>
      <c r="F192" s="6">
        <f>(schooldistricts!E191-AVERAGE(schooldistricts!E$4:E$536))/STDEV(schooldistricts!E$4:E$536)</f>
        <v>-0.11475845333437437</v>
      </c>
      <c r="G192" s="6">
        <f>(schooldistricts!F191-AVERAGE(schooldistricts!F$4:F$536))/STDEV(schooldistricts!F$4:F$536)</f>
        <v>6.6731293589497157E-2</v>
      </c>
      <c r="H192" s="9">
        <f>(schooldistricts!G191-AVERAGE(schooldistricts!G$4:G$536))/STDEV(schooldistricts!G$4:G$536)</f>
        <v>0.48977065329515951</v>
      </c>
      <c r="I192" s="14">
        <f t="shared" si="4"/>
        <v>-7.104460764739004E-2</v>
      </c>
      <c r="J192" s="14">
        <f t="shared" si="5"/>
        <v>0.56081526094254952</v>
      </c>
      <c r="K192" s="8">
        <v>174</v>
      </c>
      <c r="L192" s="8">
        <v>2735</v>
      </c>
      <c r="M192" s="7" t="s">
        <v>405</v>
      </c>
    </row>
    <row r="193" spans="2:13" x14ac:dyDescent="0.2">
      <c r="B193" s="6">
        <f>(schooldistricts!A192-AVERAGE(schooldistricts!A$4:A$536))/STDEV(schooldistricts!A$4:A$536)</f>
        <v>-1.7066906697310563E-2</v>
      </c>
      <c r="C193" s="6">
        <f>(schooldistricts!B192-AVERAGE(schooldistricts!B$4:B$536))/STDEV(schooldistricts!B$4:B$536)</f>
        <v>-1.5170266312651381</v>
      </c>
      <c r="D193" s="6">
        <f>(schooldistricts!C192-AVERAGE(schooldistricts!C$4:C$536))/STDEV(schooldistricts!C$4:C$536)</f>
        <v>-0.50646681283382766</v>
      </c>
      <c r="E193" s="6">
        <f>(schooldistricts!D192-AVERAGE(schooldistricts!D$4:D$536))/STDEV(schooldistricts!D$4:D$536)</f>
        <v>-0.50950708856690541</v>
      </c>
      <c r="F193" s="6">
        <f>(schooldistricts!E192-AVERAGE(schooldistricts!E$4:E$536))/STDEV(schooldistricts!E$4:E$536)</f>
        <v>-0.80772122411565006</v>
      </c>
      <c r="G193" s="6">
        <f>(schooldistricts!F192-AVERAGE(schooldistricts!F$4:F$536))/STDEV(schooldistricts!F$4:F$536)</f>
        <v>-1.2882390120923484</v>
      </c>
      <c r="H193" s="9">
        <f>(schooldistricts!G192-AVERAGE(schooldistricts!G$4:G$536))/STDEV(schooldistricts!G$4:G$536)</f>
        <v>0.48977065329515951</v>
      </c>
      <c r="I193" s="14">
        <f t="shared" si="4"/>
        <v>0.17762701493178881</v>
      </c>
      <c r="J193" s="14">
        <f t="shared" si="5"/>
        <v>0.31214363836337067</v>
      </c>
      <c r="K193" s="8">
        <v>97</v>
      </c>
      <c r="L193" s="8">
        <v>1239</v>
      </c>
      <c r="M193" s="7" t="s">
        <v>404</v>
      </c>
    </row>
    <row r="194" spans="2:13" x14ac:dyDescent="0.2">
      <c r="B194" s="6">
        <f>(schooldistricts!A193-AVERAGE(schooldistricts!A$4:A$536))/STDEV(schooldistricts!A$4:A$536)</f>
        <v>-0.55204722493022551</v>
      </c>
      <c r="C194" s="6">
        <f>(schooldistricts!B193-AVERAGE(schooldistricts!B$4:B$536))/STDEV(schooldistricts!B$4:B$536)</f>
        <v>1.7554802747071165</v>
      </c>
      <c r="D194" s="6">
        <f>(schooldistricts!C193-AVERAGE(schooldistricts!C$4:C$536))/STDEV(schooldistricts!C$4:C$536)</f>
        <v>-0.49997364856672727</v>
      </c>
      <c r="E194" s="6">
        <f>(schooldistricts!D193-AVERAGE(schooldistricts!D$4:D$536))/STDEV(schooldistricts!D$4:D$536)</f>
        <v>-0.97626334798374592</v>
      </c>
      <c r="F194" s="6">
        <f>(schooldistricts!E193-AVERAGE(schooldistricts!E$4:E$536))/STDEV(schooldistricts!E$4:E$536)</f>
        <v>1.1635165471391353</v>
      </c>
      <c r="G194" s="6">
        <f>(schooldistricts!F193-AVERAGE(schooldistricts!F$4:F$536))/STDEV(schooldistricts!F$4:F$536)</f>
        <v>0.68492536695084794</v>
      </c>
      <c r="H194" s="9">
        <f>(schooldistricts!G193-AVERAGE(schooldistricts!G$4:G$536))/STDEV(schooldistricts!G$4:G$536)</f>
        <v>0.13827008120406512</v>
      </c>
      <c r="I194" s="14">
        <f t="shared" si="4"/>
        <v>0.64167970216664505</v>
      </c>
      <c r="J194" s="14">
        <f t="shared" si="5"/>
        <v>-0.50340962096257991</v>
      </c>
      <c r="K194" s="8">
        <v>161</v>
      </c>
      <c r="L194" s="8">
        <v>2747</v>
      </c>
      <c r="M194" s="7" t="s">
        <v>403</v>
      </c>
    </row>
    <row r="195" spans="2:13" x14ac:dyDescent="0.2">
      <c r="B195" s="6">
        <f>(schooldistricts!A194-AVERAGE(schooldistricts!A$4:A$536))/STDEV(schooldistricts!A$4:A$536)</f>
        <v>1.2517718310430437</v>
      </c>
      <c r="C195" s="6">
        <f>(schooldistricts!B194-AVERAGE(schooldistricts!B$4:B$536))/STDEV(schooldistricts!B$4:B$536)</f>
        <v>0.39617913610793848</v>
      </c>
      <c r="D195" s="6">
        <f>(schooldistricts!C194-AVERAGE(schooldistricts!C$4:C$536))/STDEV(schooldistricts!C$4:C$536)</f>
        <v>-0.49348048429962693</v>
      </c>
      <c r="E195" s="6">
        <f>(schooldistricts!D194-AVERAGE(schooldistricts!D$4:D$536))/STDEV(schooldistricts!D$4:D$536)</f>
        <v>-1.1619050420699895</v>
      </c>
      <c r="F195" s="6">
        <f>(schooldistricts!E194-AVERAGE(schooldistricts!E$4:E$536))/STDEV(schooldistricts!E$4:E$536)</f>
        <v>1.3219853604182554</v>
      </c>
      <c r="G195" s="6">
        <f>(schooldistricts!F194-AVERAGE(schooldistricts!F$4:F$536))/STDEV(schooldistricts!F$4:F$536)</f>
        <v>0.1736256756395208</v>
      </c>
      <c r="H195" s="9">
        <f>(schooldistricts!G194-AVERAGE(schooldistricts!G$4:G$536))/STDEV(schooldistricts!G$4:G$536)</f>
        <v>1.7786060842958391</v>
      </c>
      <c r="I195" s="14">
        <f t="shared" si="4"/>
        <v>0.75672095363437819</v>
      </c>
      <c r="J195" s="14">
        <f t="shared" si="5"/>
        <v>1.0218851306614609</v>
      </c>
      <c r="K195" s="8">
        <v>203</v>
      </c>
      <c r="L195" s="8">
        <v>3238</v>
      </c>
      <c r="M195" s="7" t="s">
        <v>402</v>
      </c>
    </row>
    <row r="196" spans="2:13" x14ac:dyDescent="0.2">
      <c r="B196" s="6">
        <f>(schooldistricts!A195-AVERAGE(schooldistricts!A$4:A$536))/STDEV(schooldistricts!A$4:A$536)</f>
        <v>0.47534760188307784</v>
      </c>
      <c r="C196" s="6">
        <f>(schooldistricts!B195-AVERAGE(schooldistricts!B$4:B$536))/STDEV(schooldistricts!B$4:B$536)</f>
        <v>0.40752098695612554</v>
      </c>
      <c r="D196" s="6">
        <f>(schooldistricts!C195-AVERAGE(schooldistricts!C$4:C$536))/STDEV(schooldistricts!C$4:C$536)</f>
        <v>-0.48698732003252659</v>
      </c>
      <c r="E196" s="6">
        <f>(schooldistricts!D195-AVERAGE(schooldistricts!D$4:D$536))/STDEV(schooldistricts!D$4:D$536)</f>
        <v>0.45052567227909635</v>
      </c>
      <c r="F196" s="6">
        <f>(schooldistricts!E195-AVERAGE(schooldistricts!E$4:E$536))/STDEV(schooldistricts!E$4:E$536)</f>
        <v>0.9011559407140266</v>
      </c>
      <c r="G196" s="6">
        <f>(schooldistricts!F195-AVERAGE(schooldistricts!F$4:F$536))/STDEV(schooldistricts!F$4:F$536)</f>
        <v>0.36559136618012461</v>
      </c>
      <c r="H196" s="9">
        <f>(schooldistricts!G195-AVERAGE(schooldistricts!G$4:G$536))/STDEV(schooldistricts!G$4:G$536)</f>
        <v>-1.1505653497966144</v>
      </c>
      <c r="I196" s="14">
        <f t="shared" si="4"/>
        <v>-0.13628774335992588</v>
      </c>
      <c r="J196" s="14">
        <f t="shared" si="5"/>
        <v>-1.0142776064366885</v>
      </c>
      <c r="K196" s="8">
        <v>125</v>
      </c>
      <c r="L196" s="8">
        <v>2046</v>
      </c>
      <c r="M196" s="7" t="s">
        <v>401</v>
      </c>
    </row>
    <row r="197" spans="2:13" x14ac:dyDescent="0.2">
      <c r="B197" s="6">
        <f>(schooldistricts!A196-AVERAGE(schooldistricts!A$4:A$536))/STDEV(schooldistricts!A$4:A$536)</f>
        <v>-1.6531744747945731</v>
      </c>
      <c r="C197" s="6">
        <f>(schooldistricts!B196-AVERAGE(schooldistricts!B$4:B$536))/STDEV(schooldistricts!B$4:B$536)</f>
        <v>1.7510607889833956</v>
      </c>
      <c r="D197" s="6">
        <f>(schooldistricts!C196-AVERAGE(schooldistricts!C$4:C$536))/STDEV(schooldistricts!C$4:C$536)</f>
        <v>-0.4804941557654262</v>
      </c>
      <c r="E197" s="6">
        <f>(schooldistricts!D196-AVERAGE(schooldistricts!D$4:D$536))/STDEV(schooldistricts!D$4:D$536)</f>
        <v>-0.6368042502260437</v>
      </c>
      <c r="F197" s="6">
        <f>(schooldistricts!E196-AVERAGE(schooldistricts!E$4:E$536))/STDEV(schooldistricts!E$4:E$536)</f>
        <v>0.31208496307873951</v>
      </c>
      <c r="G197" s="6">
        <f>(schooldistricts!F196-AVERAGE(schooldistricts!F$4:F$536))/STDEV(schooldistricts!F$4:F$536)</f>
        <v>-0.43285490821229405</v>
      </c>
      <c r="H197" s="9">
        <f>(schooldistricts!G196-AVERAGE(schooldistricts!G$4:G$536))/STDEV(schooldistricts!G$4:G$536)</f>
        <v>0.13827008120406512</v>
      </c>
      <c r="I197" s="14">
        <f t="shared" si="4"/>
        <v>0.36889390669866279</v>
      </c>
      <c r="J197" s="14">
        <f t="shared" si="5"/>
        <v>-0.23062382549459767</v>
      </c>
      <c r="K197" s="8">
        <v>117</v>
      </c>
      <c r="L197" s="8">
        <v>1712</v>
      </c>
      <c r="M197" s="7" t="s">
        <v>400</v>
      </c>
    </row>
    <row r="198" spans="2:13" x14ac:dyDescent="0.2">
      <c r="B198" s="6">
        <f>(schooldistricts!A197-AVERAGE(schooldistricts!A$4:A$536))/STDEV(schooldistricts!A$4:A$536)</f>
        <v>0.45129848596307059</v>
      </c>
      <c r="C198" s="6">
        <f>(schooldistricts!B197-AVERAGE(schooldistricts!B$4:B$536))/STDEV(schooldistricts!B$4:B$536)</f>
        <v>-0.27596699196684782</v>
      </c>
      <c r="D198" s="6">
        <f>(schooldistricts!C197-AVERAGE(schooldistricts!C$4:C$536))/STDEV(schooldistricts!C$4:C$536)</f>
        <v>-0.47400099149832586</v>
      </c>
      <c r="E198" s="6">
        <f>(schooldistricts!D197-AVERAGE(schooldistricts!D$4:D$536))/STDEV(schooldistricts!D$4:D$536)</f>
        <v>-0.5837637662014028</v>
      </c>
      <c r="F198" s="6">
        <f>(schooldistricts!E197-AVERAGE(schooldistricts!E$4:E$536))/STDEV(schooldistricts!E$4:E$536)</f>
        <v>-0.22481459310697013</v>
      </c>
      <c r="G198" s="6">
        <f>(schooldistricts!F197-AVERAGE(schooldistricts!F$4:F$536))/STDEV(schooldistricts!F$4:F$536)</f>
        <v>0.11436006491291355</v>
      </c>
      <c r="H198" s="9">
        <f>(schooldistricts!G197-AVERAGE(schooldistricts!G$4:G$536))/STDEV(schooldistricts!G$4:G$536)</f>
        <v>0.6069375106588577</v>
      </c>
      <c r="I198" s="14">
        <f t="shared" ref="I198:I261" si="6">$A$3+SUMPRODUCT($B$3:$G$3,B198:G198)</f>
        <v>0.28138449046949882</v>
      </c>
      <c r="J198" s="14">
        <f t="shared" ref="J198:J261" si="7">H198-I198</f>
        <v>0.32555302018935889</v>
      </c>
      <c r="K198" s="8">
        <v>146</v>
      </c>
      <c r="L198" s="8">
        <v>2310</v>
      </c>
      <c r="M198" s="7" t="s">
        <v>399</v>
      </c>
    </row>
    <row r="199" spans="2:13" x14ac:dyDescent="0.2">
      <c r="B199" s="6">
        <f>(schooldistricts!A198-AVERAGE(schooldistricts!A$4:A$536))/STDEV(schooldistricts!A$4:A$536)</f>
        <v>0.38728974723829301</v>
      </c>
      <c r="C199" s="6">
        <f>(schooldistricts!B198-AVERAGE(schooldistricts!B$4:B$536))/STDEV(schooldistricts!B$4:B$536)</f>
        <v>0.10094099203131204</v>
      </c>
      <c r="D199" s="6">
        <f>(schooldistricts!C198-AVERAGE(schooldistricts!C$4:C$536))/STDEV(schooldistricts!C$4:C$536)</f>
        <v>-0.46750782723122553</v>
      </c>
      <c r="E199" s="6">
        <f>(schooldistricts!D198-AVERAGE(schooldistricts!D$4:D$536))/STDEV(schooldistricts!D$4:D$536)</f>
        <v>1.3999503363201702</v>
      </c>
      <c r="F199" s="6">
        <f>(schooldistricts!E198-AVERAGE(schooldistricts!E$4:E$536))/STDEV(schooldistricts!E$4:E$536)</f>
        <v>-1.5582680133844999</v>
      </c>
      <c r="G199" s="6">
        <f>(schooldistricts!F198-AVERAGE(schooldistricts!F$4:F$536))/STDEV(schooldistricts!F$4:F$536)</f>
        <v>-2.564079204567443</v>
      </c>
      <c r="H199" s="9">
        <f>(schooldistricts!G198-AVERAGE(schooldistricts!G$4:G$536))/STDEV(schooldistricts!G$4:G$536)</f>
        <v>-0.68189792034182184</v>
      </c>
      <c r="I199" s="14">
        <f t="shared" si="6"/>
        <v>-0.90791315230701009</v>
      </c>
      <c r="J199" s="14">
        <f t="shared" si="7"/>
        <v>0.22601523196518825</v>
      </c>
      <c r="K199" s="8">
        <v>44</v>
      </c>
      <c r="L199" s="8">
        <v>440</v>
      </c>
      <c r="M199" s="7" t="s">
        <v>398</v>
      </c>
    </row>
    <row r="200" spans="2:13" x14ac:dyDescent="0.2">
      <c r="B200" s="6">
        <f>(schooldistricts!A199-AVERAGE(schooldistricts!A$4:A$536))/STDEV(schooldistricts!A$4:A$536)</f>
        <v>1.6857249397514273</v>
      </c>
      <c r="C200" s="6">
        <f>(schooldistricts!B199-AVERAGE(schooldistricts!B$4:B$536))/STDEV(schooldistricts!B$4:B$536)</f>
        <v>-0.37438624097883044</v>
      </c>
      <c r="D200" s="6">
        <f>(schooldistricts!C199-AVERAGE(schooldistricts!C$4:C$536))/STDEV(schooldistricts!C$4:C$536)</f>
        <v>-0.46101466296412513</v>
      </c>
      <c r="E200" s="6">
        <f>(schooldistricts!D199-AVERAGE(schooldistricts!D$4:D$536))/STDEV(schooldistricts!D$4:D$536)</f>
        <v>2.6039693236795203</v>
      </c>
      <c r="F200" s="6">
        <f>(schooldistricts!E199-AVERAGE(schooldistricts!E$4:E$536))/STDEV(schooldistricts!E$4:E$536)</f>
        <v>0.12865806345774655</v>
      </c>
      <c r="G200" s="6">
        <f>(schooldistricts!F199-AVERAGE(schooldistricts!F$4:F$536))/STDEV(schooldistricts!F$4:F$536)</f>
        <v>-0.53766119154131553</v>
      </c>
      <c r="H200" s="9">
        <f>(schooldistricts!G199-AVERAGE(schooldistricts!G$4:G$536))/STDEV(schooldistricts!G$4:G$536)</f>
        <v>-2.6737344955246902</v>
      </c>
      <c r="I200" s="14">
        <f t="shared" si="6"/>
        <v>-1.3523165525176977</v>
      </c>
      <c r="J200" s="14">
        <f t="shared" si="7"/>
        <v>-1.3214179430069926</v>
      </c>
      <c r="K200" s="8">
        <v>514</v>
      </c>
      <c r="L200" s="8">
        <v>7404</v>
      </c>
      <c r="M200" s="7" t="s">
        <v>397</v>
      </c>
    </row>
    <row r="201" spans="2:13" x14ac:dyDescent="0.2">
      <c r="B201" s="6">
        <f>(schooldistricts!A200-AVERAGE(schooldistricts!A$4:A$536))/STDEV(schooldistricts!A$4:A$536)</f>
        <v>-0.58037021369313158</v>
      </c>
      <c r="C201" s="6">
        <f>(schooldistricts!B200-AVERAGE(schooldistricts!B$4:B$536))/STDEV(schooldistricts!B$4:B$536)</f>
        <v>0.41550398315205783</v>
      </c>
      <c r="D201" s="6">
        <f>(schooldistricts!C200-AVERAGE(schooldistricts!C$4:C$536))/STDEV(schooldistricts!C$4:C$536)</f>
        <v>-0.4545214986970248</v>
      </c>
      <c r="E201" s="6">
        <f>(schooldistricts!D200-AVERAGE(schooldistricts!D$4:D$536))/STDEV(schooldistricts!D$4:D$536)</f>
        <v>-1.310418397338984</v>
      </c>
      <c r="F201" s="6">
        <f>(schooldistricts!E200-AVERAGE(schooldistricts!E$4:E$536))/STDEV(schooldistricts!E$4:E$536)</f>
        <v>1.963077409585398</v>
      </c>
      <c r="G201" s="6">
        <f>(schooldistricts!F200-AVERAGE(schooldistricts!F$4:F$536))/STDEV(schooldistricts!F$4:F$536)</f>
        <v>-0.19160605417513102</v>
      </c>
      <c r="H201" s="9">
        <f>(schooldistricts!G200-AVERAGE(schooldistricts!G$4:G$536))/STDEV(schooldistricts!G$4:G$536)</f>
        <v>0.72410436802255584</v>
      </c>
      <c r="I201" s="14">
        <f t="shared" si="6"/>
        <v>0.90591675123609683</v>
      </c>
      <c r="J201" s="14">
        <f t="shared" si="7"/>
        <v>-0.18181238321354098</v>
      </c>
      <c r="K201" s="8">
        <v>357</v>
      </c>
      <c r="L201" s="8">
        <v>5411</v>
      </c>
      <c r="M201" s="7" t="s">
        <v>396</v>
      </c>
    </row>
    <row r="202" spans="2:13" x14ac:dyDescent="0.2">
      <c r="B202" s="6">
        <f>(schooldistricts!A201-AVERAGE(schooldistricts!A$4:A$536))/STDEV(schooldistricts!A$4:A$536)</f>
        <v>1.5547470281318678</v>
      </c>
      <c r="C202" s="6">
        <f>(schooldistricts!B201-AVERAGE(schooldistricts!B$4:B$536))/STDEV(schooldistricts!B$4:B$536)</f>
        <v>-0.45789682972459367</v>
      </c>
      <c r="D202" s="6">
        <f>(schooldistricts!C201-AVERAGE(schooldistricts!C$4:C$536))/STDEV(schooldistricts!C$4:C$536)</f>
        <v>-0.44802833442992446</v>
      </c>
      <c r="E202" s="6">
        <f>(schooldistricts!D201-AVERAGE(schooldistricts!D$4:D$536))/STDEV(schooldistricts!D$4:D$536)</f>
        <v>-1.3528507845586968</v>
      </c>
      <c r="F202" s="6">
        <f>(schooldistricts!E201-AVERAGE(schooldistricts!E$4:E$536))/STDEV(schooldistricts!E$4:E$536)</f>
        <v>0.94295321784077746</v>
      </c>
      <c r="G202" s="6">
        <f>(schooldistricts!F201-AVERAGE(schooldistricts!F$4:F$536))/STDEV(schooldistricts!F$4:F$536)</f>
        <v>0.19764992371394927</v>
      </c>
      <c r="H202" s="9">
        <f>(schooldistricts!G201-AVERAGE(schooldistricts!G$4:G$536))/STDEV(schooldistricts!G$4:G$536)</f>
        <v>1.4271055122047447</v>
      </c>
      <c r="I202" s="14">
        <f t="shared" si="6"/>
        <v>0.81480634378954597</v>
      </c>
      <c r="J202" s="14">
        <f t="shared" si="7"/>
        <v>0.61229916841519871</v>
      </c>
      <c r="K202" s="8">
        <v>338</v>
      </c>
      <c r="L202" s="8">
        <v>5409</v>
      </c>
      <c r="M202" s="7" t="s">
        <v>395</v>
      </c>
    </row>
    <row r="203" spans="2:13" x14ac:dyDescent="0.2">
      <c r="B203" s="6">
        <f>(schooldistricts!A202-AVERAGE(schooldistricts!A$4:A$536))/STDEV(schooldistricts!A$4:A$536)</f>
        <v>1.0437937112090276</v>
      </c>
      <c r="C203" s="6">
        <f>(schooldistricts!B202-AVERAGE(schooldistricts!B$4:B$536))/STDEV(schooldistricts!B$4:B$536)</f>
        <v>-0.45508096476556192</v>
      </c>
      <c r="D203" s="6">
        <f>(schooldistricts!C202-AVERAGE(schooldistricts!C$4:C$536))/STDEV(schooldistricts!C$4:C$536)</f>
        <v>-0.44153517016282412</v>
      </c>
      <c r="E203" s="6">
        <f>(schooldistricts!D202-AVERAGE(schooldistricts!D$4:D$536))/STDEV(schooldistricts!D$4:D$536)</f>
        <v>0.71042404399983705</v>
      </c>
      <c r="F203" s="6">
        <f>(schooldistricts!E202-AVERAGE(schooldistricts!E$4:E$536))/STDEV(schooldistricts!E$4:E$536)</f>
        <v>0.54332313653536823</v>
      </c>
      <c r="G203" s="6">
        <f>(schooldistricts!F202-AVERAGE(schooldistricts!F$4:F$536))/STDEV(schooldistricts!F$4:F$536)</f>
        <v>1.6257650812625437</v>
      </c>
      <c r="H203" s="9">
        <f>(schooldistricts!G202-AVERAGE(schooldistricts!G$4:G$536))/STDEV(schooldistricts!G$4:G$536)</f>
        <v>-0.44756420561442556</v>
      </c>
      <c r="I203" s="14">
        <f t="shared" si="6"/>
        <v>-0.31245834443400922</v>
      </c>
      <c r="J203" s="14">
        <f t="shared" si="7"/>
        <v>-0.13510586118041634</v>
      </c>
      <c r="K203" s="8">
        <v>448</v>
      </c>
      <c r="L203" s="8">
        <v>8560</v>
      </c>
      <c r="M203" s="7" t="s">
        <v>394</v>
      </c>
    </row>
    <row r="204" spans="2:13" x14ac:dyDescent="0.2">
      <c r="B204" s="6">
        <f>(schooldistricts!A203-AVERAGE(schooldistricts!A$4:A$536))/STDEV(schooldistricts!A$4:A$536)</f>
        <v>1.6926991291881057</v>
      </c>
      <c r="C204" s="6">
        <f>(schooldistricts!B203-AVERAGE(schooldistricts!B$4:B$536))/STDEV(schooldistricts!B$4:B$536)</f>
        <v>1.7283219927324907</v>
      </c>
      <c r="D204" s="6">
        <f>(schooldistricts!C203-AVERAGE(schooldistricts!C$4:C$536))/STDEV(schooldistricts!C$4:C$536)</f>
        <v>-0.43504200589572373</v>
      </c>
      <c r="E204" s="6">
        <f>(schooldistricts!D203-AVERAGE(schooldistricts!D$4:D$536))/STDEV(schooldistricts!D$4:D$536)</f>
        <v>-0.83305404111721526</v>
      </c>
      <c r="F204" s="6">
        <f>(schooldistricts!E203-AVERAGE(schooldistricts!E$4:E$536))/STDEV(schooldistricts!E$4:E$536)</f>
        <v>0.49491046302884389</v>
      </c>
      <c r="G204" s="6">
        <f>(schooldistricts!F203-AVERAGE(schooldistricts!F$4:F$536))/STDEV(schooldistricts!F$4:F$536)</f>
        <v>0.89136941239544798</v>
      </c>
      <c r="H204" s="9">
        <f>(schooldistricts!G203-AVERAGE(schooldistricts!G$4:G$536))/STDEV(schooldistricts!G$4:G$536)</f>
        <v>1.5442723695684428</v>
      </c>
      <c r="I204" s="14">
        <f t="shared" si="6"/>
        <v>0.49220958123758318</v>
      </c>
      <c r="J204" s="14">
        <f t="shared" si="7"/>
        <v>1.0520627883308595</v>
      </c>
      <c r="K204" s="8">
        <v>415</v>
      </c>
      <c r="L204" s="8">
        <v>7267</v>
      </c>
      <c r="M204" s="7" t="s">
        <v>393</v>
      </c>
    </row>
    <row r="205" spans="2:13" x14ac:dyDescent="0.2">
      <c r="B205" s="6">
        <f>(schooldistricts!A204-AVERAGE(schooldistricts!A$4:A$536))/STDEV(schooldistricts!A$4:A$536)</f>
        <v>1.0406802689231098</v>
      </c>
      <c r="C205" s="6">
        <f>(schooldistricts!B204-AVERAGE(schooldistricts!B$4:B$536))/STDEV(schooldistricts!B$4:B$536)</f>
        <v>0.76524323324942245</v>
      </c>
      <c r="D205" s="6">
        <f>(schooldistricts!C204-AVERAGE(schooldistricts!C$4:C$536))/STDEV(schooldistricts!C$4:C$536)</f>
        <v>-0.42854884162862339</v>
      </c>
      <c r="E205" s="6">
        <f>(schooldistricts!D204-AVERAGE(schooldistricts!D$4:D$536))/STDEV(schooldistricts!D$4:D$536)</f>
        <v>-0.72697307306793346</v>
      </c>
      <c r="F205" s="6">
        <f>(schooldistricts!E204-AVERAGE(schooldistricts!E$4:E$536))/STDEV(schooldistricts!E$4:E$536)</f>
        <v>1.1116458255250021</v>
      </c>
      <c r="G205" s="6">
        <f>(schooldistricts!F204-AVERAGE(schooldistricts!F$4:F$536))/STDEV(schooldistricts!F$4:F$536)</f>
        <v>5.85982301843158E-2</v>
      </c>
      <c r="H205" s="9">
        <f>(schooldistricts!G204-AVERAGE(schooldistricts!G$4:G$536))/STDEV(schooldistricts!G$4:G$536)</f>
        <v>1.1927717974773484</v>
      </c>
      <c r="I205" s="14">
        <f t="shared" si="6"/>
        <v>0.50508202659306678</v>
      </c>
      <c r="J205" s="14">
        <f t="shared" si="7"/>
        <v>0.68768977088428163</v>
      </c>
      <c r="K205" s="8">
        <v>421</v>
      </c>
      <c r="L205" s="8">
        <v>6610</v>
      </c>
      <c r="M205" s="7" t="s">
        <v>392</v>
      </c>
    </row>
    <row r="206" spans="2:13" x14ac:dyDescent="0.2">
      <c r="B206" s="6">
        <f>(schooldistricts!A205-AVERAGE(schooldistricts!A$4:A$536))/STDEV(schooldistricts!A$4:A$536)</f>
        <v>1.3710420133359689</v>
      </c>
      <c r="C206" s="6">
        <f>(schooldistricts!B205-AVERAGE(schooldistricts!B$4:B$536))/STDEV(schooldistricts!B$4:B$536)</f>
        <v>-0.78068275135484122</v>
      </c>
      <c r="D206" s="6">
        <f>(schooldistricts!C205-AVERAGE(schooldistricts!C$4:C$536))/STDEV(schooldistricts!C$4:C$536)</f>
        <v>-0.42205567736152305</v>
      </c>
      <c r="E206" s="6">
        <f>(schooldistricts!D205-AVERAGE(schooldistricts!D$4:D$536))/STDEV(schooldistricts!D$4:D$536)</f>
        <v>-0.26552086205355679</v>
      </c>
      <c r="F206" s="6">
        <f>(schooldistricts!E205-AVERAGE(schooldistricts!E$4:E$536))/STDEV(schooldistricts!E$4:E$536)</f>
        <v>-0.25353142739189605</v>
      </c>
      <c r="G206" s="6">
        <f>(schooldistricts!F205-AVERAGE(schooldistricts!F$4:F$536))/STDEV(schooldistricts!F$4:F$536)</f>
        <v>0.41816234634233362</v>
      </c>
      <c r="H206" s="9">
        <f>(schooldistricts!G205-AVERAGE(schooldistricts!G$4:G$536))/STDEV(schooldistricts!G$4:G$536)</f>
        <v>2.1103223840366989E-2</v>
      </c>
      <c r="I206" s="14">
        <f t="shared" si="6"/>
        <v>0.11117246935794532</v>
      </c>
      <c r="J206" s="14">
        <f t="shared" si="7"/>
        <v>-9.0069245517578334E-2</v>
      </c>
      <c r="K206" s="8">
        <v>141</v>
      </c>
      <c r="L206" s="8">
        <v>2324</v>
      </c>
      <c r="M206" s="7" t="s">
        <v>391</v>
      </c>
    </row>
    <row r="207" spans="2:13" x14ac:dyDescent="0.2">
      <c r="B207" s="6">
        <f>(schooldistricts!A206-AVERAGE(schooldistricts!A$4:A$536))/STDEV(schooldistricts!A$4:A$536)</f>
        <v>0.60022506428860312</v>
      </c>
      <c r="C207" s="6">
        <f>(schooldistricts!B206-AVERAGE(schooldistricts!B$4:B$536))/STDEV(schooldistricts!B$4:B$536)</f>
        <v>-2.1639597433138276E-3</v>
      </c>
      <c r="D207" s="6">
        <f>(schooldistricts!C206-AVERAGE(schooldistricts!C$4:C$536))/STDEV(schooldistricts!C$4:C$536)</f>
        <v>-0.41556251309442266</v>
      </c>
      <c r="E207" s="6">
        <f>(schooldistricts!D206-AVERAGE(schooldistricts!D$4:D$536))/STDEV(schooldistricts!D$4:D$536)</f>
        <v>0.76346452802447806</v>
      </c>
      <c r="F207" s="6">
        <f>(schooldistricts!E206-AVERAGE(schooldistricts!E$4:E$536))/STDEV(schooldistricts!E$4:E$536)</f>
        <v>0.21736451491380052</v>
      </c>
      <c r="G207" s="6">
        <f>(schooldistricts!F206-AVERAGE(schooldistricts!F$4:F$536))/STDEV(schooldistricts!F$4:F$536)</f>
        <v>-0.32298835302040735</v>
      </c>
      <c r="H207" s="9">
        <f>(schooldistricts!G206-AVERAGE(schooldistricts!G$4:G$536))/STDEV(schooldistricts!G$4:G$536)</f>
        <v>0.6069375106588577</v>
      </c>
      <c r="I207" s="14">
        <f t="shared" si="6"/>
        <v>-0.37652312660801979</v>
      </c>
      <c r="J207" s="14">
        <f t="shared" si="7"/>
        <v>0.98346063726687749</v>
      </c>
      <c r="K207" s="8">
        <v>202</v>
      </c>
      <c r="L207" s="8">
        <v>3004</v>
      </c>
      <c r="M207" s="7" t="s">
        <v>390</v>
      </c>
    </row>
    <row r="208" spans="2:13" x14ac:dyDescent="0.2">
      <c r="B208" s="6">
        <f>(schooldistricts!A207-AVERAGE(schooldistricts!A$4:A$536))/STDEV(schooldistricts!A$4:A$536)</f>
        <v>1.4662077615881901</v>
      </c>
      <c r="C208" s="6">
        <f>(schooldistricts!B207-AVERAGE(schooldistricts!B$4:B$536))/STDEV(schooldistricts!B$4:B$536)</f>
        <v>0.79513094828772679</v>
      </c>
      <c r="D208" s="6">
        <f>(schooldistricts!C207-AVERAGE(schooldistricts!C$4:C$536))/STDEV(schooldistricts!C$4:C$536)</f>
        <v>-0.40906934882732232</v>
      </c>
      <c r="E208" s="6">
        <f>(schooldistricts!D207-AVERAGE(schooldistricts!D$4:D$536))/STDEV(schooldistricts!D$4:D$536)</f>
        <v>-0.29734515246834142</v>
      </c>
      <c r="F208" s="6">
        <f>(schooldistricts!E207-AVERAGE(schooldistricts!E$4:E$536))/STDEV(schooldistricts!E$4:E$536)</f>
        <v>-0.39576244955702666</v>
      </c>
      <c r="G208" s="6">
        <f>(schooldistricts!F207-AVERAGE(schooldistricts!F$4:F$536))/STDEV(schooldistricts!F$4:F$536)</f>
        <v>-0.14921181056136357</v>
      </c>
      <c r="H208" s="9">
        <f>(schooldistricts!G207-AVERAGE(schooldistricts!G$4:G$536))/STDEV(schooldistricts!G$4:G$536)</f>
        <v>0.6069375106588577</v>
      </c>
      <c r="I208" s="14">
        <f t="shared" si="6"/>
        <v>0.11206650409411727</v>
      </c>
      <c r="J208" s="14">
        <f t="shared" si="7"/>
        <v>0.49487100656474042</v>
      </c>
      <c r="K208" s="8">
        <v>253</v>
      </c>
      <c r="L208" s="8">
        <v>3858</v>
      </c>
      <c r="M208" s="7" t="s">
        <v>389</v>
      </c>
    </row>
    <row r="209" spans="2:13" x14ac:dyDescent="0.2">
      <c r="B209" s="6">
        <f>(schooldistricts!A208-AVERAGE(schooldistricts!A$4:A$536))/STDEV(schooldistricts!A$4:A$536)</f>
        <v>-1.0883079086476672</v>
      </c>
      <c r="C209" s="6">
        <f>(schooldistricts!B208-AVERAGE(schooldistricts!B$4:B$536))/STDEV(schooldistricts!B$4:B$536)</f>
        <v>-0.5160239623005175</v>
      </c>
      <c r="D209" s="6">
        <f>(schooldistricts!C208-AVERAGE(schooldistricts!C$4:C$536))/STDEV(schooldistricts!C$4:C$536)</f>
        <v>-0.40257618456022198</v>
      </c>
      <c r="E209" s="6">
        <f>(schooldistricts!D208-AVERAGE(schooldistricts!D$4:D$536))/STDEV(schooldistricts!D$4:D$536)</f>
        <v>0.95971431891564984</v>
      </c>
      <c r="F209" s="6">
        <f>(schooldistricts!E208-AVERAGE(schooldistricts!E$4:E$536))/STDEV(schooldistricts!E$4:E$536)</f>
        <v>0.42033690383866973</v>
      </c>
      <c r="G209" s="6">
        <f>(schooldistricts!F208-AVERAGE(schooldistricts!F$4:F$536))/STDEV(schooldistricts!F$4:F$536)</f>
        <v>-0.53592149559124858</v>
      </c>
      <c r="H209" s="9">
        <f>(schooldistricts!G208-AVERAGE(schooldistricts!G$4:G$536))/STDEV(schooldistricts!G$4:G$536)</f>
        <v>0.25543693856776328</v>
      </c>
      <c r="I209" s="14">
        <f t="shared" si="6"/>
        <v>-0.45696001978725193</v>
      </c>
      <c r="J209" s="14">
        <f t="shared" si="7"/>
        <v>0.71239695835501515</v>
      </c>
      <c r="K209" s="8">
        <v>71</v>
      </c>
      <c r="L209" s="8">
        <v>1023</v>
      </c>
      <c r="M209" s="7" t="s">
        <v>388</v>
      </c>
    </row>
    <row r="210" spans="2:13" x14ac:dyDescent="0.2">
      <c r="B210" s="6">
        <f>(schooldistricts!A209-AVERAGE(schooldistricts!A$4:A$536))/STDEV(schooldistricts!A$4:A$536)</f>
        <v>-1.6400928706183093</v>
      </c>
      <c r="C210" s="6">
        <f>(schooldistricts!B209-AVERAGE(schooldistricts!B$4:B$536))/STDEV(schooldistricts!B$4:B$536)</f>
        <v>-0.63901740265338614</v>
      </c>
      <c r="D210" s="6">
        <f>(schooldistricts!C209-AVERAGE(schooldistricts!C$4:C$536))/STDEV(schooldistricts!C$4:C$536)</f>
        <v>-0.39608302029312159</v>
      </c>
      <c r="E210" s="6">
        <f>(schooldistricts!D209-AVERAGE(schooldistricts!D$4:D$536))/STDEV(schooldistricts!D$4:D$536)</f>
        <v>-0.78531760549503837</v>
      </c>
      <c r="F210" s="6">
        <f>(schooldistricts!E209-AVERAGE(schooldistricts!E$4:E$536))/STDEV(schooldistricts!E$4:E$536)</f>
        <v>-5.4540631503892491E-3</v>
      </c>
      <c r="G210" s="6">
        <f>(schooldistricts!F209-AVERAGE(schooldistricts!F$4:F$536))/STDEV(schooldistricts!F$4:F$536)</f>
        <v>-0.24317277664265527</v>
      </c>
      <c r="H210" s="9">
        <f>(schooldistricts!G209-AVERAGE(schooldistricts!G$4:G$536))/STDEV(schooldistricts!G$4:G$536)</f>
        <v>0.13827008120406512</v>
      </c>
      <c r="I210" s="14">
        <f t="shared" si="6"/>
        <v>0.41154445454866267</v>
      </c>
      <c r="J210" s="14">
        <f t="shared" si="7"/>
        <v>-0.27327437334459759</v>
      </c>
      <c r="K210" s="8">
        <v>201</v>
      </c>
      <c r="L210" s="8">
        <v>3024</v>
      </c>
      <c r="M210" s="7" t="s">
        <v>387</v>
      </c>
    </row>
    <row r="211" spans="2:13" x14ac:dyDescent="0.2">
      <c r="B211" s="6">
        <f>(schooldistricts!A210-AVERAGE(schooldistricts!A$4:A$536))/STDEV(schooldistricts!A$4:A$536)</f>
        <v>-0.2929608391768691</v>
      </c>
      <c r="C211" s="6">
        <f>(schooldistricts!B210-AVERAGE(schooldistricts!B$4:B$536))/STDEV(schooldistricts!B$4:B$536)</f>
        <v>-1.0954288940942838</v>
      </c>
      <c r="D211" s="6">
        <f>(schooldistricts!C210-AVERAGE(schooldistricts!C$4:C$536))/STDEV(schooldistricts!C$4:C$536)</f>
        <v>-0.38958985602602125</v>
      </c>
      <c r="E211" s="6">
        <f>(schooldistricts!D210-AVERAGE(schooldistricts!D$4:D$536))/STDEV(schooldistricts!D$4:D$536)</f>
        <v>0.24897183298546072</v>
      </c>
      <c r="F211" s="6">
        <f>(schooldistricts!E210-AVERAGE(schooldistricts!E$4:E$536))/STDEV(schooldistricts!E$4:E$536)</f>
        <v>-1.1622463301044217</v>
      </c>
      <c r="G211" s="6">
        <f>(schooldistricts!F210-AVERAGE(schooldistricts!F$4:F$536))/STDEV(schooldistricts!F$4:F$536)</f>
        <v>-0.5837002466583493</v>
      </c>
      <c r="H211" s="9">
        <f>(schooldistricts!G210-AVERAGE(schooldistricts!G$4:G$536))/STDEV(schooldistricts!G$4:G$536)</f>
        <v>0.48977065329515951</v>
      </c>
      <c r="I211" s="14">
        <f t="shared" si="6"/>
        <v>-0.2598411613278962</v>
      </c>
      <c r="J211" s="14">
        <f t="shared" si="7"/>
        <v>0.74961181462305571</v>
      </c>
      <c r="K211" s="8">
        <v>174</v>
      </c>
      <c r="L211" s="8">
        <v>2489</v>
      </c>
      <c r="M211" s="7" t="s">
        <v>386</v>
      </c>
    </row>
    <row r="212" spans="2:13" x14ac:dyDescent="0.2">
      <c r="B212" s="6">
        <f>(schooldistricts!A211-AVERAGE(schooldistricts!A$4:A$536))/STDEV(schooldistricts!A$4:A$536)</f>
        <v>-1.6407729766616084</v>
      </c>
      <c r="C212" s="6">
        <f>(schooldistricts!B211-AVERAGE(schooldistricts!B$4:B$536))/STDEV(schooldistricts!B$4:B$536)</f>
        <v>0.3276444105637239</v>
      </c>
      <c r="D212" s="6">
        <f>(schooldistricts!C211-AVERAGE(schooldistricts!C$4:C$536))/STDEV(schooldistricts!C$4:C$536)</f>
        <v>-0.38309669175892092</v>
      </c>
      <c r="E212" s="6">
        <f>(schooldistricts!D211-AVERAGE(schooldistricts!D$4:D$536))/STDEV(schooldistricts!D$4:D$536)</f>
        <v>3.2722794223899969</v>
      </c>
      <c r="F212" s="6">
        <f>(schooldistricts!E211-AVERAGE(schooldistricts!E$4:E$536))/STDEV(schooldistricts!E$4:E$536)</f>
        <v>-1.6535898612203273</v>
      </c>
      <c r="G212" s="6">
        <f>(schooldistricts!F211-AVERAGE(schooldistricts!F$4:F$536))/STDEV(schooldistricts!F$4:F$536)</f>
        <v>2.9106506622504056</v>
      </c>
      <c r="H212" s="9">
        <f>(schooldistricts!G211-AVERAGE(schooldistricts!G$4:G$536))/STDEV(schooldistricts!G$4:G$536)</f>
        <v>-2.3222339234335956</v>
      </c>
      <c r="I212" s="14">
        <f t="shared" si="6"/>
        <v>-1.901143868289914</v>
      </c>
      <c r="J212" s="14">
        <f t="shared" si="7"/>
        <v>-0.42109005514368159</v>
      </c>
      <c r="K212" s="8">
        <v>20</v>
      </c>
      <c r="L212" s="8">
        <v>438</v>
      </c>
      <c r="M212" s="7" t="s">
        <v>385</v>
      </c>
    </row>
    <row r="213" spans="2:13" x14ac:dyDescent="0.2">
      <c r="B213" s="6">
        <f>(schooldistricts!A212-AVERAGE(schooldistricts!A$4:A$536))/STDEV(schooldistricts!A$4:A$536)</f>
        <v>-1.4416925983447089</v>
      </c>
      <c r="C213" s="6">
        <f>(schooldistricts!B212-AVERAGE(schooldistricts!B$4:B$536))/STDEV(schooldistricts!B$4:B$536)</f>
        <v>-0.36257450204143321</v>
      </c>
      <c r="D213" s="6">
        <f>(schooldistricts!C212-AVERAGE(schooldistricts!C$4:C$536))/STDEV(schooldistricts!C$4:C$536)</f>
        <v>-0.37660352749182058</v>
      </c>
      <c r="E213" s="6">
        <f>(schooldistricts!D212-AVERAGE(schooldistricts!D$4:D$536))/STDEV(schooldistricts!D$4:D$536)</f>
        <v>-0.47768279815212072</v>
      </c>
      <c r="F213" s="6">
        <f>(schooldistricts!E212-AVERAGE(schooldistricts!E$4:E$536))/STDEV(schooldistricts!E$4:E$536)</f>
        <v>0.86792860889743695</v>
      </c>
      <c r="G213" s="6">
        <f>(schooldistricts!F212-AVERAGE(schooldistricts!F$4:F$536))/STDEV(schooldistricts!F$4:F$536)</f>
        <v>-0.91615459250007802</v>
      </c>
      <c r="H213" s="9">
        <f>(schooldistricts!G212-AVERAGE(schooldistricts!G$4:G$536))/STDEV(schooldistricts!G$4:G$536)</f>
        <v>1.0756049401136503</v>
      </c>
      <c r="I213" s="14">
        <f t="shared" si="6"/>
        <v>0.34716193276439594</v>
      </c>
      <c r="J213" s="14">
        <f t="shared" si="7"/>
        <v>0.72844300734925427</v>
      </c>
      <c r="K213" s="8">
        <v>244</v>
      </c>
      <c r="L213" s="8">
        <v>3314</v>
      </c>
      <c r="M213" s="7" t="s">
        <v>384</v>
      </c>
    </row>
    <row r="214" spans="2:13" x14ac:dyDescent="0.2">
      <c r="B214" s="6">
        <f>(schooldistricts!A213-AVERAGE(schooldistricts!A$4:A$536))/STDEV(schooldistricts!A$4:A$536)</f>
        <v>-0.95837617025308874</v>
      </c>
      <c r="C214" s="6">
        <f>(schooldistricts!B213-AVERAGE(schooldistricts!B$4:B$536))/STDEV(schooldistricts!B$4:B$536)</f>
        <v>-0.12633123983357625</v>
      </c>
      <c r="D214" s="6">
        <f>(schooldistricts!C213-AVERAGE(schooldistricts!C$4:C$536))/STDEV(schooldistricts!C$4:C$536)</f>
        <v>-0.37011036322472018</v>
      </c>
      <c r="E214" s="6">
        <f>(schooldistricts!D213-AVERAGE(schooldistricts!D$4:D$536))/STDEV(schooldistricts!D$4:D$536)</f>
        <v>-0.61028400821372319</v>
      </c>
      <c r="F214" s="6">
        <f>(schooldistricts!E213-AVERAGE(schooldistricts!E$4:E$536))/STDEV(schooldistricts!E$4:E$536)</f>
        <v>1.9720984046487255</v>
      </c>
      <c r="G214" s="6">
        <f>(schooldistricts!F213-AVERAGE(schooldistricts!F$4:F$536))/STDEV(schooldistricts!F$4:F$536)</f>
        <v>-0.15977399888163674</v>
      </c>
      <c r="H214" s="9">
        <f>(schooldistricts!G213-AVERAGE(schooldistricts!G$4:G$536))/STDEV(schooldistricts!G$4:G$536)</f>
        <v>-0.33039734825072742</v>
      </c>
      <c r="I214" s="14">
        <f t="shared" si="6"/>
        <v>0.53947461925761553</v>
      </c>
      <c r="J214" s="14">
        <f t="shared" si="7"/>
        <v>-0.86987196750834295</v>
      </c>
      <c r="K214" s="8">
        <v>261</v>
      </c>
      <c r="L214" s="8">
        <v>3974</v>
      </c>
      <c r="M214" s="7" t="s">
        <v>383</v>
      </c>
    </row>
    <row r="215" spans="2:13" x14ac:dyDescent="0.2">
      <c r="B215" s="6">
        <f>(schooldistricts!A214-AVERAGE(schooldistricts!A$4:A$536))/STDEV(schooldistricts!A$4:A$536)</f>
        <v>-0.37368809351432758</v>
      </c>
      <c r="C215" s="6">
        <f>(schooldistricts!B214-AVERAGE(schooldistricts!B$4:B$536))/STDEV(schooldistricts!B$4:B$536)</f>
        <v>-0.32546870700857311</v>
      </c>
      <c r="D215" s="6">
        <f>(schooldistricts!C214-AVERAGE(schooldistricts!C$4:C$536))/STDEV(schooldistricts!C$4:C$536)</f>
        <v>-0.36361719895761985</v>
      </c>
      <c r="E215" s="6">
        <f>(schooldistricts!D214-AVERAGE(schooldistricts!D$4:D$536))/STDEV(schooldistricts!D$4:D$536)</f>
        <v>-3.214273234513642E-2</v>
      </c>
      <c r="F215" s="6">
        <f>(schooldistricts!E214-AVERAGE(schooldistricts!E$4:E$536))/STDEV(schooldistricts!E$4:E$536)</f>
        <v>-0.43755972668377752</v>
      </c>
      <c r="G215" s="6">
        <f>(schooldistricts!F214-AVERAGE(schooldistricts!F$4:F$536))/STDEV(schooldistricts!F$4:F$536)</f>
        <v>-1.6910358968648495E-2</v>
      </c>
      <c r="H215" s="9">
        <f>(schooldistricts!G214-AVERAGE(schooldistricts!G$4:G$536))/STDEV(schooldistricts!G$4:G$536)</f>
        <v>-0.44756420561442556</v>
      </c>
      <c r="I215" s="14">
        <f t="shared" si="6"/>
        <v>-3.1762594612843156E-2</v>
      </c>
      <c r="J215" s="14">
        <f t="shared" si="7"/>
        <v>-0.41580161100158242</v>
      </c>
      <c r="K215" s="8">
        <v>82</v>
      </c>
      <c r="L215" s="8">
        <v>1274</v>
      </c>
      <c r="M215" s="7" t="s">
        <v>382</v>
      </c>
    </row>
    <row r="216" spans="2:13" x14ac:dyDescent="0.2">
      <c r="B216" s="6">
        <f>(schooldistricts!A215-AVERAGE(schooldistricts!A$4:A$536))/STDEV(schooldistricts!A$4:A$536)</f>
        <v>0.54227147388942587</v>
      </c>
      <c r="C216" s="6">
        <f>(schooldistricts!B215-AVERAGE(schooldistricts!B$4:B$536))/STDEV(schooldistricts!B$4:B$536)</f>
        <v>-0.37412493540677444</v>
      </c>
      <c r="D216" s="6">
        <f>(schooldistricts!C215-AVERAGE(schooldistricts!C$4:C$536))/STDEV(schooldistricts!C$4:C$536)</f>
        <v>-0.35712403469051951</v>
      </c>
      <c r="E216" s="6">
        <f>(schooldistricts!D215-AVERAGE(schooldistricts!D$4:D$536))/STDEV(schooldistricts!D$4:D$536)</f>
        <v>0.2330596877780684</v>
      </c>
      <c r="F216" s="6">
        <f>(schooldistricts!E215-AVERAGE(schooldistricts!E$4:E$536))/STDEV(schooldistricts!E$4:E$536)</f>
        <v>-0.41621003836723569</v>
      </c>
      <c r="G216" s="6">
        <f>(schooldistricts!F215-AVERAGE(schooldistricts!F$4:F$536))/STDEV(schooldistricts!F$4:F$536)</f>
        <v>0.44165483996000432</v>
      </c>
      <c r="H216" s="9">
        <f>(schooldistricts!G215-AVERAGE(schooldistricts!G$4:G$536))/STDEV(schooldistricts!G$4:G$536)</f>
        <v>0.95843808274995212</v>
      </c>
      <c r="I216" s="14">
        <f t="shared" si="6"/>
        <v>-0.16857334235619165</v>
      </c>
      <c r="J216" s="14">
        <f t="shared" si="7"/>
        <v>1.1270114251061438</v>
      </c>
      <c r="K216" s="8">
        <v>45</v>
      </c>
      <c r="L216" s="8">
        <v>744</v>
      </c>
      <c r="M216" s="7" t="s">
        <v>381</v>
      </c>
    </row>
    <row r="217" spans="2:13" x14ac:dyDescent="0.2">
      <c r="B217" s="6">
        <f>(schooldistricts!A216-AVERAGE(schooldistricts!A$4:A$536))/STDEV(schooldistricts!A$4:A$536)</f>
        <v>-1.4152865959848431</v>
      </c>
      <c r="C217" s="6">
        <f>(schooldistricts!B216-AVERAGE(schooldistricts!B$4:B$536))/STDEV(schooldistricts!B$4:B$536)</f>
        <v>-1.1398787629391758</v>
      </c>
      <c r="D217" s="6">
        <f>(schooldistricts!C216-AVERAGE(schooldistricts!C$4:C$536))/STDEV(schooldistricts!C$4:C$536)</f>
        <v>-0.35063087042341912</v>
      </c>
      <c r="E217" s="6">
        <f>(schooldistricts!D216-AVERAGE(schooldistricts!D$4:D$536))/STDEV(schooldistricts!D$4:D$536)</f>
        <v>1.0870114805747881</v>
      </c>
      <c r="F217" s="6">
        <f>(schooldistricts!E216-AVERAGE(schooldistricts!E$4:E$536))/STDEV(schooldistricts!E$4:E$536)</f>
        <v>-0.53543752312088111</v>
      </c>
      <c r="G217" s="6">
        <f>(schooldistricts!F216-AVERAGE(schooldistricts!F$4:F$536))/STDEV(schooldistricts!F$4:F$536)</f>
        <v>1.1699069660783044</v>
      </c>
      <c r="H217" s="9">
        <f>(schooldistricts!G216-AVERAGE(schooldistricts!G$4:G$536))/STDEV(schooldistricts!G$4:G$536)</f>
        <v>2.1103223840366989E-2</v>
      </c>
      <c r="I217" s="14">
        <f t="shared" si="6"/>
        <v>-0.62999590955344553</v>
      </c>
      <c r="J217" s="14">
        <f t="shared" si="7"/>
        <v>0.65109913339381253</v>
      </c>
      <c r="K217" s="8">
        <v>86</v>
      </c>
      <c r="L217" s="8">
        <v>1558</v>
      </c>
      <c r="M217" s="7" t="s">
        <v>380</v>
      </c>
    </row>
    <row r="218" spans="2:13" x14ac:dyDescent="0.2">
      <c r="B218" s="6">
        <f>(schooldistricts!A217-AVERAGE(schooldistricts!A$4:A$536))/STDEV(schooldistricts!A$4:A$536)</f>
        <v>1.1659984555563017</v>
      </c>
      <c r="C218" s="6">
        <f>(schooldistricts!B217-AVERAGE(schooldistricts!B$4:B$536))/STDEV(schooldistricts!B$4:B$536)</f>
        <v>1.4363640144102552</v>
      </c>
      <c r="D218" s="6">
        <f>(schooldistricts!C217-AVERAGE(schooldistricts!C$4:C$536))/STDEV(schooldistricts!C$4:C$536)</f>
        <v>-0.34413770615631878</v>
      </c>
      <c r="E218" s="6">
        <f>(schooldistricts!D217-AVERAGE(schooldistricts!D$4:D$536))/STDEV(schooldistricts!D$4:D$536)</f>
        <v>1.2037005454289984</v>
      </c>
      <c r="F218" s="6">
        <f>(schooldistricts!E217-AVERAGE(schooldistricts!E$4:E$536))/STDEV(schooldistricts!E$4:E$536)</f>
        <v>-7.8373773245620046E-2</v>
      </c>
      <c r="G218" s="6">
        <f>(schooldistricts!F217-AVERAGE(schooldistricts!F$4:F$536))/STDEV(schooldistricts!F$4:F$536)</f>
        <v>-0.87718764896530488</v>
      </c>
      <c r="H218" s="9">
        <f>(schooldistricts!G217-AVERAGE(schooldistricts!G$4:G$536))/STDEV(schooldistricts!G$4:G$536)</f>
        <v>-2.0879002087061993</v>
      </c>
      <c r="I218" s="14">
        <f t="shared" si="6"/>
        <v>-0.64043720985098096</v>
      </c>
      <c r="J218" s="14">
        <f t="shared" si="7"/>
        <v>-1.4474629988552183</v>
      </c>
      <c r="K218" s="8">
        <v>30</v>
      </c>
      <c r="L218" s="8">
        <v>410</v>
      </c>
      <c r="M218" s="7" t="s">
        <v>379</v>
      </c>
    </row>
    <row r="219" spans="2:13" x14ac:dyDescent="0.2">
      <c r="B219" s="6">
        <f>(schooldistricts!A218-AVERAGE(schooldistricts!A$4:A$536))/STDEV(schooldistricts!A$4:A$536)</f>
        <v>-1.2565099918569198</v>
      </c>
      <c r="C219" s="6">
        <f>(schooldistricts!B218-AVERAGE(schooldistricts!B$4:B$536))/STDEV(schooldistricts!B$4:B$536)</f>
        <v>1.6167222316329282</v>
      </c>
      <c r="D219" s="6">
        <f>(schooldistricts!C218-AVERAGE(schooldistricts!C$4:C$536))/STDEV(schooldistricts!C$4:C$536)</f>
        <v>-0.33764454188921844</v>
      </c>
      <c r="E219" s="6">
        <f>(schooldistricts!D218-AVERAGE(schooldistricts!D$4:D$536))/STDEV(schooldistricts!D$4:D$536)</f>
        <v>0.10045847771646585</v>
      </c>
      <c r="F219" s="6">
        <f>(schooldistricts!E218-AVERAGE(schooldistricts!E$4:E$536))/STDEV(schooldistricts!E$4:E$536)</f>
        <v>-0.61482227967816327</v>
      </c>
      <c r="G219" s="6">
        <f>(schooldistricts!F218-AVERAGE(schooldistricts!F$4:F$536))/STDEV(schooldistricts!F$4:F$536)</f>
        <v>-0.98015375690465589</v>
      </c>
      <c r="H219" s="9">
        <f>(schooldistricts!G218-AVERAGE(schooldistricts!G$4:G$536))/STDEV(schooldistricts!G$4:G$536)</f>
        <v>-1.0333984924329163</v>
      </c>
      <c r="I219" s="14">
        <f t="shared" si="6"/>
        <v>-0.12105591712737998</v>
      </c>
      <c r="J219" s="14">
        <f t="shared" si="7"/>
        <v>-0.91234257530553631</v>
      </c>
      <c r="K219" s="8">
        <v>70</v>
      </c>
      <c r="L219" s="8">
        <v>941</v>
      </c>
      <c r="M219" s="7" t="s">
        <v>378</v>
      </c>
    </row>
    <row r="220" spans="2:13" x14ac:dyDescent="0.2">
      <c r="B220" s="6">
        <f>(schooldistricts!A219-AVERAGE(schooldistricts!A$4:A$536))/STDEV(schooldistricts!A$4:A$536)</f>
        <v>-1.4156086870063851</v>
      </c>
      <c r="C220" s="6">
        <f>(schooldistricts!B219-AVERAGE(schooldistricts!B$4:B$536))/STDEV(schooldistricts!B$4:B$536)</f>
        <v>-1.4539079779976842</v>
      </c>
      <c r="D220" s="6">
        <f>(schooldistricts!C219-AVERAGE(schooldistricts!C$4:C$536))/STDEV(schooldistricts!C$4:C$536)</f>
        <v>-0.33115137762211805</v>
      </c>
      <c r="E220" s="6">
        <f>(schooldistricts!D219-AVERAGE(schooldistricts!D$4:D$536))/STDEV(schooldistricts!D$4:D$536)</f>
        <v>-1.140688848460133</v>
      </c>
      <c r="F220" s="6">
        <f>(schooldistricts!E219-AVERAGE(schooldistricts!E$4:E$536))/STDEV(schooldistricts!E$4:E$536)</f>
        <v>2.2482912035042699</v>
      </c>
      <c r="G220" s="6">
        <f>(schooldistricts!F219-AVERAGE(schooldistricts!F$4:F$536))/STDEV(schooldistricts!F$4:F$536)</f>
        <v>-1.8243727470306768</v>
      </c>
      <c r="H220" s="9">
        <f>(schooldistricts!G219-AVERAGE(schooldistricts!G$4:G$536))/STDEV(schooldistricts!G$4:G$536)</f>
        <v>1.5442723695684428</v>
      </c>
      <c r="I220" s="14">
        <f t="shared" si="6"/>
        <v>0.84853878622906109</v>
      </c>
      <c r="J220" s="14">
        <f t="shared" si="7"/>
        <v>0.69573358333938173</v>
      </c>
      <c r="K220" s="8">
        <v>51</v>
      </c>
      <c r="L220" s="8">
        <v>592</v>
      </c>
      <c r="M220" s="7" t="s">
        <v>377</v>
      </c>
    </row>
    <row r="221" spans="2:13" x14ac:dyDescent="0.2">
      <c r="B221" s="6">
        <f>(schooldistricts!A220-AVERAGE(schooldistricts!A$4:A$536))/STDEV(schooldistricts!A$4:A$536)</f>
        <v>1.2225096605396593</v>
      </c>
      <c r="C221" s="6">
        <f>(schooldistricts!B220-AVERAGE(schooldistricts!B$4:B$536))/STDEV(schooldistricts!B$4:B$536)</f>
        <v>1.4844879855543089</v>
      </c>
      <c r="D221" s="6">
        <f>(schooldistricts!C220-AVERAGE(schooldistricts!C$4:C$536))/STDEV(schooldistricts!C$4:C$536)</f>
        <v>-0.32465821335501771</v>
      </c>
      <c r="E221" s="6">
        <f>(schooldistricts!D220-AVERAGE(schooldistricts!D$4:D$536))/STDEV(schooldistricts!D$4:D$536)</f>
        <v>-4.2750829150064625E-2</v>
      </c>
      <c r="F221" s="6">
        <f>(schooldistricts!E220-AVERAGE(schooldistricts!E$4:E$536))/STDEV(schooldistricts!E$4:E$536)</f>
        <v>0.35012349226243722</v>
      </c>
      <c r="G221" s="6">
        <f>(schooldistricts!F220-AVERAGE(schooldistricts!F$4:F$536))/STDEV(schooldistricts!F$4:F$536)</f>
        <v>0.44197599970405038</v>
      </c>
      <c r="H221" s="9">
        <f>(schooldistricts!G220-AVERAGE(schooldistricts!G$4:G$536))/STDEV(schooldistricts!G$4:G$536)</f>
        <v>0.37260379593146142</v>
      </c>
      <c r="I221" s="14">
        <f t="shared" si="6"/>
        <v>6.1350321584851333E-2</v>
      </c>
      <c r="J221" s="14">
        <f t="shared" si="7"/>
        <v>0.3112534743466101</v>
      </c>
      <c r="K221" s="8">
        <v>191</v>
      </c>
      <c r="L221" s="8">
        <v>3158</v>
      </c>
      <c r="M221" s="7" t="s">
        <v>376</v>
      </c>
    </row>
    <row r="222" spans="2:13" x14ac:dyDescent="0.2">
      <c r="B222" s="6">
        <f>(schooldistricts!A221-AVERAGE(schooldistricts!A$4:A$536))/STDEV(schooldistricts!A$4:A$536)</f>
        <v>-0.98995858268404568</v>
      </c>
      <c r="C222" s="6">
        <f>(schooldistricts!B221-AVERAGE(schooldistricts!B$4:B$536))/STDEV(schooldistricts!B$4:B$536)</f>
        <v>1.2370637448924926</v>
      </c>
      <c r="D222" s="6">
        <f>(schooldistricts!C221-AVERAGE(schooldistricts!C$4:C$536))/STDEV(schooldistricts!C$4:C$536)</f>
        <v>-0.31816504908791737</v>
      </c>
      <c r="E222" s="6">
        <f>(schooldistricts!D221-AVERAGE(schooldistricts!D$4:D$536))/STDEV(schooldistricts!D$4:D$536)</f>
        <v>4.9856064721120049E-3</v>
      </c>
      <c r="F222" s="6">
        <f>(schooldistricts!E221-AVERAGE(schooldistricts!E$4:E$536))/STDEV(schooldistricts!E$4:E$536)</f>
        <v>-0.46372061236742729</v>
      </c>
      <c r="G222" s="6">
        <f>(schooldistricts!F221-AVERAGE(schooldistricts!F$4:F$536))/STDEV(schooldistricts!F$4:F$536)</f>
        <v>0.80338003951180181</v>
      </c>
      <c r="H222" s="9">
        <f>(schooldistricts!G221-AVERAGE(schooldistricts!G$4:G$536))/STDEV(schooldistricts!G$4:G$536)</f>
        <v>0.48977065329515951</v>
      </c>
      <c r="I222" s="14">
        <f t="shared" si="6"/>
        <v>-5.4155903559375232E-2</v>
      </c>
      <c r="J222" s="14">
        <f t="shared" si="7"/>
        <v>0.54392655685453473</v>
      </c>
      <c r="K222" s="8">
        <v>97</v>
      </c>
      <c r="L222" s="8">
        <v>1680</v>
      </c>
      <c r="M222" s="7" t="s">
        <v>375</v>
      </c>
    </row>
    <row r="223" spans="2:13" x14ac:dyDescent="0.2">
      <c r="B223" s="6">
        <f>(schooldistricts!A222-AVERAGE(schooldistricts!A$4:A$536))/STDEV(schooldistricts!A$4:A$536)</f>
        <v>0.34985402951303557</v>
      </c>
      <c r="C223" s="6">
        <f>(schooldistricts!B222-AVERAGE(schooldistricts!B$4:B$536))/STDEV(schooldistricts!B$4:B$536)</f>
        <v>-0.15383973603917864</v>
      </c>
      <c r="D223" s="6">
        <f>(schooldistricts!C222-AVERAGE(schooldistricts!C$4:C$536))/STDEV(schooldistricts!C$4:C$536)</f>
        <v>-0.31167188482081698</v>
      </c>
      <c r="E223" s="6">
        <f>(schooldistricts!D222-AVERAGE(schooldistricts!D$4:D$536))/STDEV(schooldistricts!D$4:D$536)</f>
        <v>0.13228276813125048</v>
      </c>
      <c r="F223" s="6">
        <f>(schooldistricts!E222-AVERAGE(schooldistricts!E$4:E$536))/STDEV(schooldistricts!E$4:E$536)</f>
        <v>-1.3272258871939767E-2</v>
      </c>
      <c r="G223" s="6">
        <f>(schooldistricts!F222-AVERAGE(schooldistricts!F$4:F$536))/STDEV(schooldistricts!F$4:F$536)</f>
        <v>-0.65567663661350839</v>
      </c>
      <c r="H223" s="9">
        <f>(schooldistricts!G222-AVERAGE(schooldistricts!G$4:G$536))/STDEV(schooldistricts!G$4:G$536)</f>
        <v>-0.33039734825072742</v>
      </c>
      <c r="I223" s="14">
        <f t="shared" si="6"/>
        <v>-7.0899804862314772E-2</v>
      </c>
      <c r="J223" s="14">
        <f t="shared" si="7"/>
        <v>-0.25949754338841263</v>
      </c>
      <c r="K223" s="8">
        <v>54</v>
      </c>
      <c r="L223" s="8">
        <v>764</v>
      </c>
      <c r="M223" s="7" t="s">
        <v>374</v>
      </c>
    </row>
    <row r="224" spans="2:13" x14ac:dyDescent="0.2">
      <c r="B224" s="6">
        <f>(schooldistricts!A223-AVERAGE(schooldistricts!A$4:A$536))/STDEV(schooldistricts!A$4:A$536)</f>
        <v>-0.74327767997354532</v>
      </c>
      <c r="C224" s="6">
        <f>(schooldistricts!B223-AVERAGE(schooldistricts!B$4:B$536))/STDEV(schooldistricts!B$4:B$536)</f>
        <v>0.20154742017850646</v>
      </c>
      <c r="D224" s="6">
        <f>(schooldistricts!C223-AVERAGE(schooldistricts!C$4:C$536))/STDEV(schooldistricts!C$4:C$536)</f>
        <v>-0.30517872055371664</v>
      </c>
      <c r="E224" s="6">
        <f>(schooldistricts!D223-AVERAGE(schooldistricts!D$4:D$536))/STDEV(schooldistricts!D$4:D$536)</f>
        <v>-0.14352774879688257</v>
      </c>
      <c r="F224" s="6">
        <f>(schooldistricts!E223-AVERAGE(schooldistricts!E$4:E$536))/STDEV(schooldistricts!E$4:E$536)</f>
        <v>-1.4280649846371394</v>
      </c>
      <c r="G224" s="6">
        <f>(schooldistricts!F223-AVERAGE(schooldistricts!F$4:F$536))/STDEV(schooldistricts!F$4:F$536)</f>
        <v>0.51301443705856742</v>
      </c>
      <c r="H224" s="9">
        <f>(schooldistricts!G223-AVERAGE(schooldistricts!G$4:G$536))/STDEV(schooldistricts!G$4:G$536)</f>
        <v>-0.21323049088702928</v>
      </c>
      <c r="I224" s="14">
        <f t="shared" si="6"/>
        <v>-8.3393320327997691E-2</v>
      </c>
      <c r="J224" s="14">
        <f t="shared" si="7"/>
        <v>-0.1298371705590316</v>
      </c>
      <c r="K224" s="8">
        <v>199</v>
      </c>
      <c r="L224" s="8">
        <v>3321</v>
      </c>
      <c r="M224" s="7" t="s">
        <v>373</v>
      </c>
    </row>
    <row r="225" spans="2:13" x14ac:dyDescent="0.2">
      <c r="B225" s="6">
        <f>(schooldistricts!A224-AVERAGE(schooldistricts!A$4:A$536))/STDEV(schooldistricts!A$4:A$536)</f>
        <v>-1.7120680213413366</v>
      </c>
      <c r="C225" s="6">
        <f>(schooldistricts!B224-AVERAGE(schooldistricts!B$4:B$536))/STDEV(schooldistricts!B$4:B$536)</f>
        <v>-1.7047422137186907</v>
      </c>
      <c r="D225" s="6">
        <f>(schooldistricts!C224-AVERAGE(schooldistricts!C$4:C$536))/STDEV(schooldistricts!C$4:C$536)</f>
        <v>-0.2986855562866163</v>
      </c>
      <c r="E225" s="6">
        <f>(schooldistricts!D224-AVERAGE(schooldistricts!D$4:D$536))/STDEV(schooldistricts!D$4:D$536)</f>
        <v>0.32853255902242195</v>
      </c>
      <c r="F225" s="6">
        <f>(schooldistricts!E224-AVERAGE(schooldistricts!E$4:E$536))/STDEV(schooldistricts!E$4:E$536)</f>
        <v>-0.97385788319859856</v>
      </c>
      <c r="G225" s="6">
        <f>(schooldistricts!F224-AVERAGE(schooldistricts!F$4:F$536))/STDEV(schooldistricts!F$4:F$536)</f>
        <v>-0.63038391284737816</v>
      </c>
      <c r="H225" s="9">
        <f>(schooldistricts!G224-AVERAGE(schooldistricts!G$4:G$536))/STDEV(schooldistricts!G$4:G$536)</f>
        <v>-0.68189792034182184</v>
      </c>
      <c r="I225" s="14">
        <f t="shared" si="6"/>
        <v>-0.28065816710002711</v>
      </c>
      <c r="J225" s="14">
        <f t="shared" si="7"/>
        <v>-0.40123975324179473</v>
      </c>
      <c r="K225" s="8">
        <v>64</v>
      </c>
      <c r="L225" s="8">
        <v>909</v>
      </c>
      <c r="M225" s="7" t="s">
        <v>372</v>
      </c>
    </row>
    <row r="226" spans="2:13" x14ac:dyDescent="0.2">
      <c r="B226" s="6">
        <f>(schooldistricts!A225-AVERAGE(schooldistricts!A$4:A$536))/STDEV(schooldistricts!A$4:A$536)</f>
        <v>-0.54847059368034068</v>
      </c>
      <c r="C226" s="6">
        <f>(schooldistricts!B225-AVERAGE(schooldistricts!B$4:B$536))/STDEV(schooldistricts!B$4:B$536)</f>
        <v>-1.6182332252451712</v>
      </c>
      <c r="D226" s="6">
        <f>(schooldistricts!C225-AVERAGE(schooldistricts!C$4:C$536))/STDEV(schooldistricts!C$4:C$536)</f>
        <v>-0.29219239201951597</v>
      </c>
      <c r="E226" s="6">
        <f>(schooldistricts!D225-AVERAGE(schooldistricts!D$4:D$536))/STDEV(schooldistricts!D$4:D$536)</f>
        <v>-0.30264920087080549</v>
      </c>
      <c r="F226" s="6">
        <f>(schooldistricts!E225-AVERAGE(schooldistricts!E$4:E$536))/STDEV(schooldistricts!E$4:E$536)</f>
        <v>-0.41004569174062855</v>
      </c>
      <c r="G226" s="6">
        <f>(schooldistricts!F225-AVERAGE(schooldistricts!F$4:F$536))/STDEV(schooldistricts!F$4:F$536)</f>
        <v>-0.13454182622319877</v>
      </c>
      <c r="H226" s="9">
        <f>(schooldistricts!G225-AVERAGE(schooldistricts!G$4:G$536))/STDEV(schooldistricts!G$4:G$536)</f>
        <v>2.1103223840366989E-2</v>
      </c>
      <c r="I226" s="14">
        <f t="shared" si="6"/>
        <v>0.11326269206949088</v>
      </c>
      <c r="J226" s="14">
        <f t="shared" si="7"/>
        <v>-9.2159468229123895E-2</v>
      </c>
      <c r="K226" s="8">
        <v>89</v>
      </c>
      <c r="L226" s="8">
        <v>1360</v>
      </c>
      <c r="M226" s="7" t="s">
        <v>371</v>
      </c>
    </row>
    <row r="227" spans="2:13" x14ac:dyDescent="0.2">
      <c r="B227" s="6">
        <f>(schooldistricts!A226-AVERAGE(schooldistricts!A$4:A$536))/STDEV(schooldistricts!A$4:A$536)</f>
        <v>0.90066099738271299</v>
      </c>
      <c r="C227" s="6">
        <f>(schooldistricts!B226-AVERAGE(schooldistricts!B$4:B$536))/STDEV(schooldistricts!B$4:B$536)</f>
        <v>-0.26760505700122256</v>
      </c>
      <c r="D227" s="6">
        <f>(schooldistricts!C226-AVERAGE(schooldistricts!C$4:C$536))/STDEV(schooldistricts!C$4:C$536)</f>
        <v>-0.28569922775241557</v>
      </c>
      <c r="E227" s="6">
        <f>(schooldistricts!D226-AVERAGE(schooldistricts!D$4:D$536))/STDEV(schooldistricts!D$4:D$536)</f>
        <v>-3.7446780747600522E-2</v>
      </c>
      <c r="F227" s="6">
        <f>(schooldistricts!E226-AVERAGE(schooldistricts!E$4:E$536))/STDEV(schooldistricts!E$4:E$536)</f>
        <v>-0.52025218143094643</v>
      </c>
      <c r="G227" s="6">
        <f>(schooldistricts!F226-AVERAGE(schooldistricts!F$4:F$536))/STDEV(schooldistricts!F$4:F$536)</f>
        <v>3.7780268893761751E-2</v>
      </c>
      <c r="H227" s="9">
        <f>(schooldistricts!G226-AVERAGE(schooldistricts!G$4:G$536))/STDEV(schooldistricts!G$4:G$536)</f>
        <v>-0.33039734825072742</v>
      </c>
      <c r="I227" s="14">
        <f t="shared" si="6"/>
        <v>-3.8169619707868203E-2</v>
      </c>
      <c r="J227" s="14">
        <f t="shared" si="7"/>
        <v>-0.29222772854285922</v>
      </c>
      <c r="K227" s="8">
        <v>119</v>
      </c>
      <c r="L227" s="8">
        <v>1863</v>
      </c>
      <c r="M227" s="7" t="s">
        <v>370</v>
      </c>
    </row>
    <row r="228" spans="2:13" x14ac:dyDescent="0.2">
      <c r="B228" s="6">
        <f>(schooldistricts!A227-AVERAGE(schooldistricts!A$4:A$536))/STDEV(schooldistricts!A$4:A$536)</f>
        <v>-1.5351412764483439</v>
      </c>
      <c r="C228" s="6">
        <f>(schooldistricts!B227-AVERAGE(schooldistricts!B$4:B$536))/STDEV(schooldistricts!B$4:B$536)</f>
        <v>-1.2041465538932519</v>
      </c>
      <c r="D228" s="6">
        <f>(schooldistricts!C227-AVERAGE(schooldistricts!C$4:C$536))/STDEV(schooldistricts!C$4:C$536)</f>
        <v>-0.27920606348531524</v>
      </c>
      <c r="E228" s="6">
        <f>(schooldistricts!D227-AVERAGE(schooldistricts!D$4:D$536))/STDEV(schooldistricts!D$4:D$536)</f>
        <v>-6.9271071162385137E-2</v>
      </c>
      <c r="F228" s="6">
        <f>(schooldistricts!E227-AVERAGE(schooldistricts!E$4:E$536))/STDEV(schooldistricts!E$4:E$536)</f>
        <v>0.71562414224492388</v>
      </c>
      <c r="G228" s="6">
        <f>(schooldistricts!F227-AVERAGE(schooldistricts!F$4:F$536))/STDEV(schooldistricts!F$4:F$536)</f>
        <v>0.49756789876194074</v>
      </c>
      <c r="H228" s="9">
        <f>(schooldistricts!G227-AVERAGE(schooldistricts!G$4:G$536))/STDEV(schooldistricts!G$4:G$536)</f>
        <v>0.48977065329515951</v>
      </c>
      <c r="I228" s="14">
        <f t="shared" si="6"/>
        <v>0.11589156605790367</v>
      </c>
      <c r="J228" s="14">
        <f t="shared" si="7"/>
        <v>0.37387908723725582</v>
      </c>
      <c r="K228" s="8">
        <v>226</v>
      </c>
      <c r="L228" s="8">
        <v>3764</v>
      </c>
      <c r="M228" s="7" t="s">
        <v>369</v>
      </c>
    </row>
    <row r="229" spans="2:13" x14ac:dyDescent="0.2">
      <c r="B229" s="6">
        <f>(schooldistricts!A228-AVERAGE(schooldistricts!A$4:A$536))/STDEV(schooldistricts!A$4:A$536)</f>
        <v>1.1656512513047605</v>
      </c>
      <c r="C229" s="6">
        <f>(schooldistricts!B228-AVERAGE(schooldistricts!B$4:B$536))/STDEV(schooldistricts!B$4:B$536)</f>
        <v>1.5214517676865906</v>
      </c>
      <c r="D229" s="6">
        <f>(schooldistricts!C228-AVERAGE(schooldistricts!C$4:C$536))/STDEV(schooldistricts!C$4:C$536)</f>
        <v>-0.2727128992182149</v>
      </c>
      <c r="E229" s="6">
        <f>(schooldistricts!D228-AVERAGE(schooldistricts!D$4:D$536))/STDEV(schooldistricts!D$4:D$536)</f>
        <v>0.38687709144952709</v>
      </c>
      <c r="F229" s="6">
        <f>(schooldistricts!E228-AVERAGE(schooldistricts!E$4:E$536))/STDEV(schooldistricts!E$4:E$536)</f>
        <v>-0.77434354238133829</v>
      </c>
      <c r="G229" s="6">
        <f>(schooldistricts!F228-AVERAGE(schooldistricts!F$4:F$536))/STDEV(schooldistricts!F$4:F$536)</f>
        <v>-0.93655040165511616</v>
      </c>
      <c r="H229" s="9">
        <f>(schooldistricts!G228-AVERAGE(schooldistricts!G$4:G$536))/STDEV(schooldistricts!G$4:G$536)</f>
        <v>-9.6063633523331152E-2</v>
      </c>
      <c r="I229" s="14">
        <f t="shared" si="6"/>
        <v>-0.28910391632463339</v>
      </c>
      <c r="J229" s="14">
        <f t="shared" si="7"/>
        <v>0.19304028280130225</v>
      </c>
      <c r="K229" s="8">
        <v>93</v>
      </c>
      <c r="L229" s="8">
        <v>1259</v>
      </c>
      <c r="M229" s="7" t="s">
        <v>368</v>
      </c>
    </row>
    <row r="230" spans="2:13" x14ac:dyDescent="0.2">
      <c r="B230" s="6">
        <f>(schooldistricts!A229-AVERAGE(schooldistricts!A$4:A$536))/STDEV(schooldistricts!A$4:A$536)</f>
        <v>1.4007361221882997</v>
      </c>
      <c r="C230" s="6">
        <f>(schooldistricts!B229-AVERAGE(schooldistricts!B$4:B$536))/STDEV(schooldistricts!B$4:B$536)</f>
        <v>-1.2760726821245896</v>
      </c>
      <c r="D230" s="6">
        <f>(schooldistricts!C229-AVERAGE(schooldistricts!C$4:C$536))/STDEV(schooldistricts!C$4:C$536)</f>
        <v>-0.26621973495111451</v>
      </c>
      <c r="E230" s="6">
        <f>(schooldistricts!D229-AVERAGE(schooldistricts!D$4:D$536))/STDEV(schooldistricts!D$4:D$536)</f>
        <v>0.66799165678012429</v>
      </c>
      <c r="F230" s="6">
        <f>(schooldistricts!E229-AVERAGE(schooldistricts!E$4:E$536))/STDEV(schooldistricts!E$4:E$536)</f>
        <v>0.22909180849612629</v>
      </c>
      <c r="G230" s="6">
        <f>(schooldistricts!F229-AVERAGE(schooldistricts!F$4:F$536))/STDEV(schooldistricts!F$4:F$536)</f>
        <v>-1.0542302216892538</v>
      </c>
      <c r="H230" s="9">
        <f>(schooldistricts!G229-AVERAGE(schooldistricts!G$4:G$536))/STDEV(schooldistricts!G$4:G$536)</f>
        <v>-0.44756420561442556</v>
      </c>
      <c r="I230" s="14">
        <f t="shared" si="6"/>
        <v>-0.32511361597107979</v>
      </c>
      <c r="J230" s="14">
        <f t="shared" si="7"/>
        <v>-0.12245058964334576</v>
      </c>
      <c r="K230" s="8">
        <v>369</v>
      </c>
      <c r="L230" s="8">
        <v>4901</v>
      </c>
      <c r="M230" s="7" t="s">
        <v>367</v>
      </c>
    </row>
    <row r="231" spans="2:13" x14ac:dyDescent="0.2">
      <c r="B231" s="6">
        <f>(schooldistricts!A230-AVERAGE(schooldistricts!A$4:A$536))/STDEV(schooldistricts!A$4:A$536)</f>
        <v>-1.7409128251732011</v>
      </c>
      <c r="C231" s="6">
        <f>(schooldistricts!B230-AVERAGE(schooldistricts!B$4:B$536))/STDEV(schooldistricts!B$4:B$536)</f>
        <v>0.58553026051713164</v>
      </c>
      <c r="D231" s="6">
        <f>(schooldistricts!C230-AVERAGE(schooldistricts!C$4:C$536))/STDEV(schooldistricts!C$4:C$536)</f>
        <v>-0.25972657068401417</v>
      </c>
      <c r="E231" s="6">
        <f>(schooldistricts!D230-AVERAGE(schooldistricts!D$4:D$536))/STDEV(schooldistricts!D$4:D$536)</f>
        <v>2.4236316779957408</v>
      </c>
      <c r="F231" s="6">
        <f>(schooldistricts!E230-AVERAGE(schooldistricts!E$4:E$536))/STDEV(schooldistricts!E$4:E$536)</f>
        <v>-2.4522486241602572</v>
      </c>
      <c r="G231" s="6">
        <f>(schooldistricts!F230-AVERAGE(schooldistricts!F$4:F$536))/STDEV(schooldistricts!F$4:F$536)</f>
        <v>-2.7174329823494561</v>
      </c>
      <c r="H231" s="9">
        <f>(schooldistricts!G230-AVERAGE(schooldistricts!G$4:G$536))/STDEV(schooldistricts!G$4:G$536)</f>
        <v>-2.9080682102520865</v>
      </c>
      <c r="I231" s="14">
        <f t="shared" si="6"/>
        <v>-1.544521715695325</v>
      </c>
      <c r="J231" s="14">
        <f t="shared" si="7"/>
        <v>-1.3635464945567615</v>
      </c>
      <c r="K231" s="8">
        <v>24</v>
      </c>
      <c r="L231" s="8">
        <v>232</v>
      </c>
      <c r="M231" s="7" t="s">
        <v>366</v>
      </c>
    </row>
    <row r="232" spans="2:13" x14ac:dyDescent="0.2">
      <c r="B232" s="6">
        <f>(schooldistricts!A231-AVERAGE(schooldistricts!A$4:A$536))/STDEV(schooldistricts!A$4:A$536)</f>
        <v>-1.3909007365941857</v>
      </c>
      <c r="C232" s="6">
        <f>(schooldistricts!B231-AVERAGE(schooldistricts!B$4:B$536))/STDEV(schooldistricts!B$4:B$536)</f>
        <v>-6.1785582677616113E-3</v>
      </c>
      <c r="D232" s="6">
        <f>(schooldistricts!C231-AVERAGE(schooldistricts!C$4:C$536))/STDEV(schooldistricts!C$4:C$536)</f>
        <v>-0.25323340641691383</v>
      </c>
      <c r="E232" s="6">
        <f>(schooldistricts!D231-AVERAGE(schooldistricts!D$4:D$536))/STDEV(schooldistricts!D$4:D$536)</f>
        <v>-0.32386539448066193</v>
      </c>
      <c r="F232" s="6">
        <f>(schooldistricts!E231-AVERAGE(schooldistricts!E$4:E$536))/STDEV(schooldistricts!E$4:E$536)</f>
        <v>1.4278317024946316</v>
      </c>
      <c r="G232" s="6">
        <f>(schooldistricts!F231-AVERAGE(schooldistricts!F$4:F$536))/STDEV(schooldistricts!F$4:F$536)</f>
        <v>-0.38457076502867232</v>
      </c>
      <c r="H232" s="9">
        <f>(schooldistricts!G231-AVERAGE(schooldistricts!G$4:G$536))/STDEV(schooldistricts!G$4:G$536)</f>
        <v>0.37260379593146142</v>
      </c>
      <c r="I232" s="14">
        <f t="shared" si="6"/>
        <v>0.32866481115934115</v>
      </c>
      <c r="J232" s="14">
        <f t="shared" si="7"/>
        <v>4.3938984772120271E-2</v>
      </c>
      <c r="K232" s="8">
        <v>179</v>
      </c>
      <c r="L232" s="8">
        <v>2638</v>
      </c>
      <c r="M232" s="7" t="s">
        <v>365</v>
      </c>
    </row>
    <row r="233" spans="2:13" x14ac:dyDescent="0.2">
      <c r="B233" s="6">
        <f>(schooldistricts!A232-AVERAGE(schooldistricts!A$4:A$536))/STDEV(schooldistricts!A$4:A$536)</f>
        <v>-1.6868574758171591</v>
      </c>
      <c r="C233" s="6">
        <f>(schooldistricts!B232-AVERAGE(schooldistricts!B$4:B$536))/STDEV(schooldistricts!B$4:B$536)</f>
        <v>0.98335739123897137</v>
      </c>
      <c r="D233" s="6">
        <f>(schooldistricts!C232-AVERAGE(schooldistricts!C$4:C$536))/STDEV(schooldistricts!C$4:C$536)</f>
        <v>-0.24674024214981347</v>
      </c>
      <c r="E233" s="6">
        <f>(schooldistricts!D232-AVERAGE(schooldistricts!D$4:D$536))/STDEV(schooldistricts!D$4:D$536)</f>
        <v>8.9850380911537645E-2</v>
      </c>
      <c r="F233" s="6">
        <f>(schooldistricts!E232-AVERAGE(schooldistricts!E$4:E$536))/STDEV(schooldistricts!E$4:E$536)</f>
        <v>0.79921869649842558</v>
      </c>
      <c r="G233" s="6">
        <f>(schooldistricts!F232-AVERAGE(schooldistricts!F$4:F$536))/STDEV(schooldistricts!F$4:F$536)</f>
        <v>2.0566241434495294</v>
      </c>
      <c r="H233" s="9">
        <f>(schooldistricts!G232-AVERAGE(schooldistricts!G$4:G$536))/STDEV(schooldistricts!G$4:G$536)</f>
        <v>0.25543693856776328</v>
      </c>
      <c r="I233" s="14">
        <f t="shared" si="6"/>
        <v>4.1672354690002862E-2</v>
      </c>
      <c r="J233" s="14">
        <f t="shared" si="7"/>
        <v>0.21376458387776043</v>
      </c>
      <c r="K233" s="8">
        <v>229</v>
      </c>
      <c r="L233" s="8">
        <v>4590</v>
      </c>
      <c r="M233" s="7" t="s">
        <v>364</v>
      </c>
    </row>
    <row r="234" spans="2:13" x14ac:dyDescent="0.2">
      <c r="B234" s="6">
        <f>(schooldistricts!A233-AVERAGE(schooldistricts!A$4:A$536))/STDEV(schooldistricts!A$4:A$536)</f>
        <v>0.1589344609061665</v>
      </c>
      <c r="C234" s="6">
        <f>(schooldistricts!B233-AVERAGE(schooldistricts!B$4:B$536))/STDEV(schooldistricts!B$4:B$536)</f>
        <v>1.3158731056481856</v>
      </c>
      <c r="D234" s="6">
        <f>(schooldistricts!C233-AVERAGE(schooldistricts!C$4:C$536))/STDEV(schooldistricts!C$4:C$536)</f>
        <v>-0.2402470778827131</v>
      </c>
      <c r="E234" s="6">
        <f>(schooldistricts!D233-AVERAGE(schooldistricts!D$4:D$536))/STDEV(schooldistricts!D$4:D$536)</f>
        <v>-0.91261476715417689</v>
      </c>
      <c r="F234" s="6">
        <f>(schooldistricts!E233-AVERAGE(schooldistricts!E$4:E$536))/STDEV(schooldistricts!E$4:E$536)</f>
        <v>0.52723569533910086</v>
      </c>
      <c r="G234" s="6">
        <f>(schooldistricts!F233-AVERAGE(schooldistricts!F$4:F$536))/STDEV(schooldistricts!F$4:F$536)</f>
        <v>-1.038434635897862</v>
      </c>
      <c r="H234" s="9">
        <f>(schooldistricts!G233-AVERAGE(schooldistricts!G$4:G$536))/STDEV(schooldistricts!G$4:G$536)</f>
        <v>0.95843808274995212</v>
      </c>
      <c r="I234" s="14">
        <f t="shared" si="6"/>
        <v>0.53755739402147773</v>
      </c>
      <c r="J234" s="14">
        <f t="shared" si="7"/>
        <v>0.42088068872847439</v>
      </c>
      <c r="K234" s="8">
        <v>136</v>
      </c>
      <c r="L234" s="8">
        <v>1811</v>
      </c>
      <c r="M234" s="7" t="s">
        <v>363</v>
      </c>
    </row>
    <row r="235" spans="2:13" x14ac:dyDescent="0.2">
      <c r="B235" s="6">
        <f>(schooldistricts!A234-AVERAGE(schooldistricts!A$4:A$536))/STDEV(schooldistricts!A$4:A$536)</f>
        <v>5.2404041682087558E-2</v>
      </c>
      <c r="C235" s="6">
        <f>(schooldistricts!B234-AVERAGE(schooldistricts!B$4:B$536))/STDEV(schooldistricts!B$4:B$536)</f>
        <v>-1.6556330391844012</v>
      </c>
      <c r="D235" s="6">
        <f>(schooldistricts!C234-AVERAGE(schooldistricts!C$4:C$536))/STDEV(schooldistricts!C$4:C$536)</f>
        <v>-0.23375391361561276</v>
      </c>
      <c r="E235" s="6">
        <f>(schooldistricts!D234-AVERAGE(schooldistricts!D$4:D$536))/STDEV(schooldistricts!D$4:D$536)</f>
        <v>3.7496437786117647</v>
      </c>
      <c r="F235" s="6">
        <f>(schooldistricts!E234-AVERAGE(schooldistricts!E$4:E$536))/STDEV(schooldistricts!E$4:E$536)</f>
        <v>-1.8535552517907541</v>
      </c>
      <c r="G235" s="6">
        <f>(schooldistricts!F234-AVERAGE(schooldistricts!F$4:F$536))/STDEV(schooldistricts!F$4:F$536)</f>
        <v>-1.2496182521501922</v>
      </c>
      <c r="H235" s="9">
        <f>(schooldistricts!G234-AVERAGE(schooldistricts!G$4:G$536))/STDEV(schooldistricts!G$4:G$536)</f>
        <v>-3.3767356397068791</v>
      </c>
      <c r="I235" s="14">
        <f t="shared" si="6"/>
        <v>-2.1738991597426036</v>
      </c>
      <c r="J235" s="14">
        <f t="shared" si="7"/>
        <v>-1.2028364799642755</v>
      </c>
      <c r="K235" s="8">
        <v>7</v>
      </c>
      <c r="L235" s="8">
        <v>90</v>
      </c>
      <c r="M235" s="7" t="s">
        <v>362</v>
      </c>
    </row>
    <row r="236" spans="2:13" x14ac:dyDescent="0.2">
      <c r="B236" s="6">
        <f>(schooldistricts!A235-AVERAGE(schooldistricts!A$4:A$536))/STDEV(schooldistricts!A$4:A$536)</f>
        <v>-1.1857777187825531</v>
      </c>
      <c r="C236" s="6">
        <f>(schooldistricts!B235-AVERAGE(schooldistricts!B$4:B$536))/STDEV(schooldistricts!B$4:B$536)</f>
        <v>-0.91330276722902004</v>
      </c>
      <c r="D236" s="6">
        <f>(schooldistricts!C235-AVERAGE(schooldistricts!C$4:C$536))/STDEV(schooldistricts!C$4:C$536)</f>
        <v>-0.2272607493485124</v>
      </c>
      <c r="E236" s="6">
        <f>(schooldistricts!D235-AVERAGE(schooldistricts!D$4:D$536))/STDEV(schooldistricts!D$4:D$536)</f>
        <v>0.21184349416821199</v>
      </c>
      <c r="F236" s="6">
        <f>(schooldistricts!E235-AVERAGE(schooldistricts!E$4:E$536))/STDEV(schooldistricts!E$4:E$536)</f>
        <v>-0.36163301823410421</v>
      </c>
      <c r="G236" s="6">
        <f>(schooldistricts!F235-AVERAGE(schooldistricts!F$4:F$536))/STDEV(schooldistricts!F$4:F$536)</f>
        <v>-0.20081677643200707</v>
      </c>
      <c r="H236" s="9">
        <f>(schooldistricts!G235-AVERAGE(schooldistricts!G$4:G$536))/STDEV(schooldistricts!G$4:G$536)</f>
        <v>0.6069375106588577</v>
      </c>
      <c r="I236" s="14">
        <f t="shared" si="6"/>
        <v>-0.151372792581214</v>
      </c>
      <c r="J236" s="14">
        <f t="shared" si="7"/>
        <v>0.75831030324007176</v>
      </c>
      <c r="K236" s="8">
        <v>95</v>
      </c>
      <c r="L236" s="8">
        <v>1438</v>
      </c>
      <c r="M236" s="7" t="s">
        <v>361</v>
      </c>
    </row>
    <row r="237" spans="2:13" x14ac:dyDescent="0.2">
      <c r="B237" s="6">
        <f>(schooldistricts!A236-AVERAGE(schooldistricts!A$4:A$536))/STDEV(schooldistricts!A$4:A$536)</f>
        <v>-0.94033685470647854</v>
      </c>
      <c r="C237" s="6">
        <f>(schooldistricts!B236-AVERAGE(schooldistricts!B$4:B$536))/STDEV(schooldistricts!B$4:B$536)</f>
        <v>0.17815220305004334</v>
      </c>
      <c r="D237" s="6">
        <f>(schooldistricts!C236-AVERAGE(schooldistricts!C$4:C$536))/STDEV(schooldistricts!C$4:C$536)</f>
        <v>-0.22076758508141206</v>
      </c>
      <c r="E237" s="6">
        <f>(schooldistricts!D236-AVERAGE(schooldistricts!D$4:D$536))/STDEV(schooldistricts!D$4:D$536)</f>
        <v>-0.51481113696936942</v>
      </c>
      <c r="F237" s="6">
        <f>(schooldistricts!E236-AVERAGE(schooldistricts!E$4:E$536))/STDEV(schooldistricts!E$4:E$536)</f>
        <v>-0.20857680199298059</v>
      </c>
      <c r="G237" s="6">
        <f>(schooldistricts!F236-AVERAGE(schooldistricts!F$4:F$536))/STDEV(schooldistricts!F$4:F$536)</f>
        <v>1.5107497479260343</v>
      </c>
      <c r="H237" s="9">
        <f>(schooldistricts!G236-AVERAGE(schooldistricts!G$4:G$536))/STDEV(schooldistricts!G$4:G$536)</f>
        <v>-0.68189792034182184</v>
      </c>
      <c r="I237" s="14">
        <f t="shared" si="6"/>
        <v>0.24700146840657494</v>
      </c>
      <c r="J237" s="14">
        <f t="shared" si="7"/>
        <v>-0.92889938874839673</v>
      </c>
      <c r="K237" s="8">
        <v>91</v>
      </c>
      <c r="L237" s="8">
        <v>1716</v>
      </c>
      <c r="M237" s="7" t="s">
        <v>360</v>
      </c>
    </row>
    <row r="238" spans="2:13" x14ac:dyDescent="0.2">
      <c r="B238" s="6">
        <f>(schooldistricts!A237-AVERAGE(schooldistricts!A$4:A$536))/STDEV(schooldistricts!A$4:A$536)</f>
        <v>0.14049772112067449</v>
      </c>
      <c r="C238" s="6">
        <f>(schooldistricts!B237-AVERAGE(schooldistricts!B$4:B$536))/STDEV(schooldistricts!B$4:B$536)</f>
        <v>0.21142789591679728</v>
      </c>
      <c r="D238" s="6">
        <f>(schooldistricts!C237-AVERAGE(schooldistricts!C$4:C$536))/STDEV(schooldistricts!C$4:C$536)</f>
        <v>-0.21427442081431169</v>
      </c>
      <c r="E238" s="6">
        <f>(schooldistricts!D237-AVERAGE(schooldistricts!D$4:D$536))/STDEV(schooldistricts!D$4:D$536)</f>
        <v>-0.36099373329791062</v>
      </c>
      <c r="F238" s="6">
        <f>(schooldistricts!E237-AVERAGE(schooldistricts!E$4:E$536))/STDEV(schooldistricts!E$4:E$536)</f>
        <v>5.7241852539737022E-2</v>
      </c>
      <c r="G238" s="6">
        <f>(schooldistricts!F237-AVERAGE(schooldistricts!F$4:F$536))/STDEV(schooldistricts!F$4:F$536)</f>
        <v>0.86840964969401047</v>
      </c>
      <c r="H238" s="9">
        <f>(schooldistricts!G237-AVERAGE(schooldistricts!G$4:G$536))/STDEV(schooldistricts!G$4:G$536)</f>
        <v>0.13827008120406512</v>
      </c>
      <c r="I238" s="14">
        <f t="shared" si="6"/>
        <v>0.19581888442169676</v>
      </c>
      <c r="J238" s="14">
        <f t="shared" si="7"/>
        <v>-5.7548803217631644E-2</v>
      </c>
      <c r="K238" s="8">
        <v>128</v>
      </c>
      <c r="L238" s="8">
        <v>2235</v>
      </c>
      <c r="M238" s="7" t="s">
        <v>359</v>
      </c>
    </row>
    <row r="239" spans="2:13" x14ac:dyDescent="0.2">
      <c r="B239" s="6">
        <f>(schooldistricts!A238-AVERAGE(schooldistricts!A$4:A$536))/STDEV(schooldistricts!A$4:A$536)</f>
        <v>-1.2175368056454687</v>
      </c>
      <c r="C239" s="6">
        <f>(schooldistricts!B238-AVERAGE(schooldistricts!B$4:B$536))/STDEV(schooldistricts!B$4:B$536)</f>
        <v>-0.47017241457198844</v>
      </c>
      <c r="D239" s="6">
        <f>(schooldistricts!C238-AVERAGE(schooldistricts!C$4:C$536))/STDEV(schooldistricts!C$4:C$536)</f>
        <v>-0.20778125654721133</v>
      </c>
      <c r="E239" s="6">
        <f>(schooldistricts!D238-AVERAGE(schooldistricts!D$4:D$536))/STDEV(schooldistricts!D$4:D$536)</f>
        <v>-8.5183216369777451E-2</v>
      </c>
      <c r="F239" s="6">
        <f>(schooldistricts!E238-AVERAGE(schooldistricts!E$4:E$536))/STDEV(schooldistricts!E$4:E$536)</f>
        <v>2.7923618583922578E-2</v>
      </c>
      <c r="G239" s="6">
        <f>(schooldistricts!F238-AVERAGE(schooldistricts!F$4:F$536))/STDEV(schooldistricts!F$4:F$536)</f>
        <v>0.11696787596636306</v>
      </c>
      <c r="H239" s="9">
        <f>(schooldistricts!G238-AVERAGE(schooldistricts!G$4:G$536))/STDEV(schooldistricts!G$4:G$536)</f>
        <v>0.25543693856776328</v>
      </c>
      <c r="I239" s="14">
        <f t="shared" si="6"/>
        <v>4.7809400830598772E-2</v>
      </c>
      <c r="J239" s="14">
        <f t="shared" si="7"/>
        <v>0.20762753773716452</v>
      </c>
      <c r="K239" s="8">
        <v>87</v>
      </c>
      <c r="L239" s="8">
        <v>1377</v>
      </c>
      <c r="M239" s="7" t="s">
        <v>358</v>
      </c>
    </row>
    <row r="240" spans="2:13" x14ac:dyDescent="0.2">
      <c r="B240" s="6">
        <f>(schooldistricts!A239-AVERAGE(schooldistricts!A$4:A$536))/STDEV(schooldistricts!A$4:A$536)</f>
        <v>-1.3072038873591802</v>
      </c>
      <c r="C240" s="6">
        <f>(schooldistricts!B239-AVERAGE(schooldistricts!B$4:B$536))/STDEV(schooldistricts!B$4:B$536)</f>
        <v>1.6252642327634446</v>
      </c>
      <c r="D240" s="6">
        <f>(schooldistricts!C239-AVERAGE(schooldistricts!C$4:C$536))/STDEV(schooldistricts!C$4:C$536)</f>
        <v>-0.20128809228011099</v>
      </c>
      <c r="E240" s="6">
        <f>(schooldistricts!D239-AVERAGE(schooldistricts!D$4:D$536))/STDEV(schooldistricts!D$4:D$536)</f>
        <v>-1.1300807516552047</v>
      </c>
      <c r="F240" s="6">
        <f>(schooldistricts!E239-AVERAGE(schooldistricts!E$4:E$536))/STDEV(schooldistricts!E$4:E$536)</f>
        <v>0.29193807410397471</v>
      </c>
      <c r="G240" s="6">
        <f>(schooldistricts!F239-AVERAGE(schooldistricts!F$4:F$536))/STDEV(schooldistricts!F$4:F$536)</f>
        <v>0.21306186495369051</v>
      </c>
      <c r="H240" s="9">
        <f>(schooldistricts!G239-AVERAGE(schooldistricts!G$4:G$536))/STDEV(schooldistricts!G$4:G$536)</f>
        <v>0.72410436802255584</v>
      </c>
      <c r="I240" s="14">
        <f t="shared" si="6"/>
        <v>0.62553624942488384</v>
      </c>
      <c r="J240" s="14">
        <f t="shared" si="7"/>
        <v>9.8568118597672005E-2</v>
      </c>
      <c r="K240" s="8">
        <v>192</v>
      </c>
      <c r="L240" s="8">
        <v>3079</v>
      </c>
      <c r="M240" s="7" t="s">
        <v>357</v>
      </c>
    </row>
    <row r="241" spans="2:13" x14ac:dyDescent="0.2">
      <c r="B241" s="6">
        <f>(schooldistricts!A240-AVERAGE(schooldistricts!A$4:A$536))/STDEV(schooldistricts!A$4:A$536)</f>
        <v>9.0317162655908168E-2</v>
      </c>
      <c r="C241" s="6">
        <f>(schooldistricts!B240-AVERAGE(schooldistricts!B$4:B$536))/STDEV(schooldistricts!B$4:B$536)</f>
        <v>-0.28834841640105541</v>
      </c>
      <c r="D241" s="6">
        <f>(schooldistricts!C240-AVERAGE(schooldistricts!C$4:C$536))/STDEV(schooldistricts!C$4:C$536)</f>
        <v>-0.19479492801301063</v>
      </c>
      <c r="E241" s="6">
        <f>(schooldistricts!D240-AVERAGE(schooldistricts!D$4:D$536))/STDEV(schooldistricts!D$4:D$536)</f>
        <v>1.8348823053222258</v>
      </c>
      <c r="F241" s="6">
        <f>(schooldistricts!E240-AVERAGE(schooldistricts!E$4:E$536))/STDEV(schooldistricts!E$4:E$536)</f>
        <v>9.888877974876574E-2</v>
      </c>
      <c r="G241" s="6">
        <f>(schooldistricts!F240-AVERAGE(schooldistricts!F$4:F$536))/STDEV(schooldistricts!F$4:F$536)</f>
        <v>-0.52649016511321189</v>
      </c>
      <c r="H241" s="9">
        <f>(schooldistricts!G240-AVERAGE(schooldistricts!G$4:G$536))/STDEV(schooldistricts!G$4:G$536)</f>
        <v>-1.0333984924329163</v>
      </c>
      <c r="I241" s="14">
        <f t="shared" si="6"/>
        <v>-0.95199270928447333</v>
      </c>
      <c r="J241" s="14">
        <f t="shared" si="7"/>
        <v>-8.1405783148442934E-2</v>
      </c>
      <c r="K241" s="8">
        <v>753</v>
      </c>
      <c r="L241" s="8">
        <v>10865</v>
      </c>
      <c r="M241" s="7" t="s">
        <v>356</v>
      </c>
    </row>
    <row r="242" spans="2:13" x14ac:dyDescent="0.2">
      <c r="B242" s="6">
        <f>(schooldistricts!A241-AVERAGE(schooldistricts!A$4:A$536))/STDEV(schooldistricts!A$4:A$536)</f>
        <v>-1.0394260414618586</v>
      </c>
      <c r="C242" s="6">
        <f>(schooldistricts!B241-AVERAGE(schooldistricts!B$4:B$536))/STDEV(schooldistricts!B$4:B$536)</f>
        <v>1.1464096753970863</v>
      </c>
      <c r="D242" s="6">
        <f>(schooldistricts!C241-AVERAGE(schooldistricts!C$4:C$536))/STDEV(schooldistricts!C$4:C$536)</f>
        <v>-0.18830176374591029</v>
      </c>
      <c r="E242" s="6">
        <f>(schooldistricts!D241-AVERAGE(schooldistricts!D$4:D$536))/STDEV(schooldistricts!D$4:D$536)</f>
        <v>-0.60497995981125907</v>
      </c>
      <c r="F242" s="6">
        <f>(schooldistricts!E241-AVERAGE(schooldistricts!E$4:E$536))/STDEV(schooldistricts!E$4:E$536)</f>
        <v>-0.20707330281575934</v>
      </c>
      <c r="G242" s="6">
        <f>(schooldistricts!F241-AVERAGE(schooldistricts!F$4:F$536))/STDEV(schooldistricts!F$4:F$536)</f>
        <v>0.49951103794139962</v>
      </c>
      <c r="H242" s="9">
        <f>(schooldistricts!G241-AVERAGE(schooldistricts!G$4:G$536))/STDEV(schooldistricts!G$4:G$536)</f>
        <v>0.37260379593146142</v>
      </c>
      <c r="I242" s="14">
        <f t="shared" si="6"/>
        <v>0.2944910024831594</v>
      </c>
      <c r="J242" s="14">
        <f t="shared" si="7"/>
        <v>7.811279344830202E-2</v>
      </c>
      <c r="K242" s="8">
        <v>88</v>
      </c>
      <c r="L242" s="8">
        <v>1466</v>
      </c>
      <c r="M242" s="7" t="s">
        <v>355</v>
      </c>
    </row>
    <row r="243" spans="2:13" x14ac:dyDescent="0.2">
      <c r="B243" s="6">
        <f>(schooldistricts!A242-AVERAGE(schooldistricts!A$4:A$536))/STDEV(schooldistricts!A$4:A$536)</f>
        <v>-0.36870428481594852</v>
      </c>
      <c r="C243" s="6">
        <f>(schooldistricts!B242-AVERAGE(schooldistricts!B$4:B$536))/STDEV(schooldistricts!B$4:B$536)</f>
        <v>0.35881177420857058</v>
      </c>
      <c r="D243" s="6">
        <f>(schooldistricts!C242-AVERAGE(schooldistricts!C$4:C$536))/STDEV(schooldistricts!C$4:C$536)</f>
        <v>-0.18180859947880992</v>
      </c>
      <c r="E243" s="6">
        <f>(schooldistricts!D242-AVERAGE(schooldistricts!D$4:D$536))/STDEV(schooldistricts!D$4:D$536)</f>
        <v>0.7210321408047653</v>
      </c>
      <c r="F243" s="6">
        <f>(schooldistricts!E242-AVERAGE(schooldistricts!E$4:E$536))/STDEV(schooldistricts!E$4:E$536)</f>
        <v>0.79816624707437078</v>
      </c>
      <c r="G243" s="6">
        <f>(schooldistricts!F242-AVERAGE(schooldistricts!F$4:F$536))/STDEV(schooldistricts!F$4:F$536)</f>
        <v>0.57897617733753304</v>
      </c>
      <c r="H243" s="9">
        <f>(schooldistricts!G242-AVERAGE(schooldistricts!G$4:G$536))/STDEV(schooldistricts!G$4:G$536)</f>
        <v>-9.6063633523331152E-2</v>
      </c>
      <c r="I243" s="14">
        <f t="shared" si="6"/>
        <v>-0.28970163044865138</v>
      </c>
      <c r="J243" s="14">
        <f t="shared" si="7"/>
        <v>0.19363799692532024</v>
      </c>
      <c r="K243" s="8">
        <v>220</v>
      </c>
      <c r="L243" s="8">
        <v>3703</v>
      </c>
      <c r="M243" s="7" t="s">
        <v>354</v>
      </c>
    </row>
    <row r="244" spans="2:13" x14ac:dyDescent="0.2">
      <c r="B244" s="6">
        <f>(schooldistricts!A243-AVERAGE(schooldistricts!A$4:A$536))/STDEV(schooldistricts!A$4:A$536)</f>
        <v>-0.80280644331819306</v>
      </c>
      <c r="C244" s="6">
        <f>(schooldistricts!B243-AVERAGE(schooldistricts!B$4:B$536))/STDEV(schooldistricts!B$4:B$536)</f>
        <v>1.0937182371321019</v>
      </c>
      <c r="D244" s="6">
        <f>(schooldistricts!C243-AVERAGE(schooldistricts!C$4:C$536))/STDEV(schooldistricts!C$4:C$536)</f>
        <v>-0.17531543521170956</v>
      </c>
      <c r="E244" s="6">
        <f>(schooldistricts!D243-AVERAGE(schooldistricts!D$4:D$536))/STDEV(schooldistricts!D$4:D$536)</f>
        <v>0.7475523828170858</v>
      </c>
      <c r="F244" s="6">
        <f>(schooldistricts!E243-AVERAGE(schooldistricts!E$4:E$536))/STDEV(schooldistricts!E$4:E$536)</f>
        <v>0.61624284663059903</v>
      </c>
      <c r="G244" s="6">
        <f>(schooldistricts!F243-AVERAGE(schooldistricts!F$4:F$536))/STDEV(schooldistricts!F$4:F$536)</f>
        <v>-1.4069552449395297</v>
      </c>
      <c r="H244" s="9">
        <f>(schooldistricts!G243-AVERAGE(schooldistricts!G$4:G$536))/STDEV(schooldistricts!G$4:G$536)</f>
        <v>-2.3222339234335956</v>
      </c>
      <c r="I244" s="14">
        <f t="shared" si="6"/>
        <v>-0.32383952671765664</v>
      </c>
      <c r="J244" s="14">
        <f t="shared" si="7"/>
        <v>-1.998394396715939</v>
      </c>
      <c r="K244" s="8">
        <v>33</v>
      </c>
      <c r="L244" s="8">
        <v>413</v>
      </c>
      <c r="M244" s="7" t="s">
        <v>353</v>
      </c>
    </row>
    <row r="245" spans="2:13" x14ac:dyDescent="0.2">
      <c r="B245" s="6">
        <f>(schooldistricts!A244-AVERAGE(schooldistricts!A$4:A$536))/STDEV(schooldistricts!A$4:A$536)</f>
        <v>-0.36494112941927587</v>
      </c>
      <c r="C245" s="6">
        <f>(schooldistricts!B244-AVERAGE(schooldistricts!B$4:B$536))/STDEV(schooldistricts!B$4:B$536)</f>
        <v>-0.44652035828986764</v>
      </c>
      <c r="D245" s="6">
        <f>(schooldistricts!C244-AVERAGE(schooldistricts!C$4:C$536))/STDEV(schooldistricts!C$4:C$536)</f>
        <v>-0.16882227094460922</v>
      </c>
      <c r="E245" s="6">
        <f>(schooldistricts!D244-AVERAGE(schooldistricts!D$4:D$536))/STDEV(schooldistricts!D$4:D$536)</f>
        <v>1.0710993353673957</v>
      </c>
      <c r="F245" s="6">
        <f>(schooldistricts!E244-AVERAGE(schooldistricts!E$4:E$536))/STDEV(schooldistricts!E$4:E$536)</f>
        <v>-0.12453119798631253</v>
      </c>
      <c r="G245" s="6">
        <f>(schooldistricts!F244-AVERAGE(schooldistricts!F$4:F$536))/STDEV(schooldistricts!F$4:F$536)</f>
        <v>0.88847198340668543</v>
      </c>
      <c r="H245" s="9">
        <f>(schooldistricts!G244-AVERAGE(schooldistricts!G$4:G$536))/STDEV(schooldistricts!G$4:G$536)</f>
        <v>-0.68189792034182184</v>
      </c>
      <c r="I245" s="14">
        <f t="shared" si="6"/>
        <v>-0.5759754809581773</v>
      </c>
      <c r="J245" s="14">
        <f t="shared" si="7"/>
        <v>-0.10592243938364454</v>
      </c>
      <c r="K245" s="8">
        <v>220</v>
      </c>
      <c r="L245" s="8">
        <v>3851</v>
      </c>
      <c r="M245" s="7" t="s">
        <v>352</v>
      </c>
    </row>
    <row r="246" spans="2:13" x14ac:dyDescent="0.2">
      <c r="B246" s="6">
        <f>(schooldistricts!A245-AVERAGE(schooldistricts!A$4:A$536))/STDEV(schooldistricts!A$4:A$536)</f>
        <v>0.85274573826955846</v>
      </c>
      <c r="C246" s="6">
        <f>(schooldistricts!B245-AVERAGE(schooldistricts!B$4:B$536))/STDEV(schooldistricts!B$4:B$536)</f>
        <v>1.2303867840016671</v>
      </c>
      <c r="D246" s="6">
        <f>(schooldistricts!C245-AVERAGE(schooldistricts!C$4:C$536))/STDEV(schooldistricts!C$4:C$536)</f>
        <v>-0.16232910667750886</v>
      </c>
      <c r="E246" s="6">
        <f>(schooldistricts!D245-AVERAGE(schooldistricts!D$4:D$536))/STDEV(schooldistricts!D$4:D$536)</f>
        <v>0.2065394457657479</v>
      </c>
      <c r="F246" s="6">
        <f>(schooldistricts!E245-AVERAGE(schooldistricts!E$4:E$536))/STDEV(schooldistricts!E$4:E$536)</f>
        <v>0.49280556418073418</v>
      </c>
      <c r="G246" s="6">
        <f>(schooldistricts!F245-AVERAGE(schooldistricts!F$4:F$536))/STDEV(schooldistricts!F$4:F$536)</f>
        <v>-0.7022684961826966</v>
      </c>
      <c r="H246" s="9">
        <f>(schooldistricts!G245-AVERAGE(schooldistricts!G$4:G$536))/STDEV(schooldistricts!G$4:G$536)</f>
        <v>-0.44756420561442556</v>
      </c>
      <c r="I246" s="14">
        <f t="shared" si="6"/>
        <v>-5.3624149273117254E-2</v>
      </c>
      <c r="J246" s="14">
        <f t="shared" si="7"/>
        <v>-0.3939400563413083</v>
      </c>
      <c r="K246" s="8">
        <v>64</v>
      </c>
      <c r="L246" s="8">
        <v>899</v>
      </c>
      <c r="M246" s="7" t="s">
        <v>351</v>
      </c>
    </row>
    <row r="247" spans="2:13" x14ac:dyDescent="0.2">
      <c r="B247" s="6">
        <f>(schooldistricts!A246-AVERAGE(schooldistricts!A$4:A$536))/STDEV(schooldistricts!A$4:A$536)</f>
        <v>1.1157688752291239</v>
      </c>
      <c r="C247" s="6">
        <f>(schooldistricts!B246-AVERAGE(schooldistricts!B$4:B$536))/STDEV(schooldistricts!B$4:B$536)</f>
        <v>-0.24692865950645304</v>
      </c>
      <c r="D247" s="6">
        <f>(schooldistricts!C246-AVERAGE(schooldistricts!C$4:C$536))/STDEV(schooldistricts!C$4:C$536)</f>
        <v>-0.15583594241040849</v>
      </c>
      <c r="E247" s="6">
        <f>(schooldistricts!D246-AVERAGE(schooldistricts!D$4:D$536))/STDEV(schooldistricts!D$4:D$536)</f>
        <v>-0.73227712147039747</v>
      </c>
      <c r="F247" s="6">
        <f>(schooldistricts!E246-AVERAGE(schooldistricts!E$4:E$536))/STDEV(schooldistricts!E$4:E$536)</f>
        <v>0.7253968868968621</v>
      </c>
      <c r="G247" s="6">
        <f>(schooldistricts!F246-AVERAGE(schooldistricts!F$4:F$536))/STDEV(schooldistricts!F$4:F$536)</f>
        <v>4.5904643511856822</v>
      </c>
      <c r="H247" s="9">
        <f>(schooldistricts!G246-AVERAGE(schooldistricts!G$4:G$536))/STDEV(schooldistricts!G$4:G$536)</f>
        <v>-2.5565676381609919</v>
      </c>
      <c r="I247" s="14">
        <f t="shared" si="6"/>
        <v>0.46493678634218261</v>
      </c>
      <c r="J247" s="14">
        <f t="shared" si="7"/>
        <v>-3.0215044245031746</v>
      </c>
      <c r="K247" s="8">
        <v>78</v>
      </c>
      <c r="L247" s="8">
        <v>1993</v>
      </c>
      <c r="M247" s="7" t="s">
        <v>350</v>
      </c>
    </row>
    <row r="248" spans="2:13" x14ac:dyDescent="0.2">
      <c r="B248" s="6">
        <f>(schooldistricts!A247-AVERAGE(schooldistricts!A$4:A$536))/STDEV(schooldistricts!A$4:A$536)</f>
        <v>1.4347505240713723</v>
      </c>
      <c r="C248" s="6">
        <f>(schooldistricts!B247-AVERAGE(schooldistricts!B$4:B$536))/STDEV(schooldistricts!B$4:B$536)</f>
        <v>1.1596697603986279</v>
      </c>
      <c r="D248" s="6">
        <f>(schooldistricts!C247-AVERAGE(schooldistricts!C$4:C$536))/STDEV(schooldistricts!C$4:C$536)</f>
        <v>-0.14934277814330815</v>
      </c>
      <c r="E248" s="6">
        <f>(schooldistricts!D247-AVERAGE(schooldistricts!D$4:D$536))/STDEV(schooldistricts!D$4:D$536)</f>
        <v>-0.40342612051762344</v>
      </c>
      <c r="F248" s="6">
        <f>(schooldistricts!E247-AVERAGE(schooldistricts!E$4:E$536))/STDEV(schooldistricts!E$4:E$536)</f>
        <v>5.88957016346804E-2</v>
      </c>
      <c r="G248" s="6">
        <f>(schooldistricts!F247-AVERAGE(schooldistricts!F$4:F$536))/STDEV(schooldistricts!F$4:F$536)</f>
        <v>-0.29132112067234611</v>
      </c>
      <c r="H248" s="9">
        <f>(schooldistricts!G247-AVERAGE(schooldistricts!G$4:G$536))/STDEV(schooldistricts!G$4:G$536)</f>
        <v>-9.6063633523331152E-2</v>
      </c>
      <c r="I248" s="14">
        <f t="shared" si="6"/>
        <v>0.21827207750376235</v>
      </c>
      <c r="J248" s="14">
        <f t="shared" si="7"/>
        <v>-0.31433571102709351</v>
      </c>
      <c r="K248" s="8">
        <v>167</v>
      </c>
      <c r="L248" s="8">
        <v>2495</v>
      </c>
      <c r="M248" s="7" t="s">
        <v>349</v>
      </c>
    </row>
    <row r="249" spans="2:13" x14ac:dyDescent="0.2">
      <c r="B249" s="6">
        <f>(schooldistricts!A248-AVERAGE(schooldistricts!A$4:A$536))/STDEV(schooldistricts!A$4:A$536)</f>
        <v>1.0038430081133112</v>
      </c>
      <c r="C249" s="6">
        <f>(schooldistricts!B248-AVERAGE(schooldistricts!B$4:B$536))/STDEV(schooldistricts!B$4:B$536)</f>
        <v>-0.76261322279378063</v>
      </c>
      <c r="D249" s="6">
        <f>(schooldistricts!C248-AVERAGE(schooldistricts!C$4:C$536))/STDEV(schooldistricts!C$4:C$536)</f>
        <v>-0.14284961387620779</v>
      </c>
      <c r="E249" s="6">
        <f>(schooldistricts!D248-AVERAGE(schooldistricts!D$4:D$536))/STDEV(schooldistricts!D$4:D$536)</f>
        <v>-0.54663542738415405</v>
      </c>
      <c r="F249" s="6">
        <f>(schooldistricts!E248-AVERAGE(schooldistricts!E$4:E$536))/STDEV(schooldistricts!E$4:E$536)</f>
        <v>4.6115958628299744E-2</v>
      </c>
      <c r="G249" s="6">
        <f>(schooldistricts!F248-AVERAGE(schooldistricts!F$4:F$536))/STDEV(schooldistricts!F$4:F$536)</f>
        <v>-0.87718764896530488</v>
      </c>
      <c r="H249" s="9">
        <f>(schooldistricts!G248-AVERAGE(schooldistricts!G$4:G$536))/STDEV(schooldistricts!G$4:G$536)</f>
        <v>-1.619232779251407</v>
      </c>
      <c r="I249" s="14">
        <f t="shared" si="6"/>
        <v>0.29201085088873591</v>
      </c>
      <c r="J249" s="14">
        <f t="shared" si="7"/>
        <v>-1.911243630140143</v>
      </c>
      <c r="K249" s="8">
        <v>33</v>
      </c>
      <c r="L249" s="8">
        <v>451</v>
      </c>
      <c r="M249" s="7" t="s">
        <v>348</v>
      </c>
    </row>
    <row r="250" spans="2:13" x14ac:dyDescent="0.2">
      <c r="B250" s="6">
        <f>(schooldistricts!A249-AVERAGE(schooldistricts!A$4:A$536))/STDEV(schooldistricts!A$4:A$536)</f>
        <v>0.59372928168374528</v>
      </c>
      <c r="C250" s="6">
        <f>(schooldistricts!B249-AVERAGE(schooldistricts!B$4:B$536))/STDEV(schooldistricts!B$4:B$536)</f>
        <v>1.016253481433891</v>
      </c>
      <c r="D250" s="6">
        <f>(schooldistricts!C249-AVERAGE(schooldistricts!C$4:C$536))/STDEV(schooldistricts!C$4:C$536)</f>
        <v>-0.13635644960910745</v>
      </c>
      <c r="E250" s="6">
        <f>(schooldistricts!D249-AVERAGE(schooldistricts!D$4:D$536))/STDEV(schooldistricts!D$4:D$536)</f>
        <v>-0.84366213792214351</v>
      </c>
      <c r="F250" s="6">
        <f>(schooldistricts!E249-AVERAGE(schooldistricts!E$4:E$536))/STDEV(schooldistricts!E$4:E$536)</f>
        <v>-0.17504877034094665</v>
      </c>
      <c r="G250" s="6">
        <f>(schooldistricts!F249-AVERAGE(schooldistricts!F$4:F$536))/STDEV(schooldistricts!F$4:F$536)</f>
        <v>-0.39362855934621699</v>
      </c>
      <c r="H250" s="9">
        <f>(schooldistricts!G249-AVERAGE(schooldistricts!G$4:G$536))/STDEV(schooldistricts!G$4:G$536)</f>
        <v>0.6069375106588577</v>
      </c>
      <c r="I250" s="14">
        <f t="shared" si="6"/>
        <v>0.42331556584752611</v>
      </c>
      <c r="J250" s="14">
        <f t="shared" si="7"/>
        <v>0.18362194481133159</v>
      </c>
      <c r="K250" s="8">
        <v>124</v>
      </c>
      <c r="L250" s="8">
        <v>1825</v>
      </c>
      <c r="M250" s="7" t="s">
        <v>347</v>
      </c>
    </row>
    <row r="251" spans="2:13" x14ac:dyDescent="0.2">
      <c r="B251" s="6">
        <f>(schooldistricts!A250-AVERAGE(schooldistricts!A$4:A$536))/STDEV(schooldistricts!A$4:A$536)</f>
        <v>0.35109016557868106</v>
      </c>
      <c r="C251" s="6">
        <f>(schooldistricts!B250-AVERAGE(schooldistricts!B$4:B$536))/STDEV(schooldistricts!B$4:B$536)</f>
        <v>-0.58872656706148119</v>
      </c>
      <c r="D251" s="6">
        <f>(schooldistricts!C250-AVERAGE(schooldistricts!C$4:C$536))/STDEV(schooldistricts!C$4:C$536)</f>
        <v>-0.12986328534200708</v>
      </c>
      <c r="E251" s="6">
        <f>(schooldistricts!D250-AVERAGE(schooldistricts!D$4:D$536))/STDEV(schooldistricts!D$4:D$536)</f>
        <v>-1.0926538735280008E-2</v>
      </c>
      <c r="F251" s="6">
        <f>(schooldistricts!E250-AVERAGE(schooldistricts!E$4:E$536))/STDEV(schooldistricts!E$4:E$536)</f>
        <v>0.59820085650394406</v>
      </c>
      <c r="G251" s="6">
        <f>(schooldistricts!F250-AVERAGE(schooldistricts!F$4:F$536))/STDEV(schooldistricts!F$4:F$536)</f>
        <v>0.65281119552138933</v>
      </c>
      <c r="H251" s="9">
        <f>(schooldistricts!G250-AVERAGE(schooldistricts!G$4:G$536))/STDEV(schooldistricts!G$4:G$536)</f>
        <v>0.84127122538625398</v>
      </c>
      <c r="I251" s="14">
        <f t="shared" si="6"/>
        <v>7.2220379589143888E-2</v>
      </c>
      <c r="J251" s="14">
        <f t="shared" si="7"/>
        <v>0.76905084579711014</v>
      </c>
      <c r="K251" s="8">
        <v>130</v>
      </c>
      <c r="L251" s="8">
        <v>2209</v>
      </c>
      <c r="M251" s="7" t="s">
        <v>346</v>
      </c>
    </row>
    <row r="252" spans="2:13" x14ac:dyDescent="0.2">
      <c r="B252" s="6">
        <f>(schooldistricts!A251-AVERAGE(schooldistricts!A$4:A$536))/STDEV(schooldistricts!A$4:A$536)</f>
        <v>-1.7199518275679644</v>
      </c>
      <c r="C252" s="6">
        <f>(schooldistricts!B251-AVERAGE(schooldistricts!B$4:B$536))/STDEV(schooldistricts!B$4:B$536)</f>
        <v>-0.60649315382000135</v>
      </c>
      <c r="D252" s="6">
        <f>(schooldistricts!C251-AVERAGE(schooldistricts!C$4:C$536))/STDEV(schooldistricts!C$4:C$536)</f>
        <v>-0.12337012107490673</v>
      </c>
      <c r="E252" s="6">
        <f>(schooldistricts!D251-AVERAGE(schooldistricts!D$4:D$536))/STDEV(schooldistricts!D$4:D$536)</f>
        <v>-5.6224903328162008E-3</v>
      </c>
      <c r="F252" s="6">
        <f>(schooldistricts!E251-AVERAGE(schooldistricts!E$4:E$536))/STDEV(schooldistricts!E$4:E$536)</f>
        <v>-1.2990647552315557</v>
      </c>
      <c r="G252" s="6">
        <f>(schooldistricts!F251-AVERAGE(schooldistricts!F$4:F$536))/STDEV(schooldistricts!F$4:F$536)</f>
        <v>-1.0242820888786639</v>
      </c>
      <c r="H252" s="9">
        <f>(schooldistricts!G251-AVERAGE(schooldistricts!G$4:G$536))/STDEV(schooldistricts!G$4:G$536)</f>
        <v>-0.33039734825072742</v>
      </c>
      <c r="I252" s="14">
        <f t="shared" si="6"/>
        <v>-0.1414313140576301</v>
      </c>
      <c r="J252" s="14">
        <f t="shared" si="7"/>
        <v>-0.18896603419309732</v>
      </c>
      <c r="K252" s="8">
        <v>98</v>
      </c>
      <c r="L252" s="8">
        <v>1308</v>
      </c>
      <c r="M252" s="7" t="s">
        <v>345</v>
      </c>
    </row>
    <row r="253" spans="2:13" x14ac:dyDescent="0.2">
      <c r="B253" s="6">
        <f>(schooldistricts!A252-AVERAGE(schooldistricts!A$4:A$536))/STDEV(schooldistricts!A$4:A$536)</f>
        <v>-0.555325741966889</v>
      </c>
      <c r="C253" s="6">
        <f>(schooldistricts!B252-AVERAGE(schooldistricts!B$4:B$536))/STDEV(schooldistricts!B$4:B$536)</f>
        <v>-0.84220750358047813</v>
      </c>
      <c r="D253" s="6">
        <f>(schooldistricts!C252-AVERAGE(schooldistricts!C$4:C$536))/STDEV(schooldistricts!C$4:C$536)</f>
        <v>-0.11687695680780638</v>
      </c>
      <c r="E253" s="6">
        <f>(schooldistricts!D252-AVERAGE(schooldistricts!D$4:D$536))/STDEV(schooldistricts!D$4:D$536)</f>
        <v>-0.63150020182357958</v>
      </c>
      <c r="F253" s="6">
        <f>(schooldistricts!E252-AVERAGE(schooldistricts!E$4:E$536))/STDEV(schooldistricts!E$4:E$536)</f>
        <v>-0.60986073239333316</v>
      </c>
      <c r="G253" s="6">
        <f>(schooldistricts!F252-AVERAGE(schooldistricts!F$4:F$536))/STDEV(schooldistricts!F$4:F$536)</f>
        <v>0.83410109855669956</v>
      </c>
      <c r="H253" s="9">
        <f>(schooldistricts!G252-AVERAGE(schooldistricts!G$4:G$536))/STDEV(schooldistricts!G$4:G$536)</f>
        <v>-0.21323049088702928</v>
      </c>
      <c r="I253" s="14">
        <f t="shared" si="6"/>
        <v>0.26364231216341066</v>
      </c>
      <c r="J253" s="14">
        <f t="shared" si="7"/>
        <v>-0.47687280305043994</v>
      </c>
      <c r="K253" s="8">
        <v>132</v>
      </c>
      <c r="L253" s="8">
        <v>2295</v>
      </c>
      <c r="M253" s="7" t="s">
        <v>344</v>
      </c>
    </row>
    <row r="254" spans="2:13" x14ac:dyDescent="0.2">
      <c r="B254" s="6">
        <f>(schooldistricts!A253-AVERAGE(schooldistricts!A$4:A$536))/STDEV(schooldistricts!A$4:A$536)</f>
        <v>1.6872617976073723</v>
      </c>
      <c r="C254" s="6">
        <f>(schooldistricts!B253-AVERAGE(schooldistricts!B$4:B$536))/STDEV(schooldistricts!B$4:B$536)</f>
        <v>-0.85430405500055084</v>
      </c>
      <c r="D254" s="6">
        <f>(schooldistricts!C253-AVERAGE(schooldistricts!C$4:C$536))/STDEV(schooldistricts!C$4:C$536)</f>
        <v>-0.11038379254070603</v>
      </c>
      <c r="E254" s="6">
        <f>(schooldistricts!D253-AVERAGE(schooldistricts!D$4:D$536))/STDEV(schooldistricts!D$4:D$536)</f>
        <v>-0.84896618632460763</v>
      </c>
      <c r="F254" s="6">
        <f>(schooldistricts!E253-AVERAGE(schooldistricts!E$4:E$536))/STDEV(schooldistricts!E$4:E$536)</f>
        <v>-0.21880059639808511</v>
      </c>
      <c r="G254" s="6">
        <f>(schooldistricts!F253-AVERAGE(schooldistricts!F$4:F$536))/STDEV(schooldistricts!F$4:F$536)</f>
        <v>-0.13360014506880197</v>
      </c>
      <c r="H254" s="9">
        <f>(schooldistricts!G253-AVERAGE(schooldistricts!G$4:G$536))/STDEV(schooldistricts!G$4:G$536)</f>
        <v>1.5442723695684428</v>
      </c>
      <c r="I254" s="14">
        <f t="shared" si="6"/>
        <v>0.42123652353736818</v>
      </c>
      <c r="J254" s="14">
        <f t="shared" si="7"/>
        <v>1.1230358460310748</v>
      </c>
      <c r="K254" s="8">
        <v>258</v>
      </c>
      <c r="L254" s="8">
        <v>3943</v>
      </c>
      <c r="M254" s="7" t="s">
        <v>343</v>
      </c>
    </row>
    <row r="255" spans="2:13" x14ac:dyDescent="0.2">
      <c r="B255" s="6">
        <f>(schooldistricts!A254-AVERAGE(schooldistricts!A$4:A$536))/STDEV(schooldistricts!A$4:A$536)</f>
        <v>0.52421464794999206</v>
      </c>
      <c r="C255" s="6">
        <f>(schooldistricts!B254-AVERAGE(schooldistricts!B$4:B$536))/STDEV(schooldistricts!B$4:B$536)</f>
        <v>0.52350467528103373</v>
      </c>
      <c r="D255" s="6">
        <f>(schooldistricts!C254-AVERAGE(schooldistricts!C$4:C$536))/STDEV(schooldistricts!C$4:C$536)</f>
        <v>-0.10389062827360566</v>
      </c>
      <c r="E255" s="6">
        <f>(schooldistricts!D254-AVERAGE(schooldistricts!D$4:D$536))/STDEV(schooldistricts!D$4:D$536)</f>
        <v>-1.2679860101192715</v>
      </c>
      <c r="F255" s="6">
        <f>(schooldistricts!E254-AVERAGE(schooldistricts!E$4:E$536))/STDEV(schooldistricts!E$4:E$536)</f>
        <v>2.9447120223931544</v>
      </c>
      <c r="G255" s="6">
        <f>(schooldistricts!F254-AVERAGE(schooldistricts!F$4:F$536))/STDEV(schooldistricts!F$4:F$536)</f>
        <v>-1.5721800516578468</v>
      </c>
      <c r="H255" s="9">
        <f>(schooldistricts!G254-AVERAGE(schooldistricts!G$4:G$536))/STDEV(schooldistricts!G$4:G$536)</f>
        <v>2.3644403711143296</v>
      </c>
      <c r="I255" s="14">
        <f t="shared" si="6"/>
        <v>0.99274930673938877</v>
      </c>
      <c r="J255" s="14">
        <f t="shared" si="7"/>
        <v>1.3716910643749407</v>
      </c>
      <c r="K255" s="8">
        <v>532</v>
      </c>
      <c r="L255" s="8">
        <v>6467</v>
      </c>
      <c r="M255" s="7" t="s">
        <v>342</v>
      </c>
    </row>
    <row r="256" spans="2:13" x14ac:dyDescent="0.2">
      <c r="B256" s="6">
        <f>(schooldistricts!A255-AVERAGE(schooldistricts!A$4:A$536))/STDEV(schooldistricts!A$4:A$536)</f>
        <v>-0.48674071215688469</v>
      </c>
      <c r="C256" s="6">
        <f>(schooldistricts!B255-AVERAGE(schooldistricts!B$4:B$536))/STDEV(schooldistricts!B$4:B$536)</f>
        <v>0.28110709548015278</v>
      </c>
      <c r="D256" s="6">
        <f>(schooldistricts!C255-AVERAGE(schooldistricts!C$4:C$536))/STDEV(schooldistricts!C$4:C$536)</f>
        <v>-9.7397464006505313E-2</v>
      </c>
      <c r="E256" s="6">
        <f>(schooldistricts!D255-AVERAGE(schooldistricts!D$4:D$536))/STDEV(schooldistricts!D$4:D$536)</f>
        <v>-1.4483236558030506</v>
      </c>
      <c r="F256" s="6">
        <f>(schooldistricts!E255-AVERAGE(schooldistricts!E$4:E$536))/STDEV(schooldistricts!E$4:E$536)</f>
        <v>2.9217084849816692</v>
      </c>
      <c r="G256" s="6">
        <f>(schooldistricts!F255-AVERAGE(schooldistricts!F$4:F$536))/STDEV(schooldistricts!F$4:F$536)</f>
        <v>-0.37153465195434437</v>
      </c>
      <c r="H256" s="9">
        <f>(schooldistricts!G255-AVERAGE(schooldistricts!G$4:G$536))/STDEV(schooldistricts!G$4:G$536)</f>
        <v>2.1301066563869333</v>
      </c>
      <c r="I256" s="14">
        <f t="shared" si="6"/>
        <v>1.0848374824888372</v>
      </c>
      <c r="J256" s="14">
        <f t="shared" si="7"/>
        <v>1.0452691738980961</v>
      </c>
      <c r="K256" s="8">
        <v>111</v>
      </c>
      <c r="L256" s="8">
        <v>1639</v>
      </c>
      <c r="M256" s="7" t="s">
        <v>341</v>
      </c>
    </row>
    <row r="257" spans="2:13" x14ac:dyDescent="0.2">
      <c r="B257" s="6">
        <f>(schooldistricts!A256-AVERAGE(schooldistricts!A$4:A$536))/STDEV(schooldistricts!A$4:A$536)</f>
        <v>-0.44916120964782846</v>
      </c>
      <c r="C257" s="6">
        <f>(schooldistricts!B256-AVERAGE(schooldistricts!B$4:B$536))/STDEV(schooldistricts!B$4:B$536)</f>
        <v>-0.8486418666220511</v>
      </c>
      <c r="D257" s="6">
        <f>(schooldistricts!C256-AVERAGE(schooldistricts!C$4:C$536))/STDEV(schooldistricts!C$4:C$536)</f>
        <v>-9.0904299739404962E-2</v>
      </c>
      <c r="E257" s="6">
        <f>(schooldistricts!D256-AVERAGE(schooldistricts!D$4:D$536))/STDEV(schooldistricts!D$4:D$536)</f>
        <v>-0.38751397531023113</v>
      </c>
      <c r="F257" s="6">
        <f>(schooldistricts!E256-AVERAGE(schooldistricts!E$4:E$536))/STDEV(schooldistricts!E$4:E$536)</f>
        <v>0.65518347532062948</v>
      </c>
      <c r="G257" s="6">
        <f>(schooldistricts!F256-AVERAGE(schooldistricts!F$4:F$536))/STDEV(schooldistricts!F$4:F$536)</f>
        <v>-9.0631175825304389E-2</v>
      </c>
      <c r="H257" s="9">
        <f>(schooldistricts!G256-AVERAGE(schooldistricts!G$4:G$536))/STDEV(schooldistricts!G$4:G$536)</f>
        <v>1.0756049401136503</v>
      </c>
      <c r="I257" s="14">
        <f t="shared" si="6"/>
        <v>0.27619434425549511</v>
      </c>
      <c r="J257" s="14">
        <f t="shared" si="7"/>
        <v>0.79941059585815522</v>
      </c>
      <c r="K257" s="8">
        <v>93</v>
      </c>
      <c r="L257" s="8">
        <v>1430</v>
      </c>
      <c r="M257" s="7" t="s">
        <v>340</v>
      </c>
    </row>
    <row r="258" spans="2:13" x14ac:dyDescent="0.2">
      <c r="B258" s="6">
        <f>(schooldistricts!A257-AVERAGE(schooldistricts!A$4:A$536))/STDEV(schooldistricts!A$4:A$536)</f>
        <v>1.03727212786738</v>
      </c>
      <c r="C258" s="6">
        <f>(schooldistricts!B257-AVERAGE(schooldistricts!B$4:B$536))/STDEV(schooldistricts!B$4:B$536)</f>
        <v>-0.32122379554183883</v>
      </c>
      <c r="D258" s="6">
        <f>(schooldistricts!C257-AVERAGE(schooldistricts!C$4:C$536))/STDEV(schooldistricts!C$4:C$536)</f>
        <v>-8.441113547230461E-2</v>
      </c>
      <c r="E258" s="6">
        <f>(schooldistricts!D257-AVERAGE(schooldistricts!D$4:D$536))/STDEV(schooldistricts!D$4:D$536)</f>
        <v>1.2991734166733522</v>
      </c>
      <c r="F258" s="6">
        <f>(schooldistricts!E257-AVERAGE(schooldistricts!E$4:E$536))/STDEV(schooldistricts!E$4:E$536)</f>
        <v>-0.66639230145685224</v>
      </c>
      <c r="G258" s="6">
        <f>(schooldistricts!F257-AVERAGE(schooldistricts!F$4:F$536))/STDEV(schooldistricts!F$4:F$536)</f>
        <v>-0.47485950254896586</v>
      </c>
      <c r="H258" s="9">
        <f>(schooldistricts!G257-AVERAGE(schooldistricts!G$4:G$536))/STDEV(schooldistricts!G$4:G$536)</f>
        <v>-9.6063633523331152E-2</v>
      </c>
      <c r="I258" s="14">
        <f t="shared" si="6"/>
        <v>-0.75589752715483394</v>
      </c>
      <c r="J258" s="14">
        <f t="shared" si="7"/>
        <v>0.6598338936315028</v>
      </c>
      <c r="K258" s="8">
        <v>85</v>
      </c>
      <c r="L258" s="8">
        <v>1236</v>
      </c>
      <c r="M258" s="7" t="s">
        <v>339</v>
      </c>
    </row>
    <row r="259" spans="2:13" x14ac:dyDescent="0.2">
      <c r="B259" s="6">
        <f>(schooldistricts!A258-AVERAGE(schooldistricts!A$4:A$536))/STDEV(schooldistricts!A$4:A$536)</f>
        <v>-1.4749516686567359</v>
      </c>
      <c r="C259" s="6">
        <f>(schooldistricts!B258-AVERAGE(schooldistricts!B$4:B$536))/STDEV(schooldistricts!B$4:B$536)</f>
        <v>1.2317624153488238</v>
      </c>
      <c r="D259" s="6">
        <f>(schooldistricts!C258-AVERAGE(schooldistricts!C$4:C$536))/STDEV(schooldistricts!C$4:C$536)</f>
        <v>-7.7917971205204245E-2</v>
      </c>
      <c r="E259" s="6">
        <f>(schooldistricts!D258-AVERAGE(schooldistricts!D$4:D$536))/STDEV(schooldistricts!D$4:D$536)</f>
        <v>-0.66862854064082833</v>
      </c>
      <c r="F259" s="6">
        <f>(schooldistricts!E258-AVERAGE(schooldistricts!E$4:E$536))/STDEV(schooldistricts!E$4:E$536)</f>
        <v>0.16624554288827789</v>
      </c>
      <c r="G259" s="6">
        <f>(schooldistricts!F258-AVERAGE(schooldistricts!F$4:F$536))/STDEV(schooldistricts!F$4:F$536)</f>
        <v>-2.5650340175737453E-2</v>
      </c>
      <c r="H259" s="9">
        <f>(schooldistricts!G258-AVERAGE(schooldistricts!G$4:G$536))/STDEV(schooldistricts!G$4:G$536)</f>
        <v>0.6069375106588577</v>
      </c>
      <c r="I259" s="14">
        <f t="shared" si="6"/>
        <v>0.3693868925937962</v>
      </c>
      <c r="J259" s="14">
        <f t="shared" si="7"/>
        <v>0.2375506180650615</v>
      </c>
      <c r="K259" s="8">
        <v>199</v>
      </c>
      <c r="L259" s="8">
        <v>3088</v>
      </c>
      <c r="M259" s="7" t="s">
        <v>338</v>
      </c>
    </row>
    <row r="260" spans="2:13" x14ac:dyDescent="0.2">
      <c r="B260" s="6">
        <f>(schooldistricts!A259-AVERAGE(schooldistricts!A$4:A$536))/STDEV(schooldistricts!A$4:A$536)</f>
        <v>0.62395564235039835</v>
      </c>
      <c r="C260" s="6">
        <f>(schooldistricts!B259-AVERAGE(schooldistricts!B$4:B$536))/STDEV(schooldistricts!B$4:B$536)</f>
        <v>-0.89189142992424109</v>
      </c>
      <c r="D260" s="6">
        <f>(schooldistricts!C259-AVERAGE(schooldistricts!C$4:C$536))/STDEV(schooldistricts!C$4:C$536)</f>
        <v>-7.1424806938103894E-2</v>
      </c>
      <c r="E260" s="6">
        <f>(schooldistricts!D259-AVERAGE(schooldistricts!D$4:D$536))/STDEV(schooldistricts!D$4:D$536)</f>
        <v>-1.0452159772157792</v>
      </c>
      <c r="F260" s="6">
        <f>(schooldistricts!E259-AVERAGE(schooldistricts!E$4:E$536))/STDEV(schooldistricts!E$4:E$536)</f>
        <v>0.13422101041346521</v>
      </c>
      <c r="G260" s="6">
        <f>(schooldistricts!F259-AVERAGE(schooldistricts!F$4:F$536))/STDEV(schooldistricts!F$4:F$536)</f>
        <v>6.4055597900341196E-2</v>
      </c>
      <c r="H260" s="9">
        <f>(schooldistricts!G259-AVERAGE(schooldistricts!G$4:G$536))/STDEV(schooldistricts!G$4:G$536)</f>
        <v>1.4271055122047447</v>
      </c>
      <c r="I260" s="14">
        <f t="shared" si="6"/>
        <v>0.56346832450833062</v>
      </c>
      <c r="J260" s="14">
        <f t="shared" si="7"/>
        <v>0.86363718769641407</v>
      </c>
      <c r="K260" s="8">
        <v>334</v>
      </c>
      <c r="L260" s="8">
        <v>5248</v>
      </c>
      <c r="M260" s="7" t="s">
        <v>337</v>
      </c>
    </row>
    <row r="261" spans="2:13" x14ac:dyDescent="0.2">
      <c r="B261" s="6">
        <f>(schooldistricts!A260-AVERAGE(schooldistricts!A$4:A$536))/STDEV(schooldistricts!A$4:A$536)</f>
        <v>1.1399415404085889</v>
      </c>
      <c r="C261" s="6">
        <f>(schooldistricts!B260-AVERAGE(schooldistricts!B$4:B$536))/STDEV(schooldistricts!B$4:B$536)</f>
        <v>-1.3806358784581538</v>
      </c>
      <c r="D261" s="6">
        <f>(schooldistricts!C260-AVERAGE(schooldistricts!C$4:C$536))/STDEV(schooldistricts!C$4:C$536)</f>
        <v>-6.4931642671003542E-2</v>
      </c>
      <c r="E261" s="6">
        <f>(schooldistricts!D260-AVERAGE(schooldistricts!D$4:D$536))/STDEV(schooldistricts!D$4:D$536)</f>
        <v>0.48234996269388092</v>
      </c>
      <c r="F261" s="6">
        <f>(schooldistricts!E260-AVERAGE(schooldistricts!E$4:E$536))/STDEV(schooldistricts!E$4:E$536)</f>
        <v>-5.4017086574635734E-2</v>
      </c>
      <c r="G261" s="6">
        <f>(schooldistricts!F260-AVERAGE(schooldistricts!F$4:F$536))/STDEV(schooldistricts!F$4:F$536)</f>
        <v>-0.32225491072022489</v>
      </c>
      <c r="H261" s="9">
        <f>(schooldistricts!G260-AVERAGE(schooldistricts!G$4:G$536))/STDEV(schooldistricts!G$4:G$536)</f>
        <v>-0.91623163506921812</v>
      </c>
      <c r="I261" s="14">
        <f t="shared" si="6"/>
        <v>-0.25915068902246713</v>
      </c>
      <c r="J261" s="14">
        <f t="shared" si="7"/>
        <v>-0.65708094604675105</v>
      </c>
      <c r="K261" s="8">
        <v>118</v>
      </c>
      <c r="L261" s="8">
        <v>1755</v>
      </c>
      <c r="M261" s="7" t="s">
        <v>336</v>
      </c>
    </row>
    <row r="262" spans="2:13" x14ac:dyDescent="0.2">
      <c r="B262" s="6">
        <f>(schooldistricts!A261-AVERAGE(schooldistricts!A$4:A$536))/STDEV(schooldistricts!A$4:A$536)</f>
        <v>0.54421668637632259</v>
      </c>
      <c r="C262" s="6">
        <f>(schooldistricts!B261-AVERAGE(schooldistricts!B$4:B$536))/STDEV(schooldistricts!B$4:B$536)</f>
        <v>1.6122820735943988</v>
      </c>
      <c r="D262" s="6">
        <f>(schooldistricts!C261-AVERAGE(schooldistricts!C$4:C$536))/STDEV(schooldistricts!C$4:C$536)</f>
        <v>-5.8438478403903191E-2</v>
      </c>
      <c r="E262" s="6">
        <f>(schooldistricts!D261-AVERAGE(schooldistricts!D$4:D$536))/STDEV(schooldistricts!D$4:D$536)</f>
        <v>-1.2945062521315918</v>
      </c>
      <c r="F262" s="6">
        <f>(schooldistricts!E261-AVERAGE(schooldistricts!E$4:E$536))/STDEV(schooldistricts!E$4:E$536)</f>
        <v>1.72341964073633</v>
      </c>
      <c r="G262" s="6">
        <f>(schooldistricts!F261-AVERAGE(schooldistricts!F$4:F$536))/STDEV(schooldistricts!F$4:F$536)</f>
        <v>-1.1191717469863509</v>
      </c>
      <c r="H262" s="9">
        <f>(schooldistricts!G261-AVERAGE(schooldistricts!G$4:G$536))/STDEV(schooldistricts!G$4:G$536)</f>
        <v>1.5442723695684428</v>
      </c>
      <c r="I262" s="14">
        <f t="shared" ref="I262:I325" si="8">$A$3+SUMPRODUCT($B$3:$G$3,B262:G262)</f>
        <v>0.87092942190444045</v>
      </c>
      <c r="J262" s="14">
        <f t="shared" ref="J262:J325" si="9">H262-I262</f>
        <v>0.67334294766400238</v>
      </c>
      <c r="K262" s="8">
        <v>263</v>
      </c>
      <c r="L262" s="8">
        <v>3456</v>
      </c>
      <c r="M262" s="7" t="s">
        <v>335</v>
      </c>
    </row>
    <row r="263" spans="2:13" x14ac:dyDescent="0.2">
      <c r="B263" s="6">
        <f>(schooldistricts!A262-AVERAGE(schooldistricts!A$4:A$536))/STDEV(schooldistricts!A$4:A$536)</f>
        <v>-0.40381704809125407</v>
      </c>
      <c r="C263" s="6">
        <f>(schooldistricts!B262-AVERAGE(schooldistricts!B$4:B$536))/STDEV(schooldistricts!B$4:B$536)</f>
        <v>-1.6967629465729446</v>
      </c>
      <c r="D263" s="6">
        <f>(schooldistricts!C262-AVERAGE(schooldistricts!C$4:C$536))/STDEV(schooldistricts!C$4:C$536)</f>
        <v>-5.1945314136802832E-2</v>
      </c>
      <c r="E263" s="6">
        <f>(schooldistricts!D262-AVERAGE(schooldistricts!D$4:D$536))/STDEV(schooldistricts!D$4:D$536)</f>
        <v>-1.0293038320083869</v>
      </c>
      <c r="F263" s="6">
        <f>(schooldistricts!E262-AVERAGE(schooldistricts!E$4:E$536))/STDEV(schooldistricts!E$4:E$536)</f>
        <v>-0.4614653636015954</v>
      </c>
      <c r="G263" s="6">
        <f>(schooldistricts!F262-AVERAGE(schooldistricts!F$4:F$536))/STDEV(schooldistricts!F$4:F$536)</f>
        <v>0.28830106217799062</v>
      </c>
      <c r="H263" s="9">
        <f>(schooldistricts!G262-AVERAGE(schooldistricts!G$4:G$536))/STDEV(schooldistricts!G$4:G$536)</f>
        <v>1.0756049401136503</v>
      </c>
      <c r="I263" s="14">
        <f t="shared" si="8"/>
        <v>0.48891086459713406</v>
      </c>
      <c r="J263" s="14">
        <f t="shared" si="9"/>
        <v>0.5866940755165162</v>
      </c>
      <c r="K263" s="8">
        <v>165</v>
      </c>
      <c r="L263" s="8">
        <v>2673</v>
      </c>
      <c r="M263" s="7" t="s">
        <v>334</v>
      </c>
    </row>
    <row r="264" spans="2:13" x14ac:dyDescent="0.2">
      <c r="B264" s="6">
        <f>(schooldistricts!A263-AVERAGE(schooldistricts!A$4:A$536))/STDEV(schooldistricts!A$4:A$536)</f>
        <v>-0.87263367940559322</v>
      </c>
      <c r="C264" s="6">
        <f>(schooldistricts!B263-AVERAGE(schooldistricts!B$4:B$536))/STDEV(schooldistricts!B$4:B$536)</f>
        <v>0.63312895487364718</v>
      </c>
      <c r="D264" s="6">
        <f>(schooldistricts!C263-AVERAGE(schooldistricts!C$4:C$536))/STDEV(schooldistricts!C$4:C$536)</f>
        <v>-4.5452149869702481E-2</v>
      </c>
      <c r="E264" s="6">
        <f>(schooldistricts!D263-AVERAGE(schooldistricts!D$4:D$536))/STDEV(schooldistricts!D$4:D$536)</f>
        <v>0.62025522115794762</v>
      </c>
      <c r="F264" s="6">
        <f>(schooldistricts!E263-AVERAGE(schooldistricts!E$4:E$536))/STDEV(schooldistricts!E$4:E$536)</f>
        <v>-1.9610554429620737</v>
      </c>
      <c r="G264" s="6">
        <f>(schooldistricts!F263-AVERAGE(schooldistricts!F$4:F$536))/STDEV(schooldistricts!F$4:F$536)</f>
        <v>0.72535932885672616</v>
      </c>
      <c r="H264" s="9">
        <f>(schooldistricts!G263-AVERAGE(schooldistricts!G$4:G$536))/STDEV(schooldistricts!G$4:G$536)</f>
        <v>-0.79906477770551998</v>
      </c>
      <c r="I264" s="14">
        <f t="shared" si="8"/>
        <v>-0.54348036517993648</v>
      </c>
      <c r="J264" s="14">
        <f t="shared" si="9"/>
        <v>-0.2555844125255835</v>
      </c>
      <c r="K264" s="8">
        <v>60</v>
      </c>
      <c r="L264" s="8">
        <v>1029</v>
      </c>
      <c r="M264" s="7" t="s">
        <v>333</v>
      </c>
    </row>
    <row r="265" spans="2:13" x14ac:dyDescent="0.2">
      <c r="B265" s="6">
        <f>(schooldistricts!A264-AVERAGE(schooldistricts!A$4:A$536))/STDEV(schooldistricts!A$4:A$536)</f>
        <v>0.26008851244324294</v>
      </c>
      <c r="C265" s="6">
        <f>(schooldistricts!B264-AVERAGE(schooldistricts!B$4:B$536))/STDEV(schooldistricts!B$4:B$536)</f>
        <v>-0.99501705287107955</v>
      </c>
      <c r="D265" s="6">
        <f>(schooldistricts!C264-AVERAGE(schooldistricts!C$4:C$536))/STDEV(schooldistricts!C$4:C$536)</f>
        <v>-3.8958985602602123E-2</v>
      </c>
      <c r="E265" s="6">
        <f>(schooldistricts!D264-AVERAGE(schooldistricts!D$4:D$536))/STDEV(schooldistricts!D$4:D$536)</f>
        <v>2.5827531300696638</v>
      </c>
      <c r="F265" s="6">
        <f>(schooldistricts!E264-AVERAGE(schooldistricts!E$4:E$536))/STDEV(schooldistricts!E$4:E$536)</f>
        <v>-2.1978565633744211</v>
      </c>
      <c r="G265" s="6">
        <f>(schooldistricts!F264-AVERAGE(schooldistricts!F$4:F$536))/STDEV(schooldistricts!F$4:F$536)</f>
        <v>0.26706746217740435</v>
      </c>
      <c r="H265" s="9">
        <f>(schooldistricts!G264-AVERAGE(schooldistricts!G$4:G$536))/STDEV(schooldistricts!G$4:G$536)</f>
        <v>-2.4394007807972939</v>
      </c>
      <c r="I265" s="14">
        <f t="shared" si="8"/>
        <v>-1.5997579595366209</v>
      </c>
      <c r="J265" s="14">
        <f t="shared" si="9"/>
        <v>-0.83964282126067302</v>
      </c>
      <c r="K265" s="8">
        <v>52</v>
      </c>
      <c r="L265" s="8">
        <v>840</v>
      </c>
      <c r="M265" s="7" t="s">
        <v>332</v>
      </c>
    </row>
    <row r="266" spans="2:13" x14ac:dyDescent="0.2">
      <c r="B266" s="6">
        <f>(schooldistricts!A265-AVERAGE(schooldistricts!A$4:A$536))/STDEV(schooldistricts!A$4:A$536)</f>
        <v>-0.66753103351921983</v>
      </c>
      <c r="C266" s="6">
        <f>(schooldistricts!B265-AVERAGE(schooldistricts!B$4:B$536))/STDEV(schooldistricts!B$4:B$536)</f>
        <v>0.95835267709459282</v>
      </c>
      <c r="D266" s="6">
        <f>(schooldistricts!C265-AVERAGE(schooldistricts!C$4:C$536))/STDEV(schooldistricts!C$4:C$536)</f>
        <v>-3.2465821335501771E-2</v>
      </c>
      <c r="E266" s="6">
        <f>(schooldistricts!D265-AVERAGE(schooldistricts!D$4:D$536))/STDEV(schooldistricts!D$4:D$536)</f>
        <v>0.14819491333864276</v>
      </c>
      <c r="F266" s="6">
        <f>(schooldistricts!E265-AVERAGE(schooldistricts!E$4:E$536))/STDEV(schooldistricts!E$4:E$536)</f>
        <v>6.5511098014453914E-2</v>
      </c>
      <c r="G266" s="6">
        <f>(schooldistricts!F265-AVERAGE(schooldistricts!F$4:F$536))/STDEV(schooldistricts!F$4:F$536)</f>
        <v>-0.68128484613394713</v>
      </c>
      <c r="H266" s="9">
        <f>(schooldistricts!G265-AVERAGE(schooldistricts!G$4:G$536))/STDEV(schooldistricts!G$4:G$536)</f>
        <v>-1.0333984924329163</v>
      </c>
      <c r="I266" s="14">
        <f t="shared" si="8"/>
        <v>-7.0494593708250022E-2</v>
      </c>
      <c r="J266" s="14">
        <f t="shared" si="9"/>
        <v>-0.9629038987246662</v>
      </c>
      <c r="K266" s="8">
        <v>173</v>
      </c>
      <c r="L266" s="8">
        <v>2438</v>
      </c>
      <c r="M266" s="7" t="s">
        <v>331</v>
      </c>
    </row>
    <row r="267" spans="2:13" x14ac:dyDescent="0.2">
      <c r="B267" s="6">
        <f>(schooldistricts!A266-AVERAGE(schooldistricts!A$4:A$536))/STDEV(schooldistricts!A$4:A$536)</f>
        <v>-0.87978309668305354</v>
      </c>
      <c r="C267" s="6">
        <f>(schooldistricts!B266-AVERAGE(schooldistricts!B$4:B$536))/STDEV(schooldistricts!B$4:B$536)</f>
        <v>1.6291353959395745</v>
      </c>
      <c r="D267" s="6">
        <f>(schooldistricts!C266-AVERAGE(schooldistricts!C$4:C$536))/STDEV(schooldistricts!C$4:C$536)</f>
        <v>-2.5972657068401416E-2</v>
      </c>
      <c r="E267" s="6">
        <f>(schooldistricts!D266-AVERAGE(schooldistricts!D$4:D$536))/STDEV(schooldistricts!D$4:D$536)</f>
        <v>1.5166394011743798</v>
      </c>
      <c r="F267" s="6">
        <f>(schooldistricts!E266-AVERAGE(schooldistricts!E$4:E$536))/STDEV(schooldistricts!E$4:E$536)</f>
        <v>9.8588079913321497E-2</v>
      </c>
      <c r="G267" s="6">
        <f>(schooldistricts!F266-AVERAGE(schooldistricts!F$4:F$536))/STDEV(schooldistricts!F$4:F$536)</f>
        <v>0.4757220214672836</v>
      </c>
      <c r="H267" s="9">
        <f>(schooldistricts!G266-AVERAGE(schooldistricts!G$4:G$536))/STDEV(schooldistricts!G$4:G$536)</f>
        <v>-0.33039734825072742</v>
      </c>
      <c r="I267" s="14">
        <f t="shared" si="8"/>
        <v>-0.78500578732607684</v>
      </c>
      <c r="J267" s="14">
        <f t="shared" si="9"/>
        <v>0.45460843907534942</v>
      </c>
      <c r="K267" s="8">
        <v>298</v>
      </c>
      <c r="L267" s="8">
        <v>4949</v>
      </c>
      <c r="M267" s="7" t="s">
        <v>330</v>
      </c>
    </row>
    <row r="268" spans="2:13" x14ac:dyDescent="0.2">
      <c r="B268" s="6">
        <f>(schooldistricts!A267-AVERAGE(schooldistricts!A$4:A$536))/STDEV(schooldistricts!A$4:A$536)</f>
        <v>-4.7398387479143218E-2</v>
      </c>
      <c r="C268" s="6">
        <f>(schooldistricts!B267-AVERAGE(schooldistricts!B$4:B$536))/STDEV(schooldistricts!B$4:B$536)</f>
        <v>-0.86502535597516794</v>
      </c>
      <c r="D268" s="6">
        <f>(schooldistricts!C267-AVERAGE(schooldistricts!C$4:C$536))/STDEV(schooldistricts!C$4:C$536)</f>
        <v>-1.9479492801301061E-2</v>
      </c>
      <c r="E268" s="6">
        <f>(schooldistricts!D267-AVERAGE(schooldistricts!D$4:D$536))/STDEV(schooldistricts!D$4:D$536)</f>
        <v>-0.89139857354432039</v>
      </c>
      <c r="F268" s="6">
        <f>(schooldistricts!E267-AVERAGE(schooldistricts!E$4:E$536))/STDEV(schooldistricts!E$4:E$536)</f>
        <v>-0.55047251489309368</v>
      </c>
      <c r="G268" s="6">
        <f>(schooldistricts!F267-AVERAGE(schooldistricts!F$4:F$536))/STDEV(schooldistricts!F$4:F$536)</f>
        <v>-0.50610937186315053</v>
      </c>
      <c r="H268" s="9">
        <f>(schooldistricts!G267-AVERAGE(schooldistricts!G$4:G$536))/STDEV(schooldistricts!G$4:G$536)</f>
        <v>1.1927717974773484</v>
      </c>
      <c r="I268" s="14">
        <f t="shared" si="8"/>
        <v>0.40664285038254033</v>
      </c>
      <c r="J268" s="14">
        <f t="shared" si="9"/>
        <v>0.78612894709480807</v>
      </c>
      <c r="K268" s="8">
        <v>243</v>
      </c>
      <c r="L268" s="8">
        <v>3517</v>
      </c>
      <c r="M268" s="7" t="s">
        <v>329</v>
      </c>
    </row>
    <row r="269" spans="2:13" x14ac:dyDescent="0.2">
      <c r="B269" s="6">
        <f>(schooldistricts!A268-AVERAGE(schooldistricts!A$4:A$536))/STDEV(schooldistricts!A$4:A$536)</f>
        <v>-0.13522450614613088</v>
      </c>
      <c r="C269" s="6">
        <f>(schooldistricts!B268-AVERAGE(schooldistricts!B$4:B$536))/STDEV(schooldistricts!B$4:B$536)</f>
        <v>-1.4480407030806621</v>
      </c>
      <c r="D269" s="6">
        <f>(schooldistricts!C268-AVERAGE(schooldistricts!C$4:C$536))/STDEV(schooldistricts!C$4:C$536)</f>
        <v>-1.2986328534200708E-2</v>
      </c>
      <c r="E269" s="6">
        <f>(schooldistricts!D268-AVERAGE(schooldistricts!D$4:D$536))/STDEV(schooldistricts!D$4:D$536)</f>
        <v>-0.2018722812239877</v>
      </c>
      <c r="F269" s="6">
        <f>(schooldistricts!E268-AVERAGE(schooldistricts!E$4:E$536))/STDEV(schooldistricts!E$4:E$536)</f>
        <v>-0.33742668148084204</v>
      </c>
      <c r="G269" s="6">
        <f>(schooldistricts!F268-AVERAGE(schooldistricts!F$4:F$536))/STDEV(schooldistricts!F$4:F$536)</f>
        <v>0.17257429378991557</v>
      </c>
      <c r="H269" s="9">
        <f>(schooldistricts!G268-AVERAGE(schooldistricts!G$4:G$536))/STDEV(schooldistricts!G$4:G$536)</f>
        <v>0.25543693856776328</v>
      </c>
      <c r="I269" s="14">
        <f t="shared" si="8"/>
        <v>6.8444020418293811E-2</v>
      </c>
      <c r="J269" s="14">
        <f t="shared" si="9"/>
        <v>0.18699291814946947</v>
      </c>
      <c r="K269" s="8">
        <v>97</v>
      </c>
      <c r="L269" s="8">
        <v>1547</v>
      </c>
      <c r="M269" s="7" t="s">
        <v>328</v>
      </c>
    </row>
    <row r="270" spans="2:13" x14ac:dyDescent="0.2">
      <c r="B270" s="6">
        <f>(schooldistricts!A269-AVERAGE(schooldistricts!A$4:A$536))/STDEV(schooldistricts!A$4:A$536)</f>
        <v>0.28289893047968395</v>
      </c>
      <c r="C270" s="6">
        <f>(schooldistricts!B269-AVERAGE(schooldistricts!B$4:B$536))/STDEV(schooldistricts!B$4:B$536)</f>
        <v>0.35245270729404926</v>
      </c>
      <c r="D270" s="6">
        <f>(schooldistricts!C269-AVERAGE(schooldistricts!C$4:C$536))/STDEV(schooldistricts!C$4:C$536)</f>
        <v>-6.493164267100354E-3</v>
      </c>
      <c r="E270" s="6">
        <f>(schooldistricts!D269-AVERAGE(schooldistricts!D$4:D$536))/STDEV(schooldistricts!D$4:D$536)</f>
        <v>-1.3581548329611608</v>
      </c>
      <c r="F270" s="6">
        <f>(schooldistricts!E269-AVERAGE(schooldistricts!E$4:E$536))/STDEV(schooldistricts!E$4:E$536)</f>
        <v>0.62421139226987166</v>
      </c>
      <c r="G270" s="6">
        <f>(schooldistricts!F269-AVERAGE(schooldistricts!F$4:F$536))/STDEV(schooldistricts!F$4:F$536)</f>
        <v>-0.52553157232724124</v>
      </c>
      <c r="H270" s="9">
        <f>(schooldistricts!G269-AVERAGE(schooldistricts!G$4:G$536))/STDEV(schooldistricts!G$4:G$536)</f>
        <v>1.5442723695684428</v>
      </c>
      <c r="I270" s="14">
        <f t="shared" si="8"/>
        <v>0.78216405500532726</v>
      </c>
      <c r="J270" s="14">
        <f t="shared" si="9"/>
        <v>0.76210831456311556</v>
      </c>
      <c r="K270" s="8">
        <v>348</v>
      </c>
      <c r="L270" s="8">
        <v>5022</v>
      </c>
      <c r="M270" s="7" t="s">
        <v>327</v>
      </c>
    </row>
    <row r="271" spans="2:13" x14ac:dyDescent="0.2">
      <c r="B271" s="6">
        <f>(schooldistricts!A270-AVERAGE(schooldistricts!A$4:A$536))/STDEV(schooldistricts!A$4:A$536)</f>
        <v>0.58187905574028709</v>
      </c>
      <c r="C271" s="6">
        <f>(schooldistricts!B270-AVERAGE(schooldistricts!B$4:B$536))/STDEV(schooldistricts!B$4:B$536)</f>
        <v>-1.7432408256287033</v>
      </c>
      <c r="D271" s="6">
        <f>(schooldistricts!C270-AVERAGE(schooldistricts!C$4:C$536))/STDEV(schooldistricts!C$4:C$536)</f>
        <v>0</v>
      </c>
      <c r="E271" s="6">
        <f>(schooldistricts!D270-AVERAGE(schooldistricts!D$4:D$536))/STDEV(schooldistricts!D$4:D$536)</f>
        <v>0.44522162387663222</v>
      </c>
      <c r="F271" s="6">
        <f>(schooldistricts!E270-AVERAGE(schooldistricts!E$4:E$536))/STDEV(schooldistricts!E$4:E$536)</f>
        <v>-0.66413705269102041</v>
      </c>
      <c r="G271" s="6">
        <f>(schooldistricts!F270-AVERAGE(schooldistricts!F$4:F$536))/STDEV(schooldistricts!F$4:F$536)</f>
        <v>-0.29827713783820686</v>
      </c>
      <c r="H271" s="9">
        <f>(schooldistricts!G270-AVERAGE(schooldistricts!G$4:G$536))/STDEV(schooldistricts!G$4:G$536)</f>
        <v>-0.91623163506921812</v>
      </c>
      <c r="I271" s="14">
        <f t="shared" si="8"/>
        <v>-0.30747561960020192</v>
      </c>
      <c r="J271" s="14">
        <f t="shared" si="9"/>
        <v>-0.60875601546901614</v>
      </c>
      <c r="K271" s="8">
        <v>80</v>
      </c>
      <c r="L271" s="8">
        <v>1194</v>
      </c>
      <c r="M271" s="7" t="s">
        <v>326</v>
      </c>
    </row>
    <row r="272" spans="2:13" x14ac:dyDescent="0.2">
      <c r="B272" s="6">
        <f>(schooldistricts!A271-AVERAGE(schooldistricts!A$4:A$536))/STDEV(schooldistricts!A$4:A$536)</f>
        <v>-0.59820914486203236</v>
      </c>
      <c r="C272" s="6">
        <f>(schooldistricts!B271-AVERAGE(schooldistricts!B$4:B$536))/STDEV(schooldistricts!B$4:B$536)</f>
        <v>-1.0146072797932386</v>
      </c>
      <c r="D272" s="6">
        <f>(schooldistricts!C271-AVERAGE(schooldistricts!C$4:C$536))/STDEV(schooldistricts!C$4:C$536)</f>
        <v>6.493164267100354E-3</v>
      </c>
      <c r="E272" s="6">
        <f>(schooldistricts!D271-AVERAGE(schooldistricts!D$4:D$536))/STDEV(schooldistricts!D$4:D$536)</f>
        <v>0.12697871972878635</v>
      </c>
      <c r="F272" s="6">
        <f>(schooldistricts!E271-AVERAGE(schooldistricts!E$4:E$536))/STDEV(schooldistricts!E$4:E$536)</f>
        <v>-0.80576667518526246</v>
      </c>
      <c r="G272" s="6">
        <f>(schooldistricts!F271-AVERAGE(schooldistricts!F$4:F$536))/STDEV(schooldistricts!F$4:F$536)</f>
        <v>-0.28568022037754176</v>
      </c>
      <c r="H272" s="9">
        <f>(schooldistricts!G271-AVERAGE(schooldistricts!G$4:G$536))/STDEV(schooldistricts!G$4:G$536)</f>
        <v>-1.0333984924329163</v>
      </c>
      <c r="I272" s="14">
        <f t="shared" si="8"/>
        <v>-0.15619643530863339</v>
      </c>
      <c r="J272" s="14">
        <f t="shared" si="9"/>
        <v>-0.8772020571242829</v>
      </c>
      <c r="K272" s="8">
        <v>105</v>
      </c>
      <c r="L272" s="8">
        <v>1570</v>
      </c>
      <c r="M272" s="7" t="s">
        <v>325</v>
      </c>
    </row>
    <row r="273" spans="2:13" x14ac:dyDescent="0.2">
      <c r="B273" s="6">
        <f>(schooldistricts!A272-AVERAGE(schooldistricts!A$4:A$536))/STDEV(schooldistricts!A$4:A$536)</f>
        <v>-0.57640794204058587</v>
      </c>
      <c r="C273" s="6">
        <f>(schooldistricts!B272-AVERAGE(schooldistricts!B$4:B$536))/STDEV(schooldistricts!B$4:B$536)</f>
        <v>-0.35971191613236708</v>
      </c>
      <c r="D273" s="6">
        <f>(schooldistricts!C272-AVERAGE(schooldistricts!C$4:C$536))/STDEV(schooldistricts!C$4:C$536)</f>
        <v>1.2986328534200708E-2</v>
      </c>
      <c r="E273" s="6">
        <f>(schooldistricts!D272-AVERAGE(schooldistricts!D$4:D$536))/STDEV(schooldistricts!D$4:D$536)</f>
        <v>-0.3556896848954465</v>
      </c>
      <c r="F273" s="6">
        <f>(schooldistricts!E272-AVERAGE(schooldistricts!E$4:E$536))/STDEV(schooldistricts!E$4:E$536)</f>
        <v>-0.14437738712563308</v>
      </c>
      <c r="G273" s="6">
        <f>(schooldistricts!F272-AVERAGE(schooldistricts!F$4:F$536))/STDEV(schooldistricts!F$4:F$536)</f>
        <v>-0.75258770451741941</v>
      </c>
      <c r="H273" s="9">
        <f>(schooldistricts!G272-AVERAGE(schooldistricts!G$4:G$536))/STDEV(schooldistricts!G$4:G$536)</f>
        <v>-0.5647310629781237</v>
      </c>
      <c r="I273" s="14">
        <f t="shared" si="8"/>
        <v>0.1706266204698085</v>
      </c>
      <c r="J273" s="14">
        <f t="shared" si="9"/>
        <v>-0.73535768344793218</v>
      </c>
      <c r="K273" s="8">
        <v>192</v>
      </c>
      <c r="L273" s="8">
        <v>2676</v>
      </c>
      <c r="M273" s="7" t="s">
        <v>324</v>
      </c>
    </row>
    <row r="274" spans="2:13" x14ac:dyDescent="0.2">
      <c r="B274" s="6">
        <f>(schooldistricts!A273-AVERAGE(schooldistricts!A$4:A$536))/STDEV(schooldistricts!A$4:A$536)</f>
        <v>-5.4362859152011084E-3</v>
      </c>
      <c r="C274" s="6">
        <f>(schooldistricts!B273-AVERAGE(schooldistricts!B$4:B$536))/STDEV(schooldistricts!B$4:B$536)</f>
        <v>0.75145956586625995</v>
      </c>
      <c r="D274" s="6">
        <f>(schooldistricts!C273-AVERAGE(schooldistricts!C$4:C$536))/STDEV(schooldistricts!C$4:C$536)</f>
        <v>1.9479492801301061E-2</v>
      </c>
      <c r="E274" s="6">
        <f>(schooldistricts!D273-AVERAGE(schooldistricts!D$4:D$536))/STDEV(schooldistricts!D$4:D$536)</f>
        <v>0.11637062292385816</v>
      </c>
      <c r="F274" s="6">
        <f>(schooldistricts!E273-AVERAGE(schooldistricts!E$4:E$536))/STDEV(schooldistricts!E$4:E$536)</f>
        <v>-0.7648714975648444</v>
      </c>
      <c r="G274" s="6">
        <f>(schooldistricts!F273-AVERAGE(schooldistricts!F$4:F$536))/STDEV(schooldistricts!F$4:F$536)</f>
        <v>-0.72880750721946586</v>
      </c>
      <c r="H274" s="9">
        <f>(schooldistricts!G273-AVERAGE(schooldistricts!G$4:G$536))/STDEV(schooldistricts!G$4:G$536)</f>
        <v>-0.21323049088702928</v>
      </c>
      <c r="I274" s="14">
        <f t="shared" si="8"/>
        <v>-0.14608387268291048</v>
      </c>
      <c r="J274" s="14">
        <f t="shared" si="9"/>
        <v>-6.7146618204118796E-2</v>
      </c>
      <c r="K274" s="8">
        <v>185</v>
      </c>
      <c r="L274" s="8">
        <v>2588</v>
      </c>
      <c r="M274" s="7" t="s">
        <v>323</v>
      </c>
    </row>
    <row r="275" spans="2:13" x14ac:dyDescent="0.2">
      <c r="B275" s="6">
        <f>(schooldistricts!A274-AVERAGE(schooldistricts!A$4:A$536))/STDEV(schooldistricts!A$4:A$536)</f>
        <v>0.93576931759816551</v>
      </c>
      <c r="C275" s="6">
        <f>(schooldistricts!B274-AVERAGE(schooldistricts!B$4:B$536))/STDEV(schooldistricts!B$4:B$536)</f>
        <v>1.1718990107655625</v>
      </c>
      <c r="D275" s="6">
        <f>(schooldistricts!C274-AVERAGE(schooldistricts!C$4:C$536))/STDEV(schooldistricts!C$4:C$536)</f>
        <v>2.5972657068401416E-2</v>
      </c>
      <c r="E275" s="6">
        <f>(schooldistricts!D274-AVERAGE(schooldistricts!D$4:D$536))/STDEV(schooldistricts!D$4:D$536)</f>
        <v>0.22775563937560431</v>
      </c>
      <c r="F275" s="6">
        <f>(schooldistricts!E274-AVERAGE(schooldistricts!E$4:E$536))/STDEV(schooldistricts!E$4:E$536)</f>
        <v>-0.76261624879901246</v>
      </c>
      <c r="G275" s="6">
        <f>(schooldistricts!F274-AVERAGE(schooldistricts!F$4:F$536))/STDEV(schooldistricts!F$4:F$536)</f>
        <v>-0.52590050683674106</v>
      </c>
      <c r="H275" s="9">
        <f>(schooldistricts!G274-AVERAGE(schooldistricts!G$4:G$536))/STDEV(schooldistricts!G$4:G$536)</f>
        <v>-9.6063633523331152E-2</v>
      </c>
      <c r="I275" s="14">
        <f t="shared" si="8"/>
        <v>-0.20429033710890865</v>
      </c>
      <c r="J275" s="14">
        <f t="shared" si="9"/>
        <v>0.1082267035855775</v>
      </c>
      <c r="K275" s="8">
        <v>430</v>
      </c>
      <c r="L275" s="8">
        <v>6205</v>
      </c>
      <c r="M275" s="7" t="s">
        <v>322</v>
      </c>
    </row>
    <row r="276" spans="2:13" x14ac:dyDescent="0.2">
      <c r="B276" s="6">
        <f>(schooldistricts!A275-AVERAGE(schooldistricts!A$4:A$536))/STDEV(schooldistricts!A$4:A$536)</f>
        <v>0.60500014733894636</v>
      </c>
      <c r="C276" s="6">
        <f>(schooldistricts!B275-AVERAGE(schooldistricts!B$4:B$536))/STDEV(schooldistricts!B$4:B$536)</f>
        <v>-0.16430972545528408</v>
      </c>
      <c r="D276" s="6">
        <f>(schooldistricts!C275-AVERAGE(schooldistricts!C$4:C$536))/STDEV(schooldistricts!C$4:C$536)</f>
        <v>3.2465821335501771E-2</v>
      </c>
      <c r="E276" s="6">
        <f>(schooldistricts!D275-AVERAGE(schooldistricts!D$4:D$536))/STDEV(schooldistricts!D$4:D$536)</f>
        <v>-0.29734515246834142</v>
      </c>
      <c r="F276" s="6">
        <f>(schooldistricts!E275-AVERAGE(schooldistricts!E$4:E$536))/STDEV(schooldistricts!E$4:E$536)</f>
        <v>-0.75600085241923898</v>
      </c>
      <c r="G276" s="6">
        <f>(schooldistricts!F275-AVERAGE(schooldistricts!F$4:F$536))/STDEV(schooldistricts!F$4:F$536)</f>
        <v>0.61153896002241404</v>
      </c>
      <c r="H276" s="9">
        <f>(schooldistricts!G275-AVERAGE(schooldistricts!G$4:G$536))/STDEV(schooldistricts!G$4:G$536)</f>
        <v>0.13827008120406512</v>
      </c>
      <c r="I276" s="14">
        <f t="shared" si="8"/>
        <v>7.2028483625833153E-2</v>
      </c>
      <c r="J276" s="14">
        <f t="shared" si="9"/>
        <v>6.6241597578231962E-2</v>
      </c>
      <c r="K276" s="8">
        <v>154</v>
      </c>
      <c r="L276" s="8">
        <v>2603</v>
      </c>
      <c r="M276" s="7" t="s">
        <v>321</v>
      </c>
    </row>
    <row r="277" spans="2:13" x14ac:dyDescent="0.2">
      <c r="B277" s="6">
        <f>(schooldistricts!A276-AVERAGE(schooldistricts!A$4:A$536))/STDEV(schooldistricts!A$4:A$536)</f>
        <v>1.7067105143511576</v>
      </c>
      <c r="C277" s="6">
        <f>(schooldistricts!B276-AVERAGE(schooldistricts!B$4:B$536))/STDEV(schooldistricts!B$4:B$536)</f>
        <v>-6.5083657502719092E-2</v>
      </c>
      <c r="D277" s="6">
        <f>(schooldistricts!C276-AVERAGE(schooldistricts!C$4:C$536))/STDEV(schooldistricts!C$4:C$536)</f>
        <v>3.8958985602602123E-2</v>
      </c>
      <c r="E277" s="6">
        <f>(schooldistricts!D276-AVERAGE(schooldistricts!D$4:D$536))/STDEV(schooldistricts!D$4:D$536)</f>
        <v>-0.39281802371269525</v>
      </c>
      <c r="F277" s="6">
        <f>(schooldistricts!E276-AVERAGE(schooldistricts!E$4:E$536))/STDEV(schooldistricts!E$4:E$536)</f>
        <v>-7.3863275713956289E-2</v>
      </c>
      <c r="G277" s="6">
        <f>(schooldistricts!F276-AVERAGE(schooldistricts!F$4:F$536))/STDEV(schooldistricts!F$4:F$536)</f>
        <v>0.14905035503128858</v>
      </c>
      <c r="H277" s="9">
        <f>(schooldistricts!G276-AVERAGE(schooldistricts!G$4:G$536))/STDEV(schooldistricts!G$4:G$536)</f>
        <v>0.25543693856776328</v>
      </c>
      <c r="I277" s="14">
        <f t="shared" si="8"/>
        <v>0.19794948555699993</v>
      </c>
      <c r="J277" s="14">
        <f t="shared" si="9"/>
        <v>5.7487453010763356E-2</v>
      </c>
      <c r="K277" s="8">
        <v>448</v>
      </c>
      <c r="L277" s="8">
        <v>7122</v>
      </c>
      <c r="M277" s="7" t="s">
        <v>320</v>
      </c>
    </row>
    <row r="278" spans="2:13" x14ac:dyDescent="0.2">
      <c r="B278" s="6">
        <f>(schooldistricts!A277-AVERAGE(schooldistricts!A$4:A$536))/STDEV(schooldistricts!A$4:A$536)</f>
        <v>1.0694714684344073</v>
      </c>
      <c r="C278" s="6">
        <f>(schooldistricts!B277-AVERAGE(schooldistricts!B$4:B$536))/STDEV(schooldistricts!B$4:B$536)</f>
        <v>-0.59863109254452307</v>
      </c>
      <c r="D278" s="6">
        <f>(schooldistricts!C277-AVERAGE(schooldistricts!C$4:C$536))/STDEV(schooldistricts!C$4:C$536)</f>
        <v>4.5452149869702481E-2</v>
      </c>
      <c r="E278" s="6">
        <f>(schooldistricts!D277-AVERAGE(schooldistricts!D$4:D$536))/STDEV(schooldistricts!D$4:D$536)</f>
        <v>-0.77470950869011024</v>
      </c>
      <c r="F278" s="6">
        <f>(schooldistricts!E277-AVERAGE(schooldistricts!E$4:E$536))/STDEV(schooldistricts!E$4:E$536)</f>
        <v>-0.83418280963474412</v>
      </c>
      <c r="G278" s="6">
        <f>(schooldistricts!F277-AVERAGE(schooldistricts!F$4:F$536))/STDEV(schooldistricts!F$4:F$536)</f>
        <v>-1.4826363300787051</v>
      </c>
      <c r="H278" s="9">
        <f>(schooldistricts!G277-AVERAGE(schooldistricts!G$4:G$536))/STDEV(schooldistricts!G$4:G$536)</f>
        <v>0.25543693856776328</v>
      </c>
      <c r="I278" s="14">
        <f t="shared" si="8"/>
        <v>0.31386961060633678</v>
      </c>
      <c r="J278" s="14">
        <f t="shared" si="9"/>
        <v>-5.8432672038573497E-2</v>
      </c>
      <c r="K278" s="8">
        <v>77</v>
      </c>
      <c r="L278" s="8">
        <v>951</v>
      </c>
      <c r="M278" s="7" t="s">
        <v>319</v>
      </c>
    </row>
    <row r="279" spans="2:13" x14ac:dyDescent="0.2">
      <c r="B279" s="6">
        <f>(schooldistricts!A278-AVERAGE(schooldistricts!A$4:A$536))/STDEV(schooldistricts!A$4:A$536)</f>
        <v>1.269281076477528</v>
      </c>
      <c r="C279" s="6">
        <f>(schooldistricts!B278-AVERAGE(schooldistricts!B$4:B$536))/STDEV(schooldistricts!B$4:B$536)</f>
        <v>-0.11813350494908999</v>
      </c>
      <c r="D279" s="6">
        <f>(schooldistricts!C278-AVERAGE(schooldistricts!C$4:C$536))/STDEV(schooldistricts!C$4:C$536)</f>
        <v>5.1945314136802832E-2</v>
      </c>
      <c r="E279" s="6">
        <f>(schooldistricts!D278-AVERAGE(schooldistricts!D$4:D$536))/STDEV(schooldistricts!D$4:D$536)</f>
        <v>7.924228410660944E-2</v>
      </c>
      <c r="F279" s="6">
        <f>(schooldistricts!E278-AVERAGE(schooldistricts!E$4:E$536))/STDEV(schooldistricts!E$4:E$536)</f>
        <v>-1.2753094682314599</v>
      </c>
      <c r="G279" s="6">
        <f>(schooldistricts!F278-AVERAGE(schooldistricts!F$4:F$536))/STDEV(schooldistricts!F$4:F$536)</f>
        <v>-1.8306480934360785</v>
      </c>
      <c r="H279" s="9">
        <f>(schooldistricts!G278-AVERAGE(schooldistricts!G$4:G$536))/STDEV(schooldistricts!G$4:G$536)</f>
        <v>2.1103223840366989E-2</v>
      </c>
      <c r="I279" s="14">
        <f t="shared" si="8"/>
        <v>-0.18332983521084625</v>
      </c>
      <c r="J279" s="14">
        <f t="shared" si="9"/>
        <v>0.20443305905121323</v>
      </c>
      <c r="K279" s="8">
        <v>69</v>
      </c>
      <c r="L279" s="8">
        <v>800</v>
      </c>
      <c r="M279" s="7" t="s">
        <v>318</v>
      </c>
    </row>
    <row r="280" spans="2:13" x14ac:dyDescent="0.2">
      <c r="B280" s="6">
        <f>(schooldistricts!A279-AVERAGE(schooldistricts!A$4:A$536))/STDEV(schooldistricts!A$4:A$536)</f>
        <v>1.7217326126354946</v>
      </c>
      <c r="C280" s="6">
        <f>(schooldistricts!B279-AVERAGE(schooldistricts!B$4:B$536))/STDEV(schooldistricts!B$4:B$536)</f>
        <v>0.65707948378140157</v>
      </c>
      <c r="D280" s="6">
        <f>(schooldistricts!C279-AVERAGE(schooldistricts!C$4:C$536))/STDEV(schooldistricts!C$4:C$536)</f>
        <v>5.8438478403903191E-2</v>
      </c>
      <c r="E280" s="6">
        <f>(schooldistricts!D279-AVERAGE(schooldistricts!D$4:D$536))/STDEV(schooldistricts!D$4:D$536)</f>
        <v>0.30201231701010173</v>
      </c>
      <c r="F280" s="6">
        <f>(schooldistricts!E279-AVERAGE(schooldistricts!E$4:E$536))/STDEV(schooldistricts!E$4:E$536)</f>
        <v>-0.55768931094375562</v>
      </c>
      <c r="G280" s="6">
        <f>(schooldistricts!F279-AVERAGE(schooldistricts!F$4:F$536))/STDEV(schooldistricts!F$4:F$536)</f>
        <v>-0.31109313212427553</v>
      </c>
      <c r="H280" s="9">
        <f>(schooldistricts!G279-AVERAGE(schooldistricts!G$4:G$536))/STDEV(schooldistricts!G$4:G$536)</f>
        <v>-0.68189792034182184</v>
      </c>
      <c r="I280" s="14">
        <f t="shared" si="8"/>
        <v>-0.22048553097259954</v>
      </c>
      <c r="J280" s="14">
        <f t="shared" si="9"/>
        <v>-0.4614123893692223</v>
      </c>
      <c r="K280" s="8">
        <v>175</v>
      </c>
      <c r="L280" s="8">
        <v>2607</v>
      </c>
      <c r="M280" s="7" t="s">
        <v>317</v>
      </c>
    </row>
    <row r="281" spans="2:13" x14ac:dyDescent="0.2">
      <c r="B281" s="6">
        <f>(schooldistricts!A280-AVERAGE(schooldistricts!A$4:A$536))/STDEV(schooldistricts!A$4:A$536)</f>
        <v>0.26056911120879761</v>
      </c>
      <c r="C281" s="6">
        <f>(schooldistricts!B280-AVERAGE(schooldistricts!B$4:B$536))/STDEV(schooldistricts!B$4:B$536)</f>
        <v>0.50104151211289027</v>
      </c>
      <c r="D281" s="6">
        <f>(schooldistricts!C280-AVERAGE(schooldistricts!C$4:C$536))/STDEV(schooldistricts!C$4:C$536)</f>
        <v>6.4931642671003542E-2</v>
      </c>
      <c r="E281" s="6">
        <f>(schooldistricts!D280-AVERAGE(schooldistricts!D$4:D$536))/STDEV(schooldistricts!D$4:D$536)</f>
        <v>0.32322851061995789</v>
      </c>
      <c r="F281" s="6">
        <f>(schooldistricts!E280-AVERAGE(schooldistricts!E$4:E$536))/STDEV(schooldistricts!E$4:E$536)</f>
        <v>-0.79103238324849423</v>
      </c>
      <c r="G281" s="6">
        <f>(schooldistricts!F280-AVERAGE(schooldistricts!F$4:F$536))/STDEV(schooldistricts!F$4:F$536)</f>
        <v>0.46965857329411098</v>
      </c>
      <c r="H281" s="9">
        <f>(schooldistricts!G280-AVERAGE(schooldistricts!G$4:G$536))/STDEV(schooldistricts!G$4:G$536)</f>
        <v>-0.21323049088702928</v>
      </c>
      <c r="I281" s="14">
        <f t="shared" si="8"/>
        <v>-0.25755469781073886</v>
      </c>
      <c r="J281" s="14">
        <f t="shared" si="9"/>
        <v>4.4324206923709586E-2</v>
      </c>
      <c r="K281" s="8">
        <v>69</v>
      </c>
      <c r="L281" s="8">
        <v>1145</v>
      </c>
      <c r="M281" s="7" t="s">
        <v>316</v>
      </c>
    </row>
    <row r="282" spans="2:13" x14ac:dyDescent="0.2">
      <c r="B282" s="6">
        <f>(schooldistricts!A281-AVERAGE(schooldistricts!A$4:A$536))/STDEV(schooldistricts!A$4:A$536)</f>
        <v>0.57725645350039112</v>
      </c>
      <c r="C282" s="6">
        <f>(schooldistricts!B281-AVERAGE(schooldistricts!B$4:B$536))/STDEV(schooldistricts!B$4:B$536)</f>
        <v>4.1259093078561083E-3</v>
      </c>
      <c r="D282" s="6">
        <f>(schooldistricts!C281-AVERAGE(schooldistricts!C$4:C$536))/STDEV(schooldistricts!C$4:C$536)</f>
        <v>7.1424806938103894E-2</v>
      </c>
      <c r="E282" s="6">
        <f>(schooldistricts!D281-AVERAGE(schooldistricts!D$4:D$536))/STDEV(schooldistricts!D$4:D$536)</f>
        <v>-0.18065608761413129</v>
      </c>
      <c r="F282" s="6">
        <f>(schooldistricts!E281-AVERAGE(schooldistricts!E$4:E$536))/STDEV(schooldistricts!E$4:E$536)</f>
        <v>0.32606750542689716</v>
      </c>
      <c r="G282" s="6">
        <f>(schooldistricts!F281-AVERAGE(schooldistricts!F$4:F$536))/STDEV(schooldistricts!F$4:F$536)</f>
        <v>0.28904309658661426</v>
      </c>
      <c r="H282" s="9">
        <f>(schooldistricts!G281-AVERAGE(schooldistricts!G$4:G$536))/STDEV(schooldistricts!G$4:G$536)</f>
        <v>-9.6063633523331152E-2</v>
      </c>
      <c r="I282" s="14">
        <f t="shared" si="8"/>
        <v>0.13105214571994669</v>
      </c>
      <c r="J282" s="14">
        <f t="shared" si="9"/>
        <v>-0.22711577924327786</v>
      </c>
      <c r="K282" s="8">
        <v>124</v>
      </c>
      <c r="L282" s="8">
        <v>2009</v>
      </c>
      <c r="M282" s="7" t="s">
        <v>315</v>
      </c>
    </row>
    <row r="283" spans="2:13" x14ac:dyDescent="0.2">
      <c r="B283" s="6">
        <f>(schooldistricts!A282-AVERAGE(schooldistricts!A$4:A$536))/STDEV(schooldistricts!A$4:A$536)</f>
        <v>-0.58544575472256333</v>
      </c>
      <c r="C283" s="6">
        <f>(schooldistricts!B282-AVERAGE(schooldistricts!B$4:B$536))/STDEV(schooldistricts!B$4:B$536)</f>
        <v>-1.5607743354415557</v>
      </c>
      <c r="D283" s="6">
        <f>(schooldistricts!C282-AVERAGE(schooldistricts!C$4:C$536))/STDEV(schooldistricts!C$4:C$536)</f>
        <v>7.7917971205204245E-2</v>
      </c>
      <c r="E283" s="6">
        <f>(schooldistricts!D282-AVERAGE(schooldistricts!D$4:D$536))/STDEV(schooldistricts!D$4:D$536)</f>
        <v>0.29140422020517354</v>
      </c>
      <c r="F283" s="6">
        <f>(schooldistricts!E282-AVERAGE(schooldistricts!E$4:E$536))/STDEV(schooldistricts!E$4:E$536)</f>
        <v>0.17135744009083015</v>
      </c>
      <c r="G283" s="6">
        <f>(schooldistricts!F282-AVERAGE(schooldistricts!F$4:F$536))/STDEV(schooldistricts!F$4:F$536)</f>
        <v>2.8993765201133472E-2</v>
      </c>
      <c r="H283" s="9">
        <f>(schooldistricts!G282-AVERAGE(schooldistricts!G$4:G$536))/STDEV(schooldistricts!G$4:G$536)</f>
        <v>-0.44756420561442556</v>
      </c>
      <c r="I283" s="14">
        <f t="shared" si="8"/>
        <v>-0.13388965530897778</v>
      </c>
      <c r="J283" s="14">
        <f t="shared" si="9"/>
        <v>-0.31367455030544777</v>
      </c>
      <c r="K283" s="8">
        <v>55</v>
      </c>
      <c r="L283" s="8">
        <v>860</v>
      </c>
      <c r="M283" s="7" t="s">
        <v>314</v>
      </c>
    </row>
    <row r="284" spans="2:13" x14ac:dyDescent="0.2">
      <c r="B284" s="6">
        <f>(schooldistricts!A283-AVERAGE(schooldistricts!A$4:A$536))/STDEV(schooldistricts!A$4:A$536)</f>
        <v>0.40187349989556509</v>
      </c>
      <c r="C284" s="6">
        <f>(schooldistricts!B283-AVERAGE(schooldistricts!B$4:B$536))/STDEV(schooldistricts!B$4:B$536)</f>
        <v>-8.8501163310593642E-2</v>
      </c>
      <c r="D284" s="6">
        <f>(schooldistricts!C283-AVERAGE(schooldistricts!C$4:C$536))/STDEV(schooldistricts!C$4:C$536)</f>
        <v>8.441113547230461E-2</v>
      </c>
      <c r="E284" s="6">
        <f>(schooldistricts!D283-AVERAGE(schooldistricts!D$4:D$536))/STDEV(schooldistricts!D$4:D$536)</f>
        <v>1.4529908203448112</v>
      </c>
      <c r="F284" s="6">
        <f>(schooldistricts!E283-AVERAGE(schooldistricts!E$4:E$536))/STDEV(schooldistricts!E$4:E$536)</f>
        <v>-0.87177028906527554</v>
      </c>
      <c r="G284" s="6">
        <f>(schooldistricts!F283-AVERAGE(schooldistricts!F$4:F$536))/STDEV(schooldistricts!F$4:F$536)</f>
        <v>-0.81345620884810466</v>
      </c>
      <c r="H284" s="9">
        <f>(schooldistricts!G283-AVERAGE(schooldistricts!G$4:G$536))/STDEV(schooldistricts!G$4:G$536)</f>
        <v>0.72410436802255584</v>
      </c>
      <c r="I284" s="14">
        <f t="shared" si="8"/>
        <v>-0.85945037650116518</v>
      </c>
      <c r="J284" s="14">
        <f t="shared" si="9"/>
        <v>1.583554744523721</v>
      </c>
      <c r="K284" s="8">
        <v>77</v>
      </c>
      <c r="L284" s="8">
        <v>1063</v>
      </c>
      <c r="M284" s="7" t="s">
        <v>313</v>
      </c>
    </row>
    <row r="285" spans="2:13" x14ac:dyDescent="0.2">
      <c r="B285" s="6">
        <f>(schooldistricts!A284-AVERAGE(schooldistricts!A$4:A$536))/STDEV(schooldistricts!A$4:A$536)</f>
        <v>-0.83634469565905167</v>
      </c>
      <c r="C285" s="6">
        <f>(schooldistricts!B284-AVERAGE(schooldistricts!B$4:B$536))/STDEV(schooldistricts!B$4:B$536)</f>
        <v>-1.4718646641777726</v>
      </c>
      <c r="D285" s="6">
        <f>(schooldistricts!C284-AVERAGE(schooldistricts!C$4:C$536))/STDEV(schooldistricts!C$4:C$536)</f>
        <v>9.0904299739404962E-2</v>
      </c>
      <c r="E285" s="6">
        <f>(schooldistricts!D284-AVERAGE(schooldistricts!D$4:D$536))/STDEV(schooldistricts!D$4:D$536)</f>
        <v>6.3330138899217139E-2</v>
      </c>
      <c r="F285" s="6">
        <f>(schooldistricts!E284-AVERAGE(schooldistricts!E$4:E$536))/STDEV(schooldistricts!E$4:E$536)</f>
        <v>-2.680375146693105E-2</v>
      </c>
      <c r="G285" s="6">
        <f>(schooldistricts!F284-AVERAGE(schooldistricts!F$4:F$536))/STDEV(schooldistricts!F$4:F$536)</f>
        <v>1.4676410822822419</v>
      </c>
      <c r="H285" s="9">
        <f>(schooldistricts!G284-AVERAGE(schooldistricts!G$4:G$536))/STDEV(schooldistricts!G$4:G$536)</f>
        <v>-0.5647310629781237</v>
      </c>
      <c r="I285" s="14">
        <f t="shared" si="8"/>
        <v>-3.6215996473736134E-2</v>
      </c>
      <c r="J285" s="14">
        <f t="shared" si="9"/>
        <v>-0.52851506650438762</v>
      </c>
      <c r="K285" s="8">
        <v>93</v>
      </c>
      <c r="L285" s="8">
        <v>1745</v>
      </c>
      <c r="M285" s="7" t="s">
        <v>312</v>
      </c>
    </row>
    <row r="286" spans="2:13" x14ac:dyDescent="0.2">
      <c r="B286" s="6">
        <f>(schooldistricts!A285-AVERAGE(schooldistricts!A$4:A$536))/STDEV(schooldistricts!A$4:A$536)</f>
        <v>0.92685901816022664</v>
      </c>
      <c r="C286" s="6">
        <f>(schooldistricts!B285-AVERAGE(schooldistricts!B$4:B$536))/STDEV(schooldistricts!B$4:B$536)</f>
        <v>-0.25993030487948399</v>
      </c>
      <c r="D286" s="6">
        <f>(schooldistricts!C285-AVERAGE(schooldistricts!C$4:C$536))/STDEV(schooldistricts!C$4:C$536)</f>
        <v>9.7397464006505313E-2</v>
      </c>
      <c r="E286" s="6">
        <f>(schooldistricts!D285-AVERAGE(schooldistricts!D$4:D$536))/STDEV(schooldistricts!D$4:D$536)</f>
        <v>-0.11700750678456207</v>
      </c>
      <c r="F286" s="6">
        <f>(schooldistricts!E285-AVERAGE(schooldistricts!E$4:E$536))/STDEV(schooldistricts!E$4:E$536)</f>
        <v>-0.25819227484128193</v>
      </c>
      <c r="G286" s="6">
        <f>(schooldistricts!F285-AVERAGE(schooldistricts!F$4:F$536))/STDEV(schooldistricts!F$4:F$536)</f>
        <v>-0.49065209948735522</v>
      </c>
      <c r="H286" s="9">
        <f>(schooldistricts!G285-AVERAGE(schooldistricts!G$4:G$536))/STDEV(schooldistricts!G$4:G$536)</f>
        <v>1.0756049401136503</v>
      </c>
      <c r="I286" s="14">
        <f t="shared" si="8"/>
        <v>3.271162181385627E-2</v>
      </c>
      <c r="J286" s="14">
        <f t="shared" si="9"/>
        <v>1.0428933182997939</v>
      </c>
      <c r="K286" s="8">
        <v>73</v>
      </c>
      <c r="L286" s="8">
        <v>1059</v>
      </c>
      <c r="M286" s="7" t="s">
        <v>311</v>
      </c>
    </row>
    <row r="287" spans="2:13" x14ac:dyDescent="0.2">
      <c r="B287" s="6">
        <f>(schooldistricts!A286-AVERAGE(schooldistricts!A$4:A$536))/STDEV(schooldistricts!A$4:A$536)</f>
        <v>-0.52167896302933858</v>
      </c>
      <c r="C287" s="6">
        <f>(schooldistricts!B286-AVERAGE(schooldistricts!B$4:B$536))/STDEV(schooldistricts!B$4:B$536)</f>
        <v>0.79980500263860754</v>
      </c>
      <c r="D287" s="6">
        <f>(schooldistricts!C286-AVERAGE(schooldistricts!C$4:C$536))/STDEV(schooldistricts!C$4:C$536)</f>
        <v>0.10389062827360566</v>
      </c>
      <c r="E287" s="6">
        <f>(schooldistricts!D286-AVERAGE(schooldistricts!D$4:D$536))/STDEV(schooldistricts!D$4:D$536)</f>
        <v>-1.193729332484774</v>
      </c>
      <c r="F287" s="6">
        <f>(schooldistricts!E286-AVERAGE(schooldistricts!E$4:E$536))/STDEV(schooldistricts!E$4:E$536)</f>
        <v>1.8772276065660645</v>
      </c>
      <c r="G287" s="6">
        <f>(schooldistricts!F286-AVERAGE(schooldistricts!F$4:F$536))/STDEV(schooldistricts!F$4:F$536)</f>
        <v>0.62846762380354537</v>
      </c>
      <c r="H287" s="9">
        <f>(schooldistricts!G286-AVERAGE(schooldistricts!G$4:G$536))/STDEV(schooldistricts!G$4:G$536)</f>
        <v>0.13827008120406512</v>
      </c>
      <c r="I287" s="14">
        <f t="shared" si="8"/>
        <v>0.8351343440123512</v>
      </c>
      <c r="J287" s="14">
        <f t="shared" si="9"/>
        <v>-0.69686426280828606</v>
      </c>
      <c r="K287" s="8">
        <v>198</v>
      </c>
      <c r="L287" s="8">
        <v>3354</v>
      </c>
      <c r="M287" s="7" t="s">
        <v>310</v>
      </c>
    </row>
    <row r="288" spans="2:13" x14ac:dyDescent="0.2">
      <c r="B288" s="6">
        <f>(schooldistricts!A287-AVERAGE(schooldistricts!A$4:A$536))/STDEV(schooldistricts!A$4:A$536)</f>
        <v>-1.5419659150631508</v>
      </c>
      <c r="C288" s="6">
        <f>(schooldistricts!B287-AVERAGE(schooldistricts!B$4:B$536))/STDEV(schooldistricts!B$4:B$536)</f>
        <v>0.10846948028933065</v>
      </c>
      <c r="D288" s="6">
        <f>(schooldistricts!C287-AVERAGE(schooldistricts!C$4:C$536))/STDEV(schooldistricts!C$4:C$536)</f>
        <v>0.11038379254070603</v>
      </c>
      <c r="E288" s="6">
        <f>(schooldistricts!D287-AVERAGE(schooldistricts!D$4:D$536))/STDEV(schooldistricts!D$4:D$536)</f>
        <v>-0.80653379910489476</v>
      </c>
      <c r="F288" s="6">
        <f>(schooldistricts!E287-AVERAGE(schooldistricts!E$4:E$536))/STDEV(schooldistricts!E$4:E$536)</f>
        <v>0.26622823817349123</v>
      </c>
      <c r="G288" s="6">
        <f>(schooldistricts!F287-AVERAGE(schooldistricts!F$4:F$536))/STDEV(schooldistricts!F$4:F$536)</f>
        <v>0.419651906626063</v>
      </c>
      <c r="H288" s="9">
        <f>(schooldistricts!G287-AVERAGE(schooldistricts!G$4:G$536))/STDEV(schooldistricts!G$4:G$536)</f>
        <v>0.72410436802255584</v>
      </c>
      <c r="I288" s="14">
        <f t="shared" si="8"/>
        <v>0.45287476300492646</v>
      </c>
      <c r="J288" s="14">
        <f t="shared" si="9"/>
        <v>0.27122960501762938</v>
      </c>
      <c r="K288" s="8">
        <v>138</v>
      </c>
      <c r="L288" s="8">
        <v>2275</v>
      </c>
      <c r="M288" s="7" t="s">
        <v>309</v>
      </c>
    </row>
    <row r="289" spans="2:13" x14ac:dyDescent="0.2">
      <c r="B289" s="6">
        <f>(schooldistricts!A288-AVERAGE(schooldistricts!A$4:A$536))/STDEV(schooldistricts!A$4:A$536)</f>
        <v>1.2067979532642923</v>
      </c>
      <c r="C289" s="6">
        <f>(schooldistricts!B288-AVERAGE(schooldistricts!B$4:B$536))/STDEV(schooldistricts!B$4:B$536)</f>
        <v>-9.4654189148956722E-2</v>
      </c>
      <c r="D289" s="6">
        <f>(schooldistricts!C288-AVERAGE(schooldistricts!C$4:C$536))/STDEV(schooldistricts!C$4:C$536)</f>
        <v>0.11687695680780638</v>
      </c>
      <c r="E289" s="6">
        <f>(schooldistricts!D288-AVERAGE(schooldistricts!D$4:D$536))/STDEV(schooldistricts!D$4:D$536)</f>
        <v>-5.6224903328162008E-3</v>
      </c>
      <c r="F289" s="6">
        <f>(schooldistricts!E288-AVERAGE(schooldistricts!E$4:E$536))/STDEV(schooldistricts!E$4:E$536)</f>
        <v>9.8738429831043611E-2</v>
      </c>
      <c r="G289" s="6">
        <f>(schooldistricts!F288-AVERAGE(schooldistricts!F$4:F$536))/STDEV(schooldistricts!F$4:F$536)</f>
        <v>-8.8034735380431058E-4</v>
      </c>
      <c r="H289" s="9">
        <f>(schooldistricts!G288-AVERAGE(schooldistricts!G$4:G$536))/STDEV(schooldistricts!G$4:G$536)</f>
        <v>-0.33039734825072742</v>
      </c>
      <c r="I289" s="14">
        <f t="shared" si="8"/>
        <v>1.3924894424024756E-2</v>
      </c>
      <c r="J289" s="14">
        <f t="shared" si="9"/>
        <v>-0.3443222426747522</v>
      </c>
      <c r="K289" s="8">
        <v>126</v>
      </c>
      <c r="L289" s="8">
        <v>1962</v>
      </c>
      <c r="M289" s="7" t="s">
        <v>308</v>
      </c>
    </row>
    <row r="290" spans="2:13" x14ac:dyDescent="0.2">
      <c r="B290" s="6">
        <f>(schooldistricts!A289-AVERAGE(schooldistricts!A$4:A$536))/STDEV(schooldistricts!A$4:A$536)</f>
        <v>0.73792787008194816</v>
      </c>
      <c r="C290" s="6">
        <f>(schooldistricts!B289-AVERAGE(schooldistricts!B$4:B$536))/STDEV(schooldistricts!B$4:B$536)</f>
        <v>-1.5704153009186288</v>
      </c>
      <c r="D290" s="6">
        <f>(schooldistricts!C289-AVERAGE(schooldistricts!C$4:C$536))/STDEV(schooldistricts!C$4:C$536)</f>
        <v>0.12337012107490673</v>
      </c>
      <c r="E290" s="6">
        <f>(schooldistricts!D289-AVERAGE(schooldistricts!D$4:D$536))/STDEV(schooldistricts!D$4:D$536)</f>
        <v>-1.0558240740207074</v>
      </c>
      <c r="F290" s="6">
        <f>(schooldistricts!E289-AVERAGE(schooldistricts!E$4:E$536))/STDEV(schooldistricts!E$4:E$536)</f>
        <v>1.5004507127544182</v>
      </c>
      <c r="G290" s="6">
        <f>(schooldistricts!F289-AVERAGE(schooldistricts!F$4:F$536))/STDEV(schooldistricts!F$4:F$536)</f>
        <v>-0.63734234051423666</v>
      </c>
      <c r="H290" s="9">
        <f>(schooldistricts!G289-AVERAGE(schooldistricts!G$4:G$536))/STDEV(schooldistricts!G$4:G$536)</f>
        <v>0.95843808274995212</v>
      </c>
      <c r="I290" s="14">
        <f t="shared" si="8"/>
        <v>0.72088270217965844</v>
      </c>
      <c r="J290" s="14">
        <f t="shared" si="9"/>
        <v>0.23755538057029368</v>
      </c>
      <c r="K290" s="8">
        <v>250</v>
      </c>
      <c r="L290" s="8">
        <v>3547</v>
      </c>
      <c r="M290" s="7" t="s">
        <v>307</v>
      </c>
    </row>
    <row r="291" spans="2:13" x14ac:dyDescent="0.2">
      <c r="B291" s="6">
        <f>(schooldistricts!A290-AVERAGE(schooldistricts!A$4:A$536))/STDEV(schooldistricts!A$4:A$536)</f>
        <v>-0.68842800891127898</v>
      </c>
      <c r="C291" s="6">
        <f>(schooldistricts!B290-AVERAGE(schooldistricts!B$4:B$536))/STDEV(schooldistricts!B$4:B$536)</f>
        <v>1.4449552853159175</v>
      </c>
      <c r="D291" s="6">
        <f>(schooldistricts!C290-AVERAGE(schooldistricts!C$4:C$536))/STDEV(schooldistricts!C$4:C$536)</f>
        <v>0.12986328534200708</v>
      </c>
      <c r="E291" s="6">
        <f>(schooldistricts!D290-AVERAGE(schooldistricts!D$4:D$536))/STDEV(schooldistricts!D$4:D$536)</f>
        <v>0.48765401109634504</v>
      </c>
      <c r="F291" s="6">
        <f>(schooldistricts!E290-AVERAGE(schooldistricts!E$4:E$536))/STDEV(schooldistricts!E$4:E$536)</f>
        <v>2.5437287918282458</v>
      </c>
      <c r="G291" s="6">
        <f>(schooldistricts!F290-AVERAGE(schooldistricts!F$4:F$536))/STDEV(schooldistricts!F$4:F$536)</f>
        <v>5.9708087171678456E-2</v>
      </c>
      <c r="H291" s="9">
        <f>(schooldistricts!G290-AVERAGE(schooldistricts!G$4:G$536))/STDEV(schooldistricts!G$4:G$536)</f>
        <v>-1.3848990645240107</v>
      </c>
      <c r="I291" s="14">
        <f t="shared" si="8"/>
        <v>2.6787223115282758E-2</v>
      </c>
      <c r="J291" s="14">
        <f t="shared" si="9"/>
        <v>-1.4116862876392935</v>
      </c>
      <c r="K291" s="8">
        <v>64</v>
      </c>
      <c r="L291" s="8">
        <v>1005</v>
      </c>
      <c r="M291" s="7" t="s">
        <v>306</v>
      </c>
    </row>
    <row r="292" spans="2:13" x14ac:dyDescent="0.2">
      <c r="B292" s="6">
        <f>(schooldistricts!A291-AVERAGE(schooldistricts!A$4:A$536))/STDEV(schooldistricts!A$4:A$536)</f>
        <v>-0.39110724113355311</v>
      </c>
      <c r="C292" s="6">
        <f>(schooldistricts!B291-AVERAGE(schooldistricts!B$4:B$536))/STDEV(schooldistricts!B$4:B$536)</f>
        <v>-1.4237756003138919</v>
      </c>
      <c r="D292" s="6">
        <f>(schooldistricts!C291-AVERAGE(schooldistricts!C$4:C$536))/STDEV(schooldistricts!C$4:C$536)</f>
        <v>0.13635644960910745</v>
      </c>
      <c r="E292" s="6">
        <f>(schooldistricts!D291-AVERAGE(schooldistricts!D$4:D$536))/STDEV(schooldistricts!D$4:D$536)</f>
        <v>0.36566089783967071</v>
      </c>
      <c r="F292" s="6">
        <f>(schooldistricts!E291-AVERAGE(schooldistricts!E$4:E$536))/STDEV(schooldistricts!E$4:E$536)</f>
        <v>-0.39095125218991866</v>
      </c>
      <c r="G292" s="6">
        <f>(schooldistricts!F291-AVERAGE(schooldistricts!F$4:F$536))/STDEV(schooldistricts!F$4:F$536)</f>
        <v>0.67525675899232906</v>
      </c>
      <c r="H292" s="9">
        <f>(schooldistricts!G291-AVERAGE(schooldistricts!G$4:G$536))/STDEV(schooldistricts!G$4:G$536)</f>
        <v>-0.91623163506921812</v>
      </c>
      <c r="I292" s="14">
        <f t="shared" si="8"/>
        <v>-0.23535781150912477</v>
      </c>
      <c r="J292" s="14">
        <f t="shared" si="9"/>
        <v>-0.68087382356009329</v>
      </c>
      <c r="K292" s="8">
        <v>73</v>
      </c>
      <c r="L292" s="8">
        <v>1244</v>
      </c>
      <c r="M292" s="7" t="s">
        <v>305</v>
      </c>
    </row>
    <row r="293" spans="2:13" x14ac:dyDescent="0.2">
      <c r="B293" s="6">
        <f>(schooldistricts!A292-AVERAGE(schooldistricts!A$4:A$536))/STDEV(schooldistricts!A$4:A$536)</f>
        <v>-1.3012041774716223</v>
      </c>
      <c r="C293" s="6">
        <f>(schooldistricts!B292-AVERAGE(schooldistricts!B$4:B$536))/STDEV(schooldistricts!B$4:B$536)</f>
        <v>1.1048278100032527</v>
      </c>
      <c r="D293" s="6">
        <f>(schooldistricts!C292-AVERAGE(schooldistricts!C$4:C$536))/STDEV(schooldistricts!C$4:C$536)</f>
        <v>0.14284961387620779</v>
      </c>
      <c r="E293" s="6">
        <f>(schooldistricts!D292-AVERAGE(schooldistricts!D$4:D$536))/STDEV(schooldistricts!D$4:D$536)</f>
        <v>0.85363335086636782</v>
      </c>
      <c r="F293" s="6">
        <f>(schooldistricts!E292-AVERAGE(schooldistricts!E$4:E$536))/STDEV(schooldistricts!E$4:E$536)</f>
        <v>-1.3154528962632674</v>
      </c>
      <c r="G293" s="6">
        <f>(schooldistricts!F292-AVERAGE(schooldistricts!F$4:F$536))/STDEV(schooldistricts!F$4:F$536)</f>
        <v>8.8564004418795386E-3</v>
      </c>
      <c r="H293" s="9">
        <f>(schooldistricts!G292-AVERAGE(schooldistricts!G$4:G$536))/STDEV(schooldistricts!G$4:G$536)</f>
        <v>-0.68189792034182184</v>
      </c>
      <c r="I293" s="14">
        <f t="shared" si="8"/>
        <v>-0.59420766770801203</v>
      </c>
      <c r="J293" s="14">
        <f t="shared" si="9"/>
        <v>-8.7690252633809807E-2</v>
      </c>
      <c r="K293" s="8">
        <v>108</v>
      </c>
      <c r="L293" s="8">
        <v>1684</v>
      </c>
      <c r="M293" s="7" t="s">
        <v>304</v>
      </c>
    </row>
    <row r="294" spans="2:13" x14ac:dyDescent="0.2">
      <c r="B294" s="6">
        <f>(schooldistricts!A293-AVERAGE(schooldistricts!A$4:A$536))/STDEV(schooldistricts!A$4:A$536)</f>
        <v>-1.1310372495834082</v>
      </c>
      <c r="C294" s="6">
        <f>(schooldistricts!B293-AVERAGE(schooldistricts!B$4:B$536))/STDEV(schooldistricts!B$4:B$536)</f>
        <v>1.4757976768367906</v>
      </c>
      <c r="D294" s="6">
        <f>(schooldistricts!C293-AVERAGE(schooldistricts!C$4:C$536))/STDEV(schooldistricts!C$4:C$536)</f>
        <v>0.14934277814330815</v>
      </c>
      <c r="E294" s="6">
        <f>(schooldistricts!D293-AVERAGE(schooldistricts!D$4:D$536))/STDEV(schooldistricts!D$4:D$536)</f>
        <v>-6.3967022759921027E-2</v>
      </c>
      <c r="F294" s="6">
        <f>(schooldistricts!E293-AVERAGE(schooldistricts!E$4:E$536))/STDEV(schooldistricts!E$4:E$536)</f>
        <v>-5.7625484599966748E-2</v>
      </c>
      <c r="G294" s="6">
        <f>(schooldistricts!F293-AVERAGE(schooldistricts!F$4:F$536))/STDEV(schooldistricts!F$4:F$536)</f>
        <v>0.88796721391868882</v>
      </c>
      <c r="H294" s="9">
        <f>(schooldistricts!G293-AVERAGE(schooldistricts!G$4:G$536))/STDEV(schooldistricts!G$4:G$536)</f>
        <v>0.48977065329515951</v>
      </c>
      <c r="I294" s="14">
        <f t="shared" si="8"/>
        <v>2.7166517234103616E-2</v>
      </c>
      <c r="J294" s="14">
        <f t="shared" si="9"/>
        <v>0.46260413606105588</v>
      </c>
      <c r="K294" s="8">
        <v>145</v>
      </c>
      <c r="L294" s="8">
        <v>2538</v>
      </c>
      <c r="M294" s="7" t="s">
        <v>303</v>
      </c>
    </row>
    <row r="295" spans="2:13" x14ac:dyDescent="0.2">
      <c r="B295" s="6">
        <f>(schooldistricts!A294-AVERAGE(schooldistricts!A$4:A$536))/STDEV(schooldistricts!A$4:A$536)</f>
        <v>9.3005080468518946E-3</v>
      </c>
      <c r="C295" s="6">
        <f>(schooldistricts!B294-AVERAGE(schooldistricts!B$4:B$536))/STDEV(schooldistricts!B$4:B$536)</f>
        <v>-1.6608642492023544</v>
      </c>
      <c r="D295" s="6">
        <f>(schooldistricts!C294-AVERAGE(schooldistricts!C$4:C$536))/STDEV(schooldistricts!C$4:C$536)</f>
        <v>0.15583594241040849</v>
      </c>
      <c r="E295" s="6">
        <f>(schooldistricts!D294-AVERAGE(schooldistricts!D$4:D$536))/STDEV(schooldistricts!D$4:D$536)</f>
        <v>0.8218090604515832</v>
      </c>
      <c r="F295" s="6">
        <f>(schooldistricts!E294-AVERAGE(schooldistricts!E$4:E$536))/STDEV(schooldistricts!E$4:E$536)</f>
        <v>-0.92318996092624239</v>
      </c>
      <c r="G295" s="6">
        <f>(schooldistricts!F294-AVERAGE(schooldistricts!F$4:F$536))/STDEV(schooldistricts!F$4:F$536)</f>
        <v>-1.3973636632018915</v>
      </c>
      <c r="H295" s="9">
        <f>(schooldistricts!G294-AVERAGE(schooldistricts!G$4:G$536))/STDEV(schooldistricts!G$4:G$536)</f>
        <v>-1.2677322071603125</v>
      </c>
      <c r="I295" s="14">
        <f t="shared" si="8"/>
        <v>-0.53390830688560575</v>
      </c>
      <c r="J295" s="14">
        <f t="shared" si="9"/>
        <v>-0.73382390027470679</v>
      </c>
      <c r="K295" s="8">
        <v>125</v>
      </c>
      <c r="L295" s="8">
        <v>1567</v>
      </c>
      <c r="M295" s="7" t="s">
        <v>302</v>
      </c>
    </row>
    <row r="296" spans="2:13" x14ac:dyDescent="0.2">
      <c r="B296" s="6">
        <f>(schooldistricts!A295-AVERAGE(schooldistricts!A$4:A$536))/STDEV(schooldistricts!A$4:A$536)</f>
        <v>1.1318992507917955</v>
      </c>
      <c r="C296" s="6">
        <f>(schooldistricts!B295-AVERAGE(schooldistricts!B$4:B$536))/STDEV(schooldistricts!B$4:B$536)</f>
        <v>1.1300224705551647</v>
      </c>
      <c r="D296" s="6">
        <f>(schooldistricts!C295-AVERAGE(schooldistricts!C$4:C$536))/STDEV(schooldistricts!C$4:C$536)</f>
        <v>0.16232910667750886</v>
      </c>
      <c r="E296" s="6">
        <f>(schooldistricts!D295-AVERAGE(schooldistricts!D$4:D$536))/STDEV(schooldistricts!D$4:D$536)</f>
        <v>3.680989688689662E-2</v>
      </c>
      <c r="F296" s="6">
        <f>(schooldistricts!E295-AVERAGE(schooldistricts!E$4:E$536))/STDEV(schooldistricts!E$4:E$536)</f>
        <v>-0.47574860578519734</v>
      </c>
      <c r="G296" s="6">
        <f>(schooldistricts!F295-AVERAGE(schooldistricts!F$4:F$536))/STDEV(schooldistricts!F$4:F$536)</f>
        <v>-1.5870467905874863E-3</v>
      </c>
      <c r="H296" s="9">
        <f>(schooldistricts!G295-AVERAGE(schooldistricts!G$4:G$536))/STDEV(schooldistricts!G$4:G$536)</f>
        <v>-0.21323049088702928</v>
      </c>
      <c r="I296" s="14">
        <f t="shared" si="8"/>
        <v>-7.2194766492233678E-2</v>
      </c>
      <c r="J296" s="14">
        <f t="shared" si="9"/>
        <v>-0.14103572439479561</v>
      </c>
      <c r="K296" s="8">
        <v>93</v>
      </c>
      <c r="L296" s="8">
        <v>1448</v>
      </c>
      <c r="M296" s="7" t="s">
        <v>301</v>
      </c>
    </row>
    <row r="297" spans="2:13" x14ac:dyDescent="0.2">
      <c r="B297" s="6">
        <f>(schooldistricts!A296-AVERAGE(schooldistricts!A$4:A$536))/STDEV(schooldistricts!A$4:A$536)</f>
        <v>0.88152510569809084</v>
      </c>
      <c r="C297" s="6">
        <f>(schooldistricts!B296-AVERAGE(schooldistricts!B$4:B$536))/STDEV(schooldistricts!B$4:B$536)</f>
        <v>1.2319322577401788</v>
      </c>
      <c r="D297" s="6">
        <f>(schooldistricts!C296-AVERAGE(schooldistricts!C$4:C$536))/STDEV(schooldistricts!C$4:C$536)</f>
        <v>0.16882227094460922</v>
      </c>
      <c r="E297" s="6">
        <f>(schooldistricts!D296-AVERAGE(schooldistricts!D$4:D$536))/STDEV(schooldistricts!D$4:D$536)</f>
        <v>-1.3740669781685533</v>
      </c>
      <c r="F297" s="6">
        <f>(schooldistricts!E296-AVERAGE(schooldistricts!E$4:E$536))/STDEV(schooldistricts!E$4:E$536)</f>
        <v>1.4094890125325323</v>
      </c>
      <c r="G297" s="6">
        <f>(schooldistricts!F296-AVERAGE(schooldistricts!F$4:F$536))/STDEV(schooldistricts!F$4:F$536)</f>
        <v>-0.44155080764198984</v>
      </c>
      <c r="H297" s="9">
        <f>(schooldistricts!G296-AVERAGE(schooldistricts!G$4:G$536))/STDEV(schooldistricts!G$4:G$536)</f>
        <v>2.4816072284780279</v>
      </c>
      <c r="I297" s="14">
        <f t="shared" si="8"/>
        <v>0.87779327772612759</v>
      </c>
      <c r="J297" s="14">
        <f t="shared" si="9"/>
        <v>1.6038139507519005</v>
      </c>
      <c r="K297" s="8">
        <v>383</v>
      </c>
      <c r="L297" s="8">
        <v>5597</v>
      </c>
      <c r="M297" s="7" t="s">
        <v>300</v>
      </c>
    </row>
    <row r="298" spans="2:13" x14ac:dyDescent="0.2">
      <c r="B298" s="6">
        <f>(schooldistricts!A297-AVERAGE(schooldistricts!A$4:A$536))/STDEV(schooldistricts!A$4:A$536)</f>
        <v>1.4789471430311418</v>
      </c>
      <c r="C298" s="6">
        <f>(schooldistricts!B297-AVERAGE(schooldistricts!B$4:B$536))/STDEV(schooldistricts!B$4:B$536)</f>
        <v>-1.579660168995124</v>
      </c>
      <c r="D298" s="6">
        <f>(schooldistricts!C297-AVERAGE(schooldistricts!C$4:C$536))/STDEV(schooldistricts!C$4:C$536)</f>
        <v>0.17531543521170956</v>
      </c>
      <c r="E298" s="6">
        <f>(schooldistricts!D297-AVERAGE(schooldistricts!D$4:D$536))/STDEV(schooldistricts!D$4:D$536)</f>
        <v>-0.76410141188518199</v>
      </c>
      <c r="F298" s="6">
        <f>(schooldistricts!E297-AVERAGE(schooldistricts!E$4:E$536))/STDEV(schooldistricts!E$4:E$536)</f>
        <v>0.60556800247232812</v>
      </c>
      <c r="G298" s="6">
        <f>(schooldistricts!F297-AVERAGE(schooldistricts!F$4:F$536))/STDEV(schooldistricts!F$4:F$536)</f>
        <v>5.1006269188981976E-2</v>
      </c>
      <c r="H298" s="9">
        <f>(schooldistricts!G297-AVERAGE(schooldistricts!G$4:G$536))/STDEV(schooldistricts!G$4:G$536)</f>
        <v>0.48977065329515951</v>
      </c>
      <c r="I298" s="14">
        <f t="shared" si="8"/>
        <v>0.46832066431686897</v>
      </c>
      <c r="J298" s="14">
        <f t="shared" si="9"/>
        <v>2.1449988978290535E-2</v>
      </c>
      <c r="K298" s="8">
        <v>190</v>
      </c>
      <c r="L298" s="8">
        <v>2980</v>
      </c>
      <c r="M298" s="7" t="s">
        <v>299</v>
      </c>
    </row>
    <row r="299" spans="2:13" x14ac:dyDescent="0.2">
      <c r="B299" s="6">
        <f>(schooldistricts!A298-AVERAGE(schooldistricts!A$4:A$536))/STDEV(schooldistricts!A$4:A$536)</f>
        <v>-1.8661732251252845E-2</v>
      </c>
      <c r="C299" s="6">
        <f>(schooldistricts!B298-AVERAGE(schooldistricts!B$4:B$536))/STDEV(schooldistricts!B$4:B$536)</f>
        <v>-0.81084925159174592</v>
      </c>
      <c r="D299" s="6">
        <f>(schooldistricts!C298-AVERAGE(schooldistricts!C$4:C$536))/STDEV(schooldistricts!C$4:C$536)</f>
        <v>0.18180859947880992</v>
      </c>
      <c r="E299" s="6">
        <f>(schooldistricts!D298-AVERAGE(schooldistricts!D$4:D$536))/STDEV(schooldistricts!D$4:D$536)</f>
        <v>3.4844413584885596</v>
      </c>
      <c r="F299" s="6">
        <f>(schooldistricts!E298-AVERAGE(schooldistricts!E$4:E$536))/STDEV(schooldistricts!E$4:E$536)</f>
        <v>-2.3752694662865288</v>
      </c>
      <c r="G299" s="6">
        <f>(schooldistricts!F298-AVERAGE(schooldistricts!F$4:F$536))/STDEV(schooldistricts!F$4:F$536)</f>
        <v>2.3240724622342079</v>
      </c>
      <c r="H299" s="9">
        <f>(schooldistricts!G298-AVERAGE(schooldistricts!G$4:G$536))/STDEV(schooldistricts!G$4:G$536)</f>
        <v>-2.6737344955246902</v>
      </c>
      <c r="I299" s="14">
        <f t="shared" si="8"/>
        <v>-2.0927004869497647</v>
      </c>
      <c r="J299" s="14">
        <f t="shared" si="9"/>
        <v>-0.58103400857492549</v>
      </c>
      <c r="K299" s="8">
        <v>8</v>
      </c>
      <c r="L299" s="8">
        <v>165</v>
      </c>
      <c r="M299" s="7" t="s">
        <v>298</v>
      </c>
    </row>
    <row r="300" spans="2:13" x14ac:dyDescent="0.2">
      <c r="B300" s="6">
        <f>(schooldistricts!A299-AVERAGE(schooldistricts!A$4:A$536))/STDEV(schooldistricts!A$4:A$536)</f>
        <v>0.905046776608462</v>
      </c>
      <c r="C300" s="6">
        <f>(schooldistricts!B299-AVERAGE(schooldistricts!B$4:B$536))/STDEV(schooldistricts!B$4:B$536)</f>
        <v>1.3610382656011331</v>
      </c>
      <c r="D300" s="6">
        <f>(schooldistricts!C299-AVERAGE(schooldistricts!C$4:C$536))/STDEV(schooldistricts!C$4:C$536)</f>
        <v>0.18830176374591029</v>
      </c>
      <c r="E300" s="6">
        <f>(schooldistricts!D299-AVERAGE(schooldistricts!D$4:D$536))/STDEV(schooldistricts!D$4:D$536)</f>
        <v>-0.25491276524862871</v>
      </c>
      <c r="F300" s="6">
        <f>(schooldistricts!E299-AVERAGE(schooldistricts!E$4:E$536))/STDEV(schooldistricts!E$4:E$536)</f>
        <v>-0.23579013710068528</v>
      </c>
      <c r="G300" s="6">
        <f>(schooldistricts!F299-AVERAGE(schooldistricts!F$4:F$536))/STDEV(schooldistricts!F$4:F$536)</f>
        <v>-0.13665032730742777</v>
      </c>
      <c r="H300" s="9">
        <f>(schooldistricts!G299-AVERAGE(schooldistricts!G$4:G$536))/STDEV(schooldistricts!G$4:G$536)</f>
        <v>0.37260379593146142</v>
      </c>
      <c r="I300" s="14">
        <f t="shared" si="8"/>
        <v>0.10757694723681342</v>
      </c>
      <c r="J300" s="14">
        <f t="shared" si="9"/>
        <v>0.26502684869464799</v>
      </c>
      <c r="K300" s="8">
        <v>76</v>
      </c>
      <c r="L300" s="8">
        <v>1161</v>
      </c>
      <c r="M300" s="7" t="s">
        <v>297</v>
      </c>
    </row>
    <row r="301" spans="2:13" x14ac:dyDescent="0.2">
      <c r="B301" s="6">
        <f>(schooldistricts!A300-AVERAGE(schooldistricts!A$4:A$536))/STDEV(schooldistricts!A$4:A$536)</f>
        <v>4.8182087266819683E-2</v>
      </c>
      <c r="C301" s="6">
        <f>(schooldistricts!B300-AVERAGE(schooldistricts!B$4:B$536))/STDEV(schooldistricts!B$4:B$536)</f>
        <v>1.7211497395036994</v>
      </c>
      <c r="D301" s="6">
        <f>(schooldistricts!C300-AVERAGE(schooldistricts!C$4:C$536))/STDEV(schooldistricts!C$4:C$536)</f>
        <v>0.19479492801301063</v>
      </c>
      <c r="E301" s="6">
        <f>(schooldistricts!D300-AVERAGE(schooldistricts!D$4:D$536))/STDEV(schooldistricts!D$4:D$536)</f>
        <v>-1.199033380887238</v>
      </c>
      <c r="F301" s="6">
        <f>(schooldistricts!E300-AVERAGE(schooldistricts!E$4:E$536))/STDEV(schooldistricts!E$4:E$536)</f>
        <v>0.58151201563678812</v>
      </c>
      <c r="G301" s="6">
        <f>(schooldistricts!F300-AVERAGE(schooldistricts!F$4:F$536))/STDEV(schooldistricts!F$4:F$536)</f>
        <v>0.63741756369654823</v>
      </c>
      <c r="H301" s="9">
        <f>(schooldistricts!G300-AVERAGE(schooldistricts!G$4:G$536))/STDEV(schooldistricts!G$4:G$536)</f>
        <v>0.6069375106588577</v>
      </c>
      <c r="I301" s="14">
        <f t="shared" si="8"/>
        <v>0.69390814192771877</v>
      </c>
      <c r="J301" s="14">
        <f t="shared" si="9"/>
        <v>-8.6970631268861065E-2</v>
      </c>
      <c r="K301" s="8">
        <v>243</v>
      </c>
      <c r="L301" s="8">
        <v>4121</v>
      </c>
      <c r="M301" s="7" t="s">
        <v>296</v>
      </c>
    </row>
    <row r="302" spans="2:13" x14ac:dyDescent="0.2">
      <c r="B302" s="6">
        <f>(schooldistricts!A301-AVERAGE(schooldistricts!A$4:A$536))/STDEV(schooldistricts!A$4:A$536)</f>
        <v>-0.15958647595310374</v>
      </c>
      <c r="C302" s="6">
        <f>(schooldistricts!B301-AVERAGE(schooldistricts!B$4:B$536))/STDEV(schooldistricts!B$4:B$536)</f>
        <v>-1.6839154633969426</v>
      </c>
      <c r="D302" s="6">
        <f>(schooldistricts!C301-AVERAGE(schooldistricts!C$4:C$536))/STDEV(schooldistricts!C$4:C$536)</f>
        <v>0.20128809228011099</v>
      </c>
      <c r="E302" s="6">
        <f>(schooldistricts!D301-AVERAGE(schooldistricts!D$4:D$536))/STDEV(schooldistricts!D$4:D$536)</f>
        <v>-1.0558240740207074</v>
      </c>
      <c r="F302" s="6">
        <f>(schooldistricts!E301-AVERAGE(schooldistricts!E$4:E$536))/STDEV(schooldistricts!E$4:E$536)</f>
        <v>3.7704337705230668</v>
      </c>
      <c r="G302" s="6">
        <f>(schooldistricts!F301-AVERAGE(schooldistricts!F$4:F$536))/STDEV(schooldistricts!F$4:F$536)</f>
        <v>0.53935858704173978</v>
      </c>
      <c r="H302" s="9">
        <f>(schooldistricts!G301-AVERAGE(schooldistricts!G$4:G$536))/STDEV(schooldistricts!G$4:G$536)</f>
        <v>0.37260379593146142</v>
      </c>
      <c r="I302" s="14">
        <f t="shared" si="8"/>
        <v>0.97317570357119543</v>
      </c>
      <c r="J302" s="14">
        <f t="shared" si="9"/>
        <v>-0.600571907639734</v>
      </c>
      <c r="K302" s="8">
        <v>582</v>
      </c>
      <c r="L302" s="8">
        <v>9746</v>
      </c>
      <c r="M302" s="7" t="s">
        <v>295</v>
      </c>
    </row>
    <row r="303" spans="2:13" x14ac:dyDescent="0.2">
      <c r="B303" s="6">
        <f>(schooldistricts!A302-AVERAGE(schooldistricts!A$4:A$536))/STDEV(schooldistricts!A$4:A$536)</f>
        <v>1.2261767015140086</v>
      </c>
      <c r="C303" s="6">
        <f>(schooldistricts!B302-AVERAGE(schooldistricts!B$4:B$536))/STDEV(schooldistricts!B$4:B$536)</f>
        <v>0.55914615826535297</v>
      </c>
      <c r="D303" s="6">
        <f>(schooldistricts!C302-AVERAGE(schooldistricts!C$4:C$536))/STDEV(schooldistricts!C$4:C$536)</f>
        <v>0.20778125654721133</v>
      </c>
      <c r="E303" s="6">
        <f>(schooldistricts!D302-AVERAGE(schooldistricts!D$4:D$536))/STDEV(schooldistricts!D$4:D$536)</f>
        <v>-1.1566009936675252</v>
      </c>
      <c r="F303" s="6">
        <f>(schooldistricts!E302-AVERAGE(schooldistricts!E$4:E$536))/STDEV(schooldistricts!E$4:E$536)</f>
        <v>0.27088908562287717</v>
      </c>
      <c r="G303" s="6">
        <f>(schooldistricts!F302-AVERAGE(schooldistricts!F$4:F$536))/STDEV(schooldistricts!F$4:F$536)</f>
        <v>0.86868612886068397</v>
      </c>
      <c r="H303" s="9">
        <f>(schooldistricts!G302-AVERAGE(schooldistricts!G$4:G$536))/STDEV(schooldistricts!G$4:G$536)</f>
        <v>1.4271055122047447</v>
      </c>
      <c r="I303" s="14">
        <f t="shared" si="8"/>
        <v>0.63711516095259446</v>
      </c>
      <c r="J303" s="14">
        <f t="shared" si="9"/>
        <v>0.78999035125215022</v>
      </c>
      <c r="K303" s="8">
        <v>78</v>
      </c>
      <c r="L303" s="8">
        <v>1362</v>
      </c>
      <c r="M303" s="7" t="s">
        <v>294</v>
      </c>
    </row>
    <row r="304" spans="2:13" x14ac:dyDescent="0.2">
      <c r="B304" s="6">
        <f>(schooldistricts!A303-AVERAGE(schooldistricts!A$4:A$536))/STDEV(schooldistricts!A$4:A$536)</f>
        <v>0.29649308975439875</v>
      </c>
      <c r="C304" s="6">
        <f>(schooldistricts!B303-AVERAGE(schooldistricts!B$4:B$536))/STDEV(schooldistricts!B$4:B$536)</f>
        <v>-1.1526033293603115</v>
      </c>
      <c r="D304" s="6">
        <f>(schooldistricts!C303-AVERAGE(schooldistricts!C$4:C$536))/STDEV(schooldistricts!C$4:C$536)</f>
        <v>0.21427442081431169</v>
      </c>
      <c r="E304" s="6">
        <f>(schooldistricts!D303-AVERAGE(schooldistricts!D$4:D$536))/STDEV(schooldistricts!D$4:D$536)</f>
        <v>0.91197788329347296</v>
      </c>
      <c r="F304" s="6">
        <f>(schooldistricts!E303-AVERAGE(schooldistricts!E$4:E$536))/STDEV(schooldistricts!E$4:E$536)</f>
        <v>-0.45500031713954403</v>
      </c>
      <c r="G304" s="6">
        <f>(schooldistricts!F303-AVERAGE(schooldistricts!F$4:F$536))/STDEV(schooldistricts!F$4:F$536)</f>
        <v>0.18892781417524679</v>
      </c>
      <c r="H304" s="9">
        <f>(schooldistricts!G303-AVERAGE(schooldistricts!G$4:G$536))/STDEV(schooldistricts!G$4:G$536)</f>
        <v>2.1103223840366989E-2</v>
      </c>
      <c r="I304" s="14">
        <f t="shared" si="8"/>
        <v>-0.52919467902715367</v>
      </c>
      <c r="J304" s="14">
        <f t="shared" si="9"/>
        <v>0.55029790286752067</v>
      </c>
      <c r="K304" s="8">
        <v>125</v>
      </c>
      <c r="L304" s="8">
        <v>1998</v>
      </c>
      <c r="M304" s="7" t="s">
        <v>293</v>
      </c>
    </row>
    <row r="305" spans="2:13" x14ac:dyDescent="0.2">
      <c r="B305" s="6">
        <f>(schooldistricts!A304-AVERAGE(schooldistricts!A$4:A$536))/STDEV(schooldistricts!A$4:A$536)</f>
        <v>1.272206561685755</v>
      </c>
      <c r="C305" s="6">
        <f>(schooldistricts!B304-AVERAGE(schooldistricts!B$4:B$536))/STDEV(schooldistricts!B$4:B$536)</f>
        <v>-0.29247569770511467</v>
      </c>
      <c r="D305" s="6">
        <f>(schooldistricts!C304-AVERAGE(schooldistricts!C$4:C$536))/STDEV(schooldistricts!C$4:C$536)</f>
        <v>0.22076758508141206</v>
      </c>
      <c r="E305" s="6">
        <f>(schooldistricts!D304-AVERAGE(schooldistricts!D$4:D$536))/STDEV(schooldistricts!D$4:D$536)</f>
        <v>1.4901191591620593</v>
      </c>
      <c r="F305" s="6">
        <f>(schooldistricts!E304-AVERAGE(schooldistricts!E$4:E$536))/STDEV(schooldistricts!E$4:E$536)</f>
        <v>0.74358922694123919</v>
      </c>
      <c r="G305" s="6">
        <f>(schooldistricts!F304-AVERAGE(schooldistricts!F$4:F$536))/STDEV(schooldistricts!F$4:F$536)</f>
        <v>0.52603232627611485</v>
      </c>
      <c r="H305" s="9">
        <f>(schooldistricts!G304-AVERAGE(schooldistricts!G$4:G$536))/STDEV(schooldistricts!G$4:G$536)</f>
        <v>0.25543693856776328</v>
      </c>
      <c r="I305" s="14">
        <f t="shared" si="8"/>
        <v>-0.69939998516283586</v>
      </c>
      <c r="J305" s="14">
        <f t="shared" si="9"/>
        <v>0.95483692373059914</v>
      </c>
      <c r="K305" s="8">
        <v>233</v>
      </c>
      <c r="L305" s="8">
        <v>3895</v>
      </c>
      <c r="M305" s="7" t="s">
        <v>292</v>
      </c>
    </row>
    <row r="306" spans="2:13" x14ac:dyDescent="0.2">
      <c r="B306" s="6">
        <f>(schooldistricts!A305-AVERAGE(schooldistricts!A$4:A$536))/STDEV(schooldistricts!A$4:A$536)</f>
        <v>-1.4946102984072238</v>
      </c>
      <c r="C306" s="6">
        <f>(schooldistricts!B305-AVERAGE(schooldistricts!B$4:B$536))/STDEV(schooldistricts!B$4:B$536)</f>
        <v>-0.68404846260339791</v>
      </c>
      <c r="D306" s="6">
        <f>(schooldistricts!C305-AVERAGE(schooldistricts!C$4:C$536))/STDEV(schooldistricts!C$4:C$536)</f>
        <v>0.2272607493485124</v>
      </c>
      <c r="E306" s="6">
        <f>(schooldistricts!D305-AVERAGE(schooldistricts!D$4:D$536))/STDEV(schooldistricts!D$4:D$536)</f>
        <v>-1.464235801010443</v>
      </c>
      <c r="F306" s="6">
        <f>(schooldistricts!E305-AVERAGE(schooldistricts!E$4:E$536))/STDEV(schooldistricts!E$4:E$536)</f>
        <v>2.0331404712439083</v>
      </c>
      <c r="G306" s="6">
        <f>(schooldistricts!F305-AVERAGE(schooldistricts!F$4:F$536))/STDEV(schooldistricts!F$4:F$536)</f>
        <v>-0.71361028599782461</v>
      </c>
      <c r="H306" s="9">
        <f>(schooldistricts!G305-AVERAGE(schooldistricts!G$4:G$536))/STDEV(schooldistricts!G$4:G$536)</f>
        <v>1.8957729416595372</v>
      </c>
      <c r="I306" s="14">
        <f t="shared" si="8"/>
        <v>0.99443027733325073</v>
      </c>
      <c r="J306" s="14">
        <f t="shared" si="9"/>
        <v>0.90134266432628651</v>
      </c>
      <c r="K306" s="8">
        <v>90</v>
      </c>
      <c r="L306" s="8">
        <v>1262</v>
      </c>
      <c r="M306" s="7" t="s">
        <v>291</v>
      </c>
    </row>
    <row r="307" spans="2:13" x14ac:dyDescent="0.2">
      <c r="B307" s="6">
        <f>(schooldistricts!A306-AVERAGE(schooldistricts!A$4:A$536))/STDEV(schooldistricts!A$4:A$536)</f>
        <v>0.22863516902138911</v>
      </c>
      <c r="C307" s="6">
        <f>(schooldistricts!B306-AVERAGE(schooldistricts!B$4:B$536))/STDEV(schooldistricts!B$4:B$536)</f>
        <v>1.4201291027096523</v>
      </c>
      <c r="D307" s="6">
        <f>(schooldistricts!C306-AVERAGE(schooldistricts!C$4:C$536))/STDEV(schooldistricts!C$4:C$536)</f>
        <v>0.23375391361561276</v>
      </c>
      <c r="E307" s="6">
        <f>(schooldistricts!D306-AVERAGE(schooldistricts!D$4:D$536))/STDEV(schooldistricts!D$4:D$536)</f>
        <v>1.2090045938314624</v>
      </c>
      <c r="F307" s="6">
        <f>(schooldistricts!E306-AVERAGE(schooldistricts!E$4:E$536))/STDEV(schooldistricts!E$4:E$536)</f>
        <v>-0.30284620040475319</v>
      </c>
      <c r="G307" s="6">
        <f>(schooldistricts!F306-AVERAGE(schooldistricts!F$4:F$536))/STDEV(schooldistricts!F$4:F$536)</f>
        <v>0.43221768440418817</v>
      </c>
      <c r="H307" s="9">
        <f>(schooldistricts!G306-AVERAGE(schooldistricts!G$4:G$536))/STDEV(schooldistricts!G$4:G$536)</f>
        <v>-1.0333984924329163</v>
      </c>
      <c r="I307" s="14">
        <f t="shared" si="8"/>
        <v>-0.66816944834058556</v>
      </c>
      <c r="J307" s="14">
        <f t="shared" si="9"/>
        <v>-0.3652290440923307</v>
      </c>
      <c r="K307" s="8">
        <v>156</v>
      </c>
      <c r="L307" s="8">
        <v>2576</v>
      </c>
      <c r="M307" s="7" t="s">
        <v>290</v>
      </c>
    </row>
    <row r="308" spans="2:13" x14ac:dyDescent="0.2">
      <c r="B308" s="6">
        <f>(schooldistricts!A307-AVERAGE(schooldistricts!A$4:A$536))/STDEV(schooldistricts!A$4:A$536)</f>
        <v>-1.5373518195641105</v>
      </c>
      <c r="C308" s="6">
        <f>(schooldistricts!B307-AVERAGE(schooldistricts!B$4:B$536))/STDEV(schooldistricts!B$4:B$536)</f>
        <v>-1.1525360058959213</v>
      </c>
      <c r="D308" s="6">
        <f>(schooldistricts!C307-AVERAGE(schooldistricts!C$4:C$536))/STDEV(schooldistricts!C$4:C$536)</f>
        <v>0.2402470778827131</v>
      </c>
      <c r="E308" s="6">
        <f>(schooldistricts!D307-AVERAGE(schooldistricts!D$4:D$536))/STDEV(schooldistricts!D$4:D$536)</f>
        <v>0.15349896174110689</v>
      </c>
      <c r="F308" s="6">
        <f>(schooldistricts!E307-AVERAGE(schooldistricts!E$4:E$536))/STDEV(schooldistricts!E$4:E$536)</f>
        <v>-1.1481134378385418</v>
      </c>
      <c r="G308" s="6">
        <f>(schooldistricts!F307-AVERAGE(schooldistricts!F$4:F$536))/STDEV(schooldistricts!F$4:F$536)</f>
        <v>-1.4786917870617426</v>
      </c>
      <c r="H308" s="9">
        <f>(schooldistricts!G307-AVERAGE(schooldistricts!G$4:G$536))/STDEV(schooldistricts!G$4:G$536)</f>
        <v>-0.21323049088702928</v>
      </c>
      <c r="I308" s="14">
        <f t="shared" si="8"/>
        <v>-0.20816428481975188</v>
      </c>
      <c r="J308" s="14">
        <f t="shared" si="9"/>
        <v>-5.0662060672773956E-3</v>
      </c>
      <c r="K308" s="8">
        <v>103</v>
      </c>
      <c r="L308" s="8">
        <v>1273</v>
      </c>
      <c r="M308" s="7" t="s">
        <v>289</v>
      </c>
    </row>
    <row r="309" spans="2:13" x14ac:dyDescent="0.2">
      <c r="B309" s="6">
        <f>(schooldistricts!A308-AVERAGE(schooldistricts!A$4:A$536))/STDEV(schooldistricts!A$4:A$536)</f>
        <v>0.3438242510028951</v>
      </c>
      <c r="C309" s="6">
        <f>(schooldistricts!B308-AVERAGE(schooldistricts!B$4:B$536))/STDEV(schooldistricts!B$4:B$536)</f>
        <v>-0.56573551471037486</v>
      </c>
      <c r="D309" s="6">
        <f>(schooldistricts!C308-AVERAGE(schooldistricts!C$4:C$536))/STDEV(schooldistricts!C$4:C$536)</f>
        <v>0.24674024214981347</v>
      </c>
      <c r="E309" s="6">
        <f>(schooldistricts!D308-AVERAGE(schooldistricts!D$4:D$536))/STDEV(schooldistricts!D$4:D$536)</f>
        <v>1.2143086422339264</v>
      </c>
      <c r="F309" s="6">
        <f>(schooldistricts!E308-AVERAGE(schooldistricts!E$4:E$536))/STDEV(schooldistricts!E$4:E$536)</f>
        <v>0.91739373182801609</v>
      </c>
      <c r="G309" s="6">
        <f>(schooldistricts!F308-AVERAGE(schooldistricts!F$4:F$536))/STDEV(schooldistricts!F$4:F$536)</f>
        <v>-0.80748138633711708</v>
      </c>
      <c r="H309" s="9">
        <f>(schooldistricts!G308-AVERAGE(schooldistricts!G$4:G$536))/STDEV(schooldistricts!G$4:G$536)</f>
        <v>-0.68189792034182184</v>
      </c>
      <c r="I309" s="14">
        <f t="shared" si="8"/>
        <v>-0.5353318466070387</v>
      </c>
      <c r="J309" s="14">
        <f t="shared" si="9"/>
        <v>-0.14656607373478314</v>
      </c>
      <c r="K309" s="8">
        <v>473</v>
      </c>
      <c r="L309" s="8">
        <v>6536</v>
      </c>
      <c r="M309" s="7" t="s">
        <v>288</v>
      </c>
    </row>
    <row r="310" spans="2:13" x14ac:dyDescent="0.2">
      <c r="B310" s="6">
        <f>(schooldistricts!A309-AVERAGE(schooldistricts!A$4:A$536))/STDEV(schooldistricts!A$4:A$536)</f>
        <v>-4.3666262535486979E-2</v>
      </c>
      <c r="C310" s="6">
        <f>(schooldistricts!B309-AVERAGE(schooldistricts!B$4:B$536))/STDEV(schooldistricts!B$4:B$536)</f>
        <v>0.6309520497970128</v>
      </c>
      <c r="D310" s="6">
        <f>(schooldistricts!C309-AVERAGE(schooldistricts!C$4:C$536))/STDEV(schooldistricts!C$4:C$536)</f>
        <v>0.25323340641691383</v>
      </c>
      <c r="E310" s="6">
        <f>(schooldistricts!D309-AVERAGE(schooldistricts!D$4:D$536))/STDEV(schooldistricts!D$4:D$536)</f>
        <v>-1.3846750749734813</v>
      </c>
      <c r="F310" s="6">
        <f>(schooldistricts!E309-AVERAGE(schooldistricts!E$4:E$536))/STDEV(schooldistricts!E$4:E$536)</f>
        <v>2.3530850961565912</v>
      </c>
      <c r="G310" s="6">
        <f>(schooldistricts!F309-AVERAGE(schooldistricts!F$4:F$536))/STDEV(schooldistricts!F$4:F$536)</f>
        <v>0.38395737901231497</v>
      </c>
      <c r="H310" s="9">
        <f>(schooldistricts!G309-AVERAGE(schooldistricts!G$4:G$536))/STDEV(schooldistricts!G$4:G$536)</f>
        <v>1.8957729416595372</v>
      </c>
      <c r="I310" s="14">
        <f t="shared" si="8"/>
        <v>0.98823483599314454</v>
      </c>
      <c r="J310" s="14">
        <f t="shared" si="9"/>
        <v>0.9075381056663927</v>
      </c>
      <c r="K310" s="8">
        <v>505</v>
      </c>
      <c r="L310" s="8">
        <v>8286</v>
      </c>
      <c r="M310" s="7" t="s">
        <v>287</v>
      </c>
    </row>
    <row r="311" spans="2:13" x14ac:dyDescent="0.2">
      <c r="B311" s="6">
        <f>(schooldistricts!A310-AVERAGE(schooldistricts!A$4:A$536))/STDEV(schooldistricts!A$4:A$536)</f>
        <v>-0.36179468064150277</v>
      </c>
      <c r="C311" s="6">
        <f>(schooldistricts!B310-AVERAGE(schooldistricts!B$4:B$536))/STDEV(schooldistricts!B$4:B$536)</f>
        <v>1.5104493294324586</v>
      </c>
      <c r="D311" s="6">
        <f>(schooldistricts!C310-AVERAGE(schooldistricts!C$4:C$536))/STDEV(schooldistricts!C$4:C$536)</f>
        <v>0.25972657068401417</v>
      </c>
      <c r="E311" s="6">
        <f>(schooldistricts!D310-AVERAGE(schooldistricts!D$4:D$536))/STDEV(schooldistricts!D$4:D$536)</f>
        <v>0.2012353973632838</v>
      </c>
      <c r="F311" s="6">
        <f>(schooldistricts!E310-AVERAGE(schooldistricts!E$4:E$536))/STDEV(schooldistricts!E$4:E$536)</f>
        <v>-0.61812997786805002</v>
      </c>
      <c r="G311" s="6">
        <f>(schooldistricts!F310-AVERAGE(schooldistricts!F$4:F$536))/STDEV(schooldistricts!F$4:F$536)</f>
        <v>-0.99810120452419948</v>
      </c>
      <c r="H311" s="9">
        <f>(schooldistricts!G310-AVERAGE(schooldistricts!G$4:G$536))/STDEV(schooldistricts!G$4:G$536)</f>
        <v>-0.44756420561442556</v>
      </c>
      <c r="I311" s="14">
        <f t="shared" si="8"/>
        <v>-0.17431332012399267</v>
      </c>
      <c r="J311" s="14">
        <f t="shared" si="9"/>
        <v>-0.27325088549043286</v>
      </c>
      <c r="K311" s="8">
        <v>52</v>
      </c>
      <c r="L311" s="8">
        <v>697</v>
      </c>
      <c r="M311" s="7" t="s">
        <v>286</v>
      </c>
    </row>
    <row r="312" spans="2:13" x14ac:dyDescent="0.2">
      <c r="B312" s="6">
        <f>(schooldistricts!A311-AVERAGE(schooldistricts!A$4:A$536))/STDEV(schooldistricts!A$4:A$536)</f>
        <v>1.2504116035090767</v>
      </c>
      <c r="C312" s="6">
        <f>(schooldistricts!B311-AVERAGE(schooldistricts!B$4:B$536))/STDEV(schooldistricts!B$4:B$536)</f>
        <v>-0.9336031736696071</v>
      </c>
      <c r="D312" s="6">
        <f>(schooldistricts!C311-AVERAGE(schooldistricts!C$4:C$536))/STDEV(schooldistricts!C$4:C$536)</f>
        <v>0.26621973495111451</v>
      </c>
      <c r="E312" s="6">
        <f>(schooldistricts!D311-AVERAGE(schooldistricts!D$4:D$536))/STDEV(schooldistricts!D$4:D$536)</f>
        <v>0.18001920375342739</v>
      </c>
      <c r="F312" s="6">
        <f>(schooldistricts!E311-AVERAGE(schooldistricts!E$4:E$536))/STDEV(schooldistricts!E$4:E$536)</f>
        <v>-0.27292656677805022</v>
      </c>
      <c r="G312" s="6">
        <f>(schooldistricts!F311-AVERAGE(schooldistricts!F$4:F$536))/STDEV(schooldistricts!F$4:F$536)</f>
        <v>1.3751959622080052</v>
      </c>
      <c r="H312" s="9">
        <f>(schooldistricts!G311-AVERAGE(schooldistricts!G$4:G$536))/STDEV(schooldistricts!G$4:G$536)</f>
        <v>0.48977065329515951</v>
      </c>
      <c r="I312" s="14">
        <f t="shared" si="8"/>
        <v>-0.124811646441203</v>
      </c>
      <c r="J312" s="14">
        <f t="shared" si="9"/>
        <v>0.61458229973636247</v>
      </c>
      <c r="K312" s="8">
        <v>112</v>
      </c>
      <c r="L312" s="8">
        <v>2079</v>
      </c>
      <c r="M312" s="7" t="s">
        <v>285</v>
      </c>
    </row>
    <row r="313" spans="2:13" x14ac:dyDescent="0.2">
      <c r="B313" s="6">
        <f>(schooldistricts!A312-AVERAGE(schooldistricts!A$4:A$536))/STDEV(schooldistricts!A$4:A$536)</f>
        <v>1.569374412660806</v>
      </c>
      <c r="C313" s="6">
        <f>(schooldistricts!B312-AVERAGE(schooldistricts!B$4:B$536))/STDEV(schooldistricts!B$4:B$536)</f>
        <v>-0.10737969402664031</v>
      </c>
      <c r="D313" s="6">
        <f>(schooldistricts!C312-AVERAGE(schooldistricts!C$4:C$536))/STDEV(schooldistricts!C$4:C$536)</f>
        <v>0.2727128992182149</v>
      </c>
      <c r="E313" s="6">
        <f>(schooldistricts!D312-AVERAGE(schooldistricts!D$4:D$536))/STDEV(schooldistricts!D$4:D$536)</f>
        <v>-0.84896618632460763</v>
      </c>
      <c r="F313" s="6">
        <f>(schooldistricts!E312-AVERAGE(schooldistricts!E$4:E$536))/STDEV(schooldistricts!E$4:E$536)</f>
        <v>1.644034884179048</v>
      </c>
      <c r="G313" s="6">
        <f>(schooldistricts!F312-AVERAGE(schooldistricts!F$4:F$536))/STDEV(schooldistricts!F$4:F$536)</f>
        <v>-0.51086779402607596</v>
      </c>
      <c r="H313" s="9">
        <f>(schooldistricts!G312-AVERAGE(schooldistricts!G$4:G$536))/STDEV(schooldistricts!G$4:G$536)</f>
        <v>1.1927717974773484</v>
      </c>
      <c r="I313" s="14">
        <f t="shared" si="8"/>
        <v>0.62827787266498192</v>
      </c>
      <c r="J313" s="14">
        <f t="shared" si="9"/>
        <v>0.56449392481236649</v>
      </c>
      <c r="K313" s="8">
        <v>337</v>
      </c>
      <c r="L313" s="8">
        <v>4874</v>
      </c>
      <c r="M313" s="7" t="s">
        <v>284</v>
      </c>
    </row>
    <row r="314" spans="2:13" x14ac:dyDescent="0.2">
      <c r="B314" s="6">
        <f>(schooldistricts!A313-AVERAGE(schooldistricts!A$4:A$536))/STDEV(schooldistricts!A$4:A$536)</f>
        <v>-1.1622709442008909</v>
      </c>
      <c r="C314" s="6">
        <f>(schooldistricts!B313-AVERAGE(schooldistricts!B$4:B$536))/STDEV(schooldistricts!B$4:B$536)</f>
        <v>-1.1753883426118921</v>
      </c>
      <c r="D314" s="6">
        <f>(schooldistricts!C313-AVERAGE(schooldistricts!C$4:C$536))/STDEV(schooldistricts!C$4:C$536)</f>
        <v>0.27920606348531524</v>
      </c>
      <c r="E314" s="6">
        <f>(schooldistricts!D313-AVERAGE(schooldistricts!D$4:D$536))/STDEV(schooldistricts!D$4:D$536)</f>
        <v>-1.0452159772157792</v>
      </c>
      <c r="F314" s="6">
        <f>(schooldistricts!E313-AVERAGE(schooldistricts!E$4:E$536))/STDEV(schooldistricts!E$4:E$536)</f>
        <v>1.7058287003628414</v>
      </c>
      <c r="G314" s="6">
        <f>(schooldistricts!F313-AVERAGE(schooldistricts!F$4:F$536))/STDEV(schooldistricts!F$4:F$536)</f>
        <v>4.0568034622820566</v>
      </c>
      <c r="H314" s="9">
        <f>(schooldistricts!G313-AVERAGE(schooldistricts!G$4:G$536))/STDEV(schooldistricts!G$4:G$536)</f>
        <v>-1.1505653497966144</v>
      </c>
      <c r="I314" s="14">
        <f t="shared" si="8"/>
        <v>0.73814170791549982</v>
      </c>
      <c r="J314" s="14">
        <f t="shared" si="9"/>
        <v>-1.8887070577121143</v>
      </c>
      <c r="K314" s="8">
        <v>46</v>
      </c>
      <c r="L314" s="8">
        <v>1122</v>
      </c>
      <c r="M314" s="7" t="s">
        <v>283</v>
      </c>
    </row>
    <row r="315" spans="2:13" x14ac:dyDescent="0.2">
      <c r="B315" s="6">
        <f>(schooldistricts!A314-AVERAGE(schooldistricts!A$4:A$536))/STDEV(schooldistricts!A$4:A$536)</f>
        <v>-0.29130451295476206</v>
      </c>
      <c r="C315" s="6">
        <f>(schooldistricts!B314-AVERAGE(schooldistricts!B$4:B$536))/STDEV(schooldistricts!B$4:B$536)</f>
        <v>0.17048909804384443</v>
      </c>
      <c r="D315" s="6">
        <f>(schooldistricts!C314-AVERAGE(schooldistricts!C$4:C$536))/STDEV(schooldistricts!C$4:C$536)</f>
        <v>0.28569922775241557</v>
      </c>
      <c r="E315" s="6">
        <f>(schooldistricts!D314-AVERAGE(schooldistricts!D$4:D$536))/STDEV(schooldistricts!D$4:D$536)</f>
        <v>-0.89139857354432039</v>
      </c>
      <c r="F315" s="6">
        <f>(schooldistricts!E314-AVERAGE(schooldistricts!E$4:E$536))/STDEV(schooldistricts!E$4:E$536)</f>
        <v>1.873318508705289</v>
      </c>
      <c r="G315" s="6">
        <f>(schooldistricts!F314-AVERAGE(schooldistricts!F$4:F$536))/STDEV(schooldistricts!F$4:F$536)</f>
        <v>0.27854052375896837</v>
      </c>
      <c r="H315" s="9">
        <f>(schooldistricts!G314-AVERAGE(schooldistricts!G$4:G$536))/STDEV(schooldistricts!G$4:G$536)</f>
        <v>0.84127122538625398</v>
      </c>
      <c r="I315" s="14">
        <f t="shared" si="8"/>
        <v>0.67603054926195161</v>
      </c>
      <c r="J315" s="14">
        <f t="shared" si="9"/>
        <v>0.16524067612430238</v>
      </c>
      <c r="K315" s="8">
        <v>839</v>
      </c>
      <c r="L315" s="8">
        <v>13574</v>
      </c>
      <c r="M315" s="7" t="s">
        <v>282</v>
      </c>
    </row>
    <row r="316" spans="2:13" x14ac:dyDescent="0.2">
      <c r="B316" s="6">
        <f>(schooldistricts!A315-AVERAGE(schooldistricts!A$4:A$536))/STDEV(schooldistricts!A$4:A$536)</f>
        <v>1.5777324730557121</v>
      </c>
      <c r="C316" s="6">
        <f>(schooldistricts!B315-AVERAGE(schooldistricts!B$4:B$536))/STDEV(schooldistricts!B$4:B$536)</f>
        <v>-0.83837757167819871</v>
      </c>
      <c r="D316" s="6">
        <f>(schooldistricts!C315-AVERAGE(schooldistricts!C$4:C$536))/STDEV(schooldistricts!C$4:C$536)</f>
        <v>0.29219239201951597</v>
      </c>
      <c r="E316" s="6">
        <f>(schooldistricts!D315-AVERAGE(schooldistricts!D$4:D$536))/STDEV(schooldistricts!D$4:D$536)</f>
        <v>-0.22308847483384411</v>
      </c>
      <c r="F316" s="6">
        <f>(schooldistricts!E315-AVERAGE(schooldistricts!E$4:E$536))/STDEV(schooldistricts!E$4:E$536)</f>
        <v>0.41898375457917059</v>
      </c>
      <c r="G316" s="6">
        <f>(schooldistricts!F315-AVERAGE(schooldistricts!F$4:F$536))/STDEV(schooldistricts!F$4:F$536)</f>
        <v>0.60001608803693873</v>
      </c>
      <c r="H316" s="9">
        <f>(schooldistricts!G315-AVERAGE(schooldistricts!G$4:G$536))/STDEV(schooldistricts!G$4:G$536)</f>
        <v>0.84127122538625398</v>
      </c>
      <c r="I316" s="14">
        <f t="shared" si="8"/>
        <v>0.16364852655670767</v>
      </c>
      <c r="J316" s="14">
        <f t="shared" si="9"/>
        <v>0.67762269882954629</v>
      </c>
      <c r="K316" s="8">
        <v>196</v>
      </c>
      <c r="L316" s="8">
        <v>3308</v>
      </c>
      <c r="M316" s="7" t="s">
        <v>281</v>
      </c>
    </row>
    <row r="317" spans="2:13" x14ac:dyDescent="0.2">
      <c r="B317" s="6">
        <f>(schooldistricts!A316-AVERAGE(schooldistricts!A$4:A$536))/STDEV(schooldistricts!A$4:A$536)</f>
        <v>0.78451676117657054</v>
      </c>
      <c r="C317" s="6">
        <f>(schooldistricts!B316-AVERAGE(schooldistricts!B$4:B$536))/STDEV(schooldistricts!B$4:B$536)</f>
        <v>-1.2272512066023731</v>
      </c>
      <c r="D317" s="6">
        <f>(schooldistricts!C316-AVERAGE(schooldistricts!C$4:C$536))/STDEV(schooldistricts!C$4:C$536)</f>
        <v>0.2986855562866163</v>
      </c>
      <c r="E317" s="6">
        <f>(schooldistricts!D316-AVERAGE(schooldistricts!D$4:D$536))/STDEV(schooldistricts!D$4:D$536)</f>
        <v>0.4664378174864886</v>
      </c>
      <c r="F317" s="6">
        <f>(schooldistricts!E316-AVERAGE(schooldistricts!E$4:E$536))/STDEV(schooldistricts!E$4:E$536)</f>
        <v>-0.44191987429771912</v>
      </c>
      <c r="G317" s="6">
        <f>(schooldistricts!F316-AVERAGE(schooldistricts!F$4:F$536))/STDEV(schooldistricts!F$4:F$536)</f>
        <v>1.1964221288697354</v>
      </c>
      <c r="H317" s="9">
        <f>(schooldistricts!G316-AVERAGE(schooldistricts!G$4:G$536))/STDEV(schooldistricts!G$4:G$536)</f>
        <v>2.1103223840366989E-2</v>
      </c>
      <c r="I317" s="14">
        <f t="shared" si="8"/>
        <v>-0.29391239831947236</v>
      </c>
      <c r="J317" s="14">
        <f t="shared" si="9"/>
        <v>0.31501562215983936</v>
      </c>
      <c r="K317" s="8">
        <v>115</v>
      </c>
      <c r="L317" s="8">
        <v>2090</v>
      </c>
      <c r="M317" s="7" t="s">
        <v>280</v>
      </c>
    </row>
    <row r="318" spans="2:13" x14ac:dyDescent="0.2">
      <c r="B318" s="6">
        <f>(schooldistricts!A317-AVERAGE(schooldistricts!A$4:A$536))/STDEV(schooldistricts!A$4:A$536)</f>
        <v>1.4250536418939224</v>
      </c>
      <c r="C318" s="6">
        <f>(schooldistricts!B317-AVERAGE(schooldistricts!B$4:B$536))/STDEV(schooldistricts!B$4:B$536)</f>
        <v>-0.2859941193606339</v>
      </c>
      <c r="D318" s="6">
        <f>(schooldistricts!C317-AVERAGE(schooldistricts!C$4:C$536))/STDEV(schooldistricts!C$4:C$536)</f>
        <v>0.30517872055371664</v>
      </c>
      <c r="E318" s="6">
        <f>(schooldistricts!D317-AVERAGE(schooldistricts!D$4:D$536))/STDEV(schooldistricts!D$4:D$536)</f>
        <v>0.95971431891564984</v>
      </c>
      <c r="F318" s="6">
        <f>(schooldistricts!E317-AVERAGE(schooldistricts!E$4:E$536))/STDEV(schooldistricts!E$4:E$536)</f>
        <v>-0.75449735324201772</v>
      </c>
      <c r="G318" s="6">
        <f>(schooldistricts!F317-AVERAGE(schooldistricts!F$4:F$536))/STDEV(schooldistricts!F$4:F$536)</f>
        <v>-0.52796617480824659</v>
      </c>
      <c r="H318" s="9">
        <f>(schooldistricts!G317-AVERAGE(schooldistricts!G$4:G$536))/STDEV(schooldistricts!G$4:G$536)</f>
        <v>-0.5647310629781237</v>
      </c>
      <c r="I318" s="14">
        <f t="shared" si="8"/>
        <v>-0.58753476557139694</v>
      </c>
      <c r="J318" s="14">
        <f t="shared" si="9"/>
        <v>2.2803702593273245E-2</v>
      </c>
      <c r="K318" s="8">
        <v>101</v>
      </c>
      <c r="L318" s="8">
        <v>1457</v>
      </c>
      <c r="M318" s="7" t="s">
        <v>279</v>
      </c>
    </row>
    <row r="319" spans="2:13" x14ac:dyDescent="0.2">
      <c r="B319" s="6">
        <f>(schooldistricts!A318-AVERAGE(schooldistricts!A$4:A$536))/STDEV(schooldistricts!A$4:A$536)</f>
        <v>8.6126363619015142E-2</v>
      </c>
      <c r="C319" s="6">
        <f>(schooldistricts!B318-AVERAGE(schooldistricts!B$4:B$536))/STDEV(schooldistricts!B$4:B$536)</f>
        <v>0.70160297736274735</v>
      </c>
      <c r="D319" s="6">
        <f>(schooldistricts!C318-AVERAGE(schooldistricts!C$4:C$536))/STDEV(schooldistricts!C$4:C$536)</f>
        <v>0.31167188482081698</v>
      </c>
      <c r="E319" s="6">
        <f>(schooldistricts!D318-AVERAGE(schooldistricts!D$4:D$536))/STDEV(schooldistricts!D$4:D$536)</f>
        <v>-1.0293038320083869</v>
      </c>
      <c r="F319" s="6">
        <f>(schooldistricts!E318-AVERAGE(schooldistricts!E$4:E$536))/STDEV(schooldistricts!E$4:E$536)</f>
        <v>0.51956784953527246</v>
      </c>
      <c r="G319" s="6">
        <f>(schooldistricts!F318-AVERAGE(schooldistricts!F$4:F$536))/STDEV(schooldistricts!F$4:F$536)</f>
        <v>0.41800510073578906</v>
      </c>
      <c r="H319" s="9">
        <f>(schooldistricts!G318-AVERAGE(schooldistricts!G$4:G$536))/STDEV(schooldistricts!G$4:G$536)</f>
        <v>0.13827008120406512</v>
      </c>
      <c r="I319" s="14">
        <f t="shared" si="8"/>
        <v>0.59794595789040828</v>
      </c>
      <c r="J319" s="14">
        <f t="shared" si="9"/>
        <v>-0.45967587668634313</v>
      </c>
      <c r="K319" s="8">
        <v>332</v>
      </c>
      <c r="L319" s="8">
        <v>5472</v>
      </c>
      <c r="M319" s="7" t="s">
        <v>278</v>
      </c>
    </row>
    <row r="320" spans="2:13" x14ac:dyDescent="0.2">
      <c r="B320" s="6">
        <f>(schooldistricts!A319-AVERAGE(schooldistricts!A$4:A$536))/STDEV(schooldistricts!A$4:A$536)</f>
        <v>-1.1966321442832155</v>
      </c>
      <c r="C320" s="6">
        <f>(schooldistricts!B319-AVERAGE(schooldistricts!B$4:B$536))/STDEV(schooldistricts!B$4:B$536)</f>
        <v>0.85717183934089036</v>
      </c>
      <c r="D320" s="6">
        <f>(schooldistricts!C319-AVERAGE(schooldistricts!C$4:C$536))/STDEV(schooldistricts!C$4:C$536)</f>
        <v>0.31816504908791737</v>
      </c>
      <c r="E320" s="6">
        <f>(schooldistricts!D319-AVERAGE(schooldistricts!D$4:D$536))/STDEV(schooldistricts!D$4:D$536)</f>
        <v>8.9850380911537645E-2</v>
      </c>
      <c r="F320" s="6">
        <f>(schooldistricts!E319-AVERAGE(schooldistricts!E$4:E$536))/STDEV(schooldistricts!E$4:E$536)</f>
        <v>0.36260253543337362</v>
      </c>
      <c r="G320" s="6">
        <f>(schooldistricts!F319-AVERAGE(schooldistricts!F$4:F$536))/STDEV(schooldistricts!F$4:F$536)</f>
        <v>-0.94071992833213847</v>
      </c>
      <c r="H320" s="9">
        <f>(schooldistricts!G319-AVERAGE(schooldistricts!G$4:G$536))/STDEV(schooldistricts!G$4:G$536)</f>
        <v>-0.44756420561442556</v>
      </c>
      <c r="I320" s="14">
        <f t="shared" si="8"/>
        <v>-6.854528042242034E-3</v>
      </c>
      <c r="J320" s="14">
        <f t="shared" si="9"/>
        <v>-0.44070967757218354</v>
      </c>
      <c r="K320" s="8">
        <v>70</v>
      </c>
      <c r="L320" s="8">
        <v>947</v>
      </c>
      <c r="M320" s="7" t="s">
        <v>277</v>
      </c>
    </row>
    <row r="321" spans="2:13" x14ac:dyDescent="0.2">
      <c r="B321" s="6">
        <f>(schooldistricts!A320-AVERAGE(schooldistricts!A$4:A$536))/STDEV(schooldistricts!A$4:A$536)</f>
        <v>-0.48915301213794143</v>
      </c>
      <c r="C321" s="6">
        <f>(schooldistricts!B320-AVERAGE(schooldistricts!B$4:B$536))/STDEV(schooldistricts!B$4:B$536)</f>
        <v>1.2029765181272269</v>
      </c>
      <c r="D321" s="6">
        <f>(schooldistricts!C320-AVERAGE(schooldistricts!C$4:C$536))/STDEV(schooldistricts!C$4:C$536)</f>
        <v>0.32465821335501771</v>
      </c>
      <c r="E321" s="6">
        <f>(schooldistricts!D320-AVERAGE(schooldistricts!D$4:D$536))/STDEV(schooldistricts!D$4:D$536)</f>
        <v>0.5141742531086656</v>
      </c>
      <c r="F321" s="6">
        <f>(schooldistricts!E320-AVERAGE(schooldistricts!E$4:E$536))/STDEV(schooldistricts!E$4:E$536)</f>
        <v>-3.2851871683408316</v>
      </c>
      <c r="G321" s="6">
        <f>(schooldistricts!F320-AVERAGE(schooldistricts!F$4:F$536))/STDEV(schooldistricts!F$4:F$536)</f>
        <v>-2.6407560934584491</v>
      </c>
      <c r="H321" s="9">
        <f>(schooldistricts!G320-AVERAGE(schooldistricts!G$4:G$536))/STDEV(schooldistricts!G$4:G$536)</f>
        <v>-3.2595687823431807</v>
      </c>
      <c r="I321" s="14">
        <f t="shared" si="8"/>
        <v>-0.63497505000956789</v>
      </c>
      <c r="J321" s="14">
        <f t="shared" si="9"/>
        <v>-2.6245937323336128</v>
      </c>
      <c r="K321" s="8">
        <v>6</v>
      </c>
      <c r="L321" s="8">
        <v>59</v>
      </c>
      <c r="M321" s="7" t="s">
        <v>276</v>
      </c>
    </row>
    <row r="322" spans="2:13" x14ac:dyDescent="0.2">
      <c r="B322" s="6">
        <f>(schooldistricts!A321-AVERAGE(schooldistricts!A$4:A$536))/STDEV(schooldistricts!A$4:A$536)</f>
        <v>1.2268041193547614</v>
      </c>
      <c r="C322" s="6">
        <f>(schooldistricts!B321-AVERAGE(schooldistricts!B$4:B$536))/STDEV(schooldistricts!B$4:B$536)</f>
        <v>-0.16400576404736605</v>
      </c>
      <c r="D322" s="6">
        <f>(schooldistricts!C321-AVERAGE(schooldistricts!C$4:C$536))/STDEV(schooldistricts!C$4:C$536)</f>
        <v>0.33115137762211805</v>
      </c>
      <c r="E322" s="6">
        <f>(schooldistricts!D321-AVERAGE(schooldistricts!D$4:D$536))/STDEV(schooldistricts!D$4:D$536)</f>
        <v>-0.17004799080920308</v>
      </c>
      <c r="F322" s="6">
        <f>(schooldistricts!E321-AVERAGE(schooldistricts!E$4:E$536))/STDEV(schooldistricts!E$4:E$536)</f>
        <v>-0.44071707495594215</v>
      </c>
      <c r="G322" s="6">
        <f>(schooldistricts!F321-AVERAGE(schooldistricts!F$4:F$536))/STDEV(schooldistricts!F$4:F$536)</f>
        <v>0.35793196668441807</v>
      </c>
      <c r="H322" s="9">
        <f>(schooldistricts!G321-AVERAGE(schooldistricts!G$4:G$536))/STDEV(schooldistricts!G$4:G$536)</f>
        <v>0.37260379593146142</v>
      </c>
      <c r="I322" s="14">
        <f t="shared" si="8"/>
        <v>4.026196965014342E-2</v>
      </c>
      <c r="J322" s="14">
        <f t="shared" si="9"/>
        <v>0.33234182628131803</v>
      </c>
      <c r="K322" s="8">
        <v>185</v>
      </c>
      <c r="L322" s="8">
        <v>3025</v>
      </c>
      <c r="M322" s="7" t="s">
        <v>275</v>
      </c>
    </row>
    <row r="323" spans="2:13" x14ac:dyDescent="0.2">
      <c r="B323" s="6">
        <f>(schooldistricts!A322-AVERAGE(schooldistricts!A$4:A$536))/STDEV(schooldistricts!A$4:A$536)</f>
        <v>-1.2513912139152448</v>
      </c>
      <c r="C323" s="6">
        <f>(schooldistricts!B322-AVERAGE(schooldistricts!B$4:B$536))/STDEV(schooldistricts!B$4:B$536)</f>
        <v>1.4065844041325153</v>
      </c>
      <c r="D323" s="6">
        <f>(schooldistricts!C322-AVERAGE(schooldistricts!C$4:C$536))/STDEV(schooldistricts!C$4:C$536)</f>
        <v>0.33764454188921844</v>
      </c>
      <c r="E323" s="6">
        <f>(schooldistricts!D322-AVERAGE(schooldistricts!D$4:D$536))/STDEV(schooldistricts!D$4:D$536)</f>
        <v>0.30731636541256585</v>
      </c>
      <c r="F323" s="6">
        <f>(schooldistricts!E322-AVERAGE(schooldistricts!E$4:E$536))/STDEV(schooldistricts!E$4:E$536)</f>
        <v>-0.72999031665331127</v>
      </c>
      <c r="G323" s="6">
        <f>(schooldistricts!F322-AVERAGE(schooldistricts!F$4:F$536))/STDEV(schooldistricts!F$4:F$536)</f>
        <v>-0.46431209339834784</v>
      </c>
      <c r="H323" s="9">
        <f>(schooldistricts!G322-AVERAGE(schooldistricts!G$4:G$536))/STDEV(schooldistricts!G$4:G$536)</f>
        <v>2.1103223840366989E-2</v>
      </c>
      <c r="I323" s="14">
        <f t="shared" si="8"/>
        <v>-0.24241927480074871</v>
      </c>
      <c r="J323" s="14">
        <f t="shared" si="9"/>
        <v>0.26352249864111571</v>
      </c>
      <c r="K323" s="8">
        <v>78</v>
      </c>
      <c r="L323" s="8">
        <v>1136</v>
      </c>
      <c r="M323" s="7" t="s">
        <v>274</v>
      </c>
    </row>
    <row r="324" spans="2:13" x14ac:dyDescent="0.2">
      <c r="B324" s="6">
        <f>(schooldistricts!A323-AVERAGE(schooldistricts!A$4:A$536))/STDEV(schooldistricts!A$4:A$536)</f>
        <v>-1.499828864992621</v>
      </c>
      <c r="C324" s="6">
        <f>(schooldistricts!B323-AVERAGE(schooldistricts!B$4:B$536))/STDEV(schooldistricts!B$4:B$536)</f>
        <v>0.55505814528684871</v>
      </c>
      <c r="D324" s="6">
        <f>(schooldistricts!C323-AVERAGE(schooldistricts!C$4:C$536))/STDEV(schooldistricts!C$4:C$536)</f>
        <v>0.34413770615631878</v>
      </c>
      <c r="E324" s="6">
        <f>(schooldistricts!D323-AVERAGE(schooldistricts!D$4:D$536))/STDEV(schooldistricts!D$4:D$536)</f>
        <v>1.1665722066117497</v>
      </c>
      <c r="F324" s="6">
        <f>(schooldistricts!E323-AVERAGE(schooldistricts!E$4:E$536))/STDEV(schooldistricts!E$4:E$536)</f>
        <v>-8.5139519543115688E-2</v>
      </c>
      <c r="G324" s="6">
        <f>(schooldistricts!F323-AVERAGE(schooldistricts!F$4:F$536))/STDEV(schooldistricts!F$4:F$536)</f>
        <v>-0.10494183942017003</v>
      </c>
      <c r="H324" s="9">
        <f>(schooldistricts!G323-AVERAGE(schooldistricts!G$4:G$536))/STDEV(schooldistricts!G$4:G$536)</f>
        <v>-0.21323049088702928</v>
      </c>
      <c r="I324" s="14">
        <f t="shared" si="8"/>
        <v>-0.62170346949992239</v>
      </c>
      <c r="J324" s="14">
        <f t="shared" si="9"/>
        <v>0.40847297861289311</v>
      </c>
      <c r="K324" s="8">
        <v>84</v>
      </c>
      <c r="L324" s="8">
        <v>1289</v>
      </c>
      <c r="M324" s="7" t="s">
        <v>273</v>
      </c>
    </row>
    <row r="325" spans="2:13" x14ac:dyDescent="0.2">
      <c r="B325" s="6">
        <f>(schooldistricts!A324-AVERAGE(schooldistricts!A$4:A$536))/STDEV(schooldistricts!A$4:A$536)</f>
        <v>-1.2831199146899437</v>
      </c>
      <c r="C325" s="6">
        <f>(schooldistricts!B324-AVERAGE(schooldistricts!B$4:B$536))/STDEV(schooldistricts!B$4:B$536)</f>
        <v>-0.27640933005422214</v>
      </c>
      <c r="D325" s="6">
        <f>(schooldistricts!C324-AVERAGE(schooldistricts!C$4:C$536))/STDEV(schooldistricts!C$4:C$536)</f>
        <v>0.35063087042341912</v>
      </c>
      <c r="E325" s="6">
        <f>(schooldistricts!D324-AVERAGE(schooldistricts!D$4:D$536))/STDEV(schooldistricts!D$4:D$536)</f>
        <v>-0.76410141188518199</v>
      </c>
      <c r="F325" s="6">
        <f>(schooldistricts!E324-AVERAGE(schooldistricts!E$4:E$536))/STDEV(schooldistricts!E$4:E$536)</f>
        <v>-0.11340530407487524</v>
      </c>
      <c r="G325" s="6">
        <f>(schooldistricts!F324-AVERAGE(schooldistricts!F$4:F$536))/STDEV(schooldistricts!F$4:F$536)</f>
        <v>-4.2507600523100696E-3</v>
      </c>
      <c r="H325" s="9">
        <f>(schooldistricts!G324-AVERAGE(schooldistricts!G$4:G$536))/STDEV(schooldistricts!G$4:G$536)</f>
        <v>2.1103223840366989E-2</v>
      </c>
      <c r="I325" s="14">
        <f t="shared" si="8"/>
        <v>0.38841172729884726</v>
      </c>
      <c r="J325" s="14">
        <f t="shared" si="9"/>
        <v>-0.36730850345848026</v>
      </c>
      <c r="K325" s="8">
        <v>156</v>
      </c>
      <c r="L325" s="8">
        <v>2428</v>
      </c>
      <c r="M325" s="7" t="s">
        <v>272</v>
      </c>
    </row>
    <row r="326" spans="2:13" x14ac:dyDescent="0.2">
      <c r="B326" s="6">
        <f>(schooldistricts!A325-AVERAGE(schooldistricts!A$4:A$536))/STDEV(schooldistricts!A$4:A$536)</f>
        <v>-0.75398506833560475</v>
      </c>
      <c r="C326" s="6">
        <f>(schooldistricts!B325-AVERAGE(schooldistricts!B$4:B$536))/STDEV(schooldistricts!B$4:B$536)</f>
        <v>-0.28051837404128405</v>
      </c>
      <c r="D326" s="6">
        <f>(schooldistricts!C325-AVERAGE(schooldistricts!C$4:C$536))/STDEV(schooldistricts!C$4:C$536)</f>
        <v>0.35712403469051951</v>
      </c>
      <c r="E326" s="6">
        <f>(schooldistricts!D325-AVERAGE(schooldistricts!D$4:D$536))/STDEV(schooldistricts!D$4:D$536)</f>
        <v>-0.27082491045602086</v>
      </c>
      <c r="F326" s="6">
        <f>(schooldistricts!E325-AVERAGE(schooldistricts!E$4:E$536))/STDEV(schooldistricts!E$4:E$536)</f>
        <v>0.32230875748384402</v>
      </c>
      <c r="G326" s="6">
        <f>(schooldistricts!F325-AVERAGE(schooldistricts!F$4:F$536))/STDEV(schooldistricts!F$4:F$536)</f>
        <v>0.57727708718597093</v>
      </c>
      <c r="H326" s="9">
        <f>(schooldistricts!G325-AVERAGE(schooldistricts!G$4:G$536))/STDEV(schooldistricts!G$4:G$536)</f>
        <v>-0.68189792034182184</v>
      </c>
      <c r="I326" s="14">
        <f t="shared" ref="I326:I389" si="10">$A$3+SUMPRODUCT($B$3:$G$3,B326:G326)</f>
        <v>0.17795681707223493</v>
      </c>
      <c r="J326" s="14">
        <f t="shared" ref="J326:J389" si="11">H326-I326</f>
        <v>-0.85985473741405682</v>
      </c>
      <c r="K326" s="8">
        <v>128</v>
      </c>
      <c r="L326" s="8">
        <v>2154</v>
      </c>
      <c r="M326" s="7" t="s">
        <v>271</v>
      </c>
    </row>
    <row r="327" spans="2:13" x14ac:dyDescent="0.2">
      <c r="B327" s="6">
        <f>(schooldistricts!A326-AVERAGE(schooldistricts!A$4:A$536))/STDEV(schooldistricts!A$4:A$536)</f>
        <v>-0.5796290725636597</v>
      </c>
      <c r="C327" s="6">
        <f>(schooldistricts!B326-AVERAGE(schooldistricts!B$4:B$536))/STDEV(schooldistricts!B$4:B$536)</f>
        <v>-0.57848883023775877</v>
      </c>
      <c r="D327" s="6">
        <f>(schooldistricts!C326-AVERAGE(schooldistricts!C$4:C$536))/STDEV(schooldistricts!C$4:C$536)</f>
        <v>0.36361719895761985</v>
      </c>
      <c r="E327" s="6">
        <f>(schooldistricts!D326-AVERAGE(schooldistricts!D$4:D$536))/STDEV(schooldistricts!D$4:D$536)</f>
        <v>0.70511999559737293</v>
      </c>
      <c r="F327" s="6">
        <f>(schooldistricts!E326-AVERAGE(schooldistricts!E$4:E$536))/STDEV(schooldistricts!E$4:E$536)</f>
        <v>-0.39065055235447438</v>
      </c>
      <c r="G327" s="6">
        <f>(schooldistricts!F326-AVERAGE(schooldistricts!F$4:F$536))/STDEV(schooldistricts!F$4:F$536)</f>
        <v>-0.81931829885888474</v>
      </c>
      <c r="H327" s="9">
        <f>(schooldistricts!G326-AVERAGE(schooldistricts!G$4:G$536))/STDEV(schooldistricts!G$4:G$536)</f>
        <v>-0.21323049088702928</v>
      </c>
      <c r="I327" s="14">
        <f t="shared" si="10"/>
        <v>-0.41347942265954807</v>
      </c>
      <c r="J327" s="14">
        <f t="shared" si="11"/>
        <v>0.20024893177251879</v>
      </c>
      <c r="K327" s="8">
        <v>53</v>
      </c>
      <c r="L327" s="8">
        <v>731</v>
      </c>
      <c r="M327" s="7" t="s">
        <v>270</v>
      </c>
    </row>
    <row r="328" spans="2:13" x14ac:dyDescent="0.2">
      <c r="B328" s="6">
        <f>(schooldistricts!A327-AVERAGE(schooldistricts!A$4:A$536))/STDEV(schooldistricts!A$4:A$536)</f>
        <v>0.14980588329209443</v>
      </c>
      <c r="C328" s="6">
        <f>(schooldistricts!B327-AVERAGE(schooldistricts!B$4:B$536))/STDEV(schooldistricts!B$4:B$536)</f>
        <v>1.5208944110495579</v>
      </c>
      <c r="D328" s="6">
        <f>(schooldistricts!C327-AVERAGE(schooldistricts!C$4:C$536))/STDEV(schooldistricts!C$4:C$536)</f>
        <v>0.37011036322472018</v>
      </c>
      <c r="E328" s="6">
        <f>(schooldistricts!D327-AVERAGE(schooldistricts!D$4:D$536))/STDEV(schooldistricts!D$4:D$536)</f>
        <v>0.65738355997519604</v>
      </c>
      <c r="F328" s="6">
        <f>(schooldistricts!E327-AVERAGE(schooldistricts!E$4:E$536))/STDEV(schooldistricts!E$4:E$536)</f>
        <v>-1.1559316335600924</v>
      </c>
      <c r="G328" s="6">
        <f>(schooldistricts!F327-AVERAGE(schooldistricts!F$4:F$536))/STDEV(schooldistricts!F$4:F$536)</f>
        <v>-0.86612088149649991</v>
      </c>
      <c r="H328" s="9">
        <f>(schooldistricts!G327-AVERAGE(schooldistricts!G$4:G$536))/STDEV(schooldistricts!G$4:G$536)</f>
        <v>-0.68189792034182184</v>
      </c>
      <c r="I328" s="14">
        <f t="shared" si="10"/>
        <v>-0.47348209877576641</v>
      </c>
      <c r="J328" s="14">
        <f t="shared" si="11"/>
        <v>-0.20841582156605543</v>
      </c>
      <c r="K328" s="8">
        <v>194</v>
      </c>
      <c r="L328" s="8">
        <v>2656</v>
      </c>
      <c r="M328" s="7" t="s">
        <v>269</v>
      </c>
    </row>
    <row r="329" spans="2:13" x14ac:dyDescent="0.2">
      <c r="B329" s="6">
        <f>(schooldistricts!A328-AVERAGE(schooldistricts!A$4:A$536))/STDEV(schooldistricts!A$4:A$536)</f>
        <v>-0.55796174350529715</v>
      </c>
      <c r="C329" s="6">
        <f>(schooldistricts!B328-AVERAGE(schooldistricts!B$4:B$536))/STDEV(schooldistricts!B$4:B$536)</f>
        <v>0.68844418656260231</v>
      </c>
      <c r="D329" s="6">
        <f>(schooldistricts!C328-AVERAGE(schooldistricts!C$4:C$536))/STDEV(schooldistricts!C$4:C$536)</f>
        <v>0.37660352749182058</v>
      </c>
      <c r="E329" s="6">
        <f>(schooldistricts!D328-AVERAGE(schooldistricts!D$4:D$536))/STDEV(schooldistricts!D$4:D$536)</f>
        <v>-1.1247767032527407</v>
      </c>
      <c r="F329" s="6">
        <f>(schooldistricts!E328-AVERAGE(schooldistricts!E$4:E$536))/STDEV(schooldistricts!E$4:E$536)</f>
        <v>-0.67060209915307178</v>
      </c>
      <c r="G329" s="6">
        <f>(schooldistricts!F328-AVERAGE(schooldistricts!F$4:F$536))/STDEV(schooldistricts!F$4:F$536)</f>
        <v>8.6967290555269389E-2</v>
      </c>
      <c r="H329" s="9">
        <f>(schooldistricts!G328-AVERAGE(schooldistricts!G$4:G$536))/STDEV(schooldistricts!G$4:G$536)</f>
        <v>0.37260379593146142</v>
      </c>
      <c r="I329" s="14">
        <f t="shared" si="10"/>
        <v>0.51577285813563167</v>
      </c>
      <c r="J329" s="14">
        <f t="shared" si="11"/>
        <v>-0.14316906220417025</v>
      </c>
      <c r="K329" s="8">
        <v>202</v>
      </c>
      <c r="L329" s="8">
        <v>3184</v>
      </c>
      <c r="M329" s="7" t="s">
        <v>268</v>
      </c>
    </row>
    <row r="330" spans="2:13" x14ac:dyDescent="0.2">
      <c r="B330" s="6">
        <f>(schooldistricts!A329-AVERAGE(schooldistricts!A$4:A$536))/STDEV(schooldistricts!A$4:A$536)</f>
        <v>-0.55704592935974573</v>
      </c>
      <c r="C330" s="6">
        <f>(schooldistricts!B329-AVERAGE(schooldistricts!B$4:B$536))/STDEV(schooldistricts!B$4:B$536)</f>
        <v>1.0844679968827096</v>
      </c>
      <c r="D330" s="6">
        <f>(schooldistricts!C329-AVERAGE(schooldistricts!C$4:C$536))/STDEV(schooldistricts!C$4:C$536)</f>
        <v>0.38309669175892092</v>
      </c>
      <c r="E330" s="6">
        <f>(schooldistricts!D329-AVERAGE(schooldistricts!D$4:D$536))/STDEV(schooldistricts!D$4:D$536)</f>
        <v>0.26488397819285303</v>
      </c>
      <c r="F330" s="6">
        <f>(schooldistricts!E329-AVERAGE(schooldistricts!E$4:E$536))/STDEV(schooldistricts!E$4:E$536)</f>
        <v>-3.2968098093538185E-2</v>
      </c>
      <c r="G330" s="6">
        <f>(schooldistricts!F329-AVERAGE(schooldistricts!F$4:F$536))/STDEV(schooldistricts!F$4:F$536)</f>
        <v>-0.33686639453709194</v>
      </c>
      <c r="H330" s="9">
        <f>(schooldistricts!G329-AVERAGE(schooldistricts!G$4:G$536))/STDEV(schooldistricts!G$4:G$536)</f>
        <v>0.37260379593146142</v>
      </c>
      <c r="I330" s="14">
        <f t="shared" si="10"/>
        <v>-0.14268067112327071</v>
      </c>
      <c r="J330" s="14">
        <f t="shared" si="11"/>
        <v>0.51528446705473208</v>
      </c>
      <c r="K330" s="8">
        <v>107</v>
      </c>
      <c r="L330" s="8">
        <v>1588</v>
      </c>
      <c r="M330" s="7" t="s">
        <v>267</v>
      </c>
    </row>
    <row r="331" spans="2:13" x14ac:dyDescent="0.2">
      <c r="B331" s="6">
        <f>(schooldistricts!A330-AVERAGE(schooldistricts!A$4:A$536))/STDEV(schooldistricts!A$4:A$536)</f>
        <v>1.2935354038025344</v>
      </c>
      <c r="C331" s="6">
        <f>(schooldistricts!B330-AVERAGE(schooldistricts!B$4:B$536))/STDEV(schooldistricts!B$4:B$536)</f>
        <v>0.73820688915123234</v>
      </c>
      <c r="D331" s="6">
        <f>(schooldistricts!C330-AVERAGE(schooldistricts!C$4:C$536))/STDEV(schooldistricts!C$4:C$536)</f>
        <v>0.38958985602602125</v>
      </c>
      <c r="E331" s="6">
        <f>(schooldistricts!D330-AVERAGE(schooldistricts!D$4:D$536))/STDEV(schooldistricts!D$4:D$536)</f>
        <v>1.7712337244926566</v>
      </c>
      <c r="F331" s="6">
        <f>(schooldistricts!E330-AVERAGE(schooldistricts!E$4:E$536))/STDEV(schooldistricts!E$4:E$536)</f>
        <v>-1.7253067719737811</v>
      </c>
      <c r="G331" s="6">
        <f>(schooldistricts!F330-AVERAGE(schooldistricts!F$4:F$536))/STDEV(schooldistricts!F$4:F$536)</f>
        <v>-0.62524929975199861</v>
      </c>
      <c r="H331" s="9">
        <f>(schooldistricts!G330-AVERAGE(schooldistricts!G$4:G$536))/STDEV(schooldistricts!G$4:G$536)</f>
        <v>-1.8535664939788032</v>
      </c>
      <c r="I331" s="14">
        <f t="shared" si="10"/>
        <v>-1.121335427382067</v>
      </c>
      <c r="J331" s="14">
        <f t="shared" si="11"/>
        <v>-0.7322310665967362</v>
      </c>
      <c r="K331" s="8">
        <v>14</v>
      </c>
      <c r="L331" s="8">
        <v>199</v>
      </c>
      <c r="M331" s="7" t="s">
        <v>266</v>
      </c>
    </row>
    <row r="332" spans="2:13" x14ac:dyDescent="0.2">
      <c r="B332" s="6">
        <f>(schooldistricts!A331-AVERAGE(schooldistricts!A$4:A$536))/STDEV(schooldistricts!A$4:A$536)</f>
        <v>1.3882529877326439</v>
      </c>
      <c r="C332" s="6">
        <f>(schooldistricts!B331-AVERAGE(schooldistricts!B$4:B$536))/STDEV(schooldistricts!B$4:B$536)</f>
        <v>0.74392471293214268</v>
      </c>
      <c r="D332" s="6">
        <f>(schooldistricts!C331-AVERAGE(schooldistricts!C$4:C$536))/STDEV(schooldistricts!C$4:C$536)</f>
        <v>0.39608302029312159</v>
      </c>
      <c r="E332" s="6">
        <f>(schooldistricts!D331-AVERAGE(schooldistricts!D$4:D$536))/STDEV(schooldistricts!D$4:D$536)</f>
        <v>0.27018802659531715</v>
      </c>
      <c r="F332" s="6">
        <f>(schooldistricts!E331-AVERAGE(schooldistricts!E$4:E$536))/STDEV(schooldistricts!E$4:E$536)</f>
        <v>0.94971896413827306</v>
      </c>
      <c r="G332" s="6">
        <f>(schooldistricts!F331-AVERAGE(schooldistricts!F$4:F$536))/STDEV(schooldistricts!F$4:F$536)</f>
        <v>-0.18709564894624831</v>
      </c>
      <c r="H332" s="9">
        <f>(schooldistricts!G331-AVERAGE(schooldistricts!G$4:G$536))/STDEV(schooldistricts!G$4:G$536)</f>
        <v>-0.21323049088702928</v>
      </c>
      <c r="I332" s="14">
        <f t="shared" si="10"/>
        <v>-3.6245436548852039E-2</v>
      </c>
      <c r="J332" s="14">
        <f t="shared" si="11"/>
        <v>-0.17698505433817724</v>
      </c>
      <c r="K332" s="8">
        <v>96</v>
      </c>
      <c r="L332" s="8">
        <v>1456</v>
      </c>
      <c r="M332" s="7" t="s">
        <v>265</v>
      </c>
    </row>
    <row r="333" spans="2:13" x14ac:dyDescent="0.2">
      <c r="B333" s="6">
        <f>(schooldistricts!A332-AVERAGE(schooldistricts!A$4:A$536))/STDEV(schooldistricts!A$4:A$536)</f>
        <v>-1.3750468069732897</v>
      </c>
      <c r="C333" s="6">
        <f>(schooldistricts!B332-AVERAGE(schooldistricts!B$4:B$536))/STDEV(schooldistricts!B$4:B$536)</f>
        <v>-0.70349744848870488</v>
      </c>
      <c r="D333" s="6">
        <f>(schooldistricts!C332-AVERAGE(schooldistricts!C$4:C$536))/STDEV(schooldistricts!C$4:C$536)</f>
        <v>0.40257618456022198</v>
      </c>
      <c r="E333" s="6">
        <f>(schooldistricts!D332-AVERAGE(schooldistricts!D$4:D$536))/STDEV(schooldistricts!D$4:D$536)</f>
        <v>0.19062730055835558</v>
      </c>
      <c r="F333" s="6">
        <f>(schooldistricts!E332-AVERAGE(schooldistricts!E$4:E$536))/STDEV(schooldistricts!E$4:E$536)</f>
        <v>-0.97746628122392964</v>
      </c>
      <c r="G333" s="6">
        <f>(schooldistricts!F332-AVERAGE(schooldistricts!F$4:F$536))/STDEV(schooldistricts!F$4:F$536)</f>
        <v>1.0816898521370066</v>
      </c>
      <c r="H333" s="9">
        <f>(schooldistricts!G332-AVERAGE(schooldistricts!G$4:G$536))/STDEV(schooldistricts!G$4:G$536)</f>
        <v>0.13827008120406512</v>
      </c>
      <c r="I333" s="14">
        <f t="shared" si="10"/>
        <v>-0.20868373385161318</v>
      </c>
      <c r="J333" s="14">
        <f t="shared" si="11"/>
        <v>0.34695381505567829</v>
      </c>
      <c r="K333" s="8">
        <v>106</v>
      </c>
      <c r="L333" s="8">
        <v>1900</v>
      </c>
      <c r="M333" s="7" t="s">
        <v>264</v>
      </c>
    </row>
    <row r="334" spans="2:13" x14ac:dyDescent="0.2">
      <c r="B334" s="6">
        <f>(schooldistricts!A333-AVERAGE(schooldistricts!A$4:A$536))/STDEV(schooldistricts!A$4:A$536)</f>
        <v>-1.2409917099099066</v>
      </c>
      <c r="C334" s="6">
        <f>(schooldistricts!B333-AVERAGE(schooldistricts!B$4:B$536))/STDEV(schooldistricts!B$4:B$536)</f>
        <v>0.80437653796232422</v>
      </c>
      <c r="D334" s="6">
        <f>(schooldistricts!C333-AVERAGE(schooldistricts!C$4:C$536))/STDEV(schooldistricts!C$4:C$536)</f>
        <v>0.40906934882732232</v>
      </c>
      <c r="E334" s="6">
        <f>(schooldistricts!D333-AVERAGE(schooldistricts!D$4:D$536))/STDEV(schooldistricts!D$4:D$536)</f>
        <v>-1.193729332484774</v>
      </c>
      <c r="F334" s="6">
        <f>(schooldistricts!E333-AVERAGE(schooldistricts!E$4:E$536))/STDEV(schooldistricts!E$4:E$536)</f>
        <v>0.29554647212930568</v>
      </c>
      <c r="G334" s="6">
        <f>(schooldistricts!F333-AVERAGE(schooldistricts!F$4:F$536))/STDEV(schooldistricts!F$4:F$536)</f>
        <v>0.11379503918466634</v>
      </c>
      <c r="H334" s="9">
        <f>(schooldistricts!G333-AVERAGE(schooldistricts!G$4:G$536))/STDEV(schooldistricts!G$4:G$536)</f>
        <v>0.25543693856776328</v>
      </c>
      <c r="I334" s="14">
        <f t="shared" si="10"/>
        <v>0.65934136647424357</v>
      </c>
      <c r="J334" s="14">
        <f t="shared" si="11"/>
        <v>-0.40390442790648029</v>
      </c>
      <c r="K334" s="8">
        <v>145</v>
      </c>
      <c r="L334" s="8">
        <v>2294</v>
      </c>
      <c r="M334" s="7" t="s">
        <v>263</v>
      </c>
    </row>
    <row r="335" spans="2:13" x14ac:dyDescent="0.2">
      <c r="B335" s="6">
        <f>(schooldistricts!A334-AVERAGE(schooldistricts!A$4:A$536))/STDEV(schooldistricts!A$4:A$536)</f>
        <v>1.2588889098349103</v>
      </c>
      <c r="C335" s="6">
        <f>(schooldistricts!B334-AVERAGE(schooldistricts!B$4:B$536))/STDEV(schooldistricts!B$4:B$536)</f>
        <v>-1.6495341017580665</v>
      </c>
      <c r="D335" s="6">
        <f>(schooldistricts!C334-AVERAGE(schooldistricts!C$4:C$536))/STDEV(schooldistricts!C$4:C$536)</f>
        <v>0.41556251309442266</v>
      </c>
      <c r="E335" s="6">
        <f>(schooldistricts!D334-AVERAGE(schooldistricts!D$4:D$536))/STDEV(schooldistricts!D$4:D$536)</f>
        <v>-0.52011518537183354</v>
      </c>
      <c r="F335" s="6">
        <f>(schooldistricts!E334-AVERAGE(schooldistricts!E$4:E$536))/STDEV(schooldistricts!E$4:E$536)</f>
        <v>0.40500121223101293</v>
      </c>
      <c r="G335" s="6">
        <f>(schooldistricts!F334-AVERAGE(schooldistricts!F$4:F$536))/STDEV(schooldistricts!F$4:F$536)</f>
        <v>1.1958465125627642</v>
      </c>
      <c r="H335" s="9">
        <f>(schooldistricts!G334-AVERAGE(schooldistricts!G$4:G$536))/STDEV(schooldistricts!G$4:G$536)</f>
        <v>0.6069375106588577</v>
      </c>
      <c r="I335" s="14">
        <f t="shared" si="10"/>
        <v>0.31798011605180515</v>
      </c>
      <c r="J335" s="14">
        <f t="shared" si="11"/>
        <v>0.28895739460705255</v>
      </c>
      <c r="K335" s="8">
        <v>278</v>
      </c>
      <c r="L335" s="8">
        <v>5052</v>
      </c>
      <c r="M335" s="7" t="s">
        <v>262</v>
      </c>
    </row>
    <row r="336" spans="2:13" x14ac:dyDescent="0.2">
      <c r="B336" s="6">
        <f>(schooldistricts!A335-AVERAGE(schooldistricts!A$4:A$536))/STDEV(schooldistricts!A$4:A$536)</f>
        <v>0.30993896863687143</v>
      </c>
      <c r="C336" s="6">
        <f>(schooldistricts!B335-AVERAGE(schooldistricts!B$4:B$536))/STDEV(schooldistricts!B$4:B$536)</f>
        <v>1.7251288136665182</v>
      </c>
      <c r="D336" s="6">
        <f>(schooldistricts!C335-AVERAGE(schooldistricts!C$4:C$536))/STDEV(schooldistricts!C$4:C$536)</f>
        <v>0.42205567736152305</v>
      </c>
      <c r="E336" s="6">
        <f>(schooldistricts!D335-AVERAGE(schooldistricts!D$4:D$536))/STDEV(schooldistricts!D$4:D$536)</f>
        <v>-0.73227712147039747</v>
      </c>
      <c r="F336" s="6">
        <f>(schooldistricts!E335-AVERAGE(schooldistricts!E$4:E$536))/STDEV(schooldistricts!E$4:E$536)</f>
        <v>0.3841025736676375</v>
      </c>
      <c r="G336" s="6">
        <f>(schooldistricts!F335-AVERAGE(schooldistricts!F$4:F$536))/STDEV(schooldistricts!F$4:F$536)</f>
        <v>-0.46020321949061904</v>
      </c>
      <c r="H336" s="9">
        <f>(schooldistricts!G335-AVERAGE(schooldistricts!G$4:G$536))/STDEV(schooldistricts!G$4:G$536)</f>
        <v>0.25543693856776328</v>
      </c>
      <c r="I336" s="14">
        <f t="shared" si="10"/>
        <v>0.42700427150101433</v>
      </c>
      <c r="J336" s="14">
        <f t="shared" si="11"/>
        <v>-0.17156733293325105</v>
      </c>
      <c r="K336" s="8">
        <v>178</v>
      </c>
      <c r="L336" s="8">
        <v>2594</v>
      </c>
      <c r="M336" s="7" t="s">
        <v>261</v>
      </c>
    </row>
    <row r="337" spans="2:13" x14ac:dyDescent="0.2">
      <c r="B337" s="6">
        <f>(schooldistricts!A336-AVERAGE(schooldistricts!A$4:A$536))/STDEV(schooldistricts!A$4:A$536)</f>
        <v>-1.1071485665715004</v>
      </c>
      <c r="C337" s="6">
        <f>(schooldistricts!B336-AVERAGE(schooldistricts!B$4:B$536))/STDEV(schooldistricts!B$4:B$536)</f>
        <v>1.2211055075423305</v>
      </c>
      <c r="D337" s="6">
        <f>(schooldistricts!C336-AVERAGE(schooldistricts!C$4:C$536))/STDEV(schooldistricts!C$4:C$536)</f>
        <v>0.42854884162862339</v>
      </c>
      <c r="E337" s="6">
        <f>(schooldistricts!D336-AVERAGE(schooldistricts!D$4:D$536))/STDEV(schooldistricts!D$4:D$536)</f>
        <v>0.70511999559737293</v>
      </c>
      <c r="F337" s="6">
        <f>(schooldistricts!E336-AVERAGE(schooldistricts!E$4:E$536))/STDEV(schooldistricts!E$4:E$536)</f>
        <v>-0.16241937725228811</v>
      </c>
      <c r="G337" s="6">
        <f>(schooldistricts!F336-AVERAGE(schooldistricts!F$4:F$536))/STDEV(schooldistricts!F$4:F$536)</f>
        <v>0.42923124277259961</v>
      </c>
      <c r="H337" s="9">
        <f>(schooldistricts!G336-AVERAGE(schooldistricts!G$4:G$536))/STDEV(schooldistricts!G$4:G$536)</f>
        <v>0.25543693856776328</v>
      </c>
      <c r="I337" s="14">
        <f t="shared" si="10"/>
        <v>-0.3881130973921556</v>
      </c>
      <c r="J337" s="14">
        <f t="shared" si="11"/>
        <v>0.64355003595991889</v>
      </c>
      <c r="K337" s="8">
        <v>158</v>
      </c>
      <c r="L337" s="8">
        <v>2608</v>
      </c>
      <c r="M337" s="7" t="s">
        <v>260</v>
      </c>
    </row>
    <row r="338" spans="2:13" x14ac:dyDescent="0.2">
      <c r="B338" s="6">
        <f>(schooldistricts!A337-AVERAGE(schooldistricts!A$4:A$536))/STDEV(schooldistricts!A$4:A$536)</f>
        <v>-1.122989211338036</v>
      </c>
      <c r="C338" s="6">
        <f>(schooldistricts!B337-AVERAGE(schooldistricts!B$4:B$536))/STDEV(schooldistricts!B$4:B$536)</f>
        <v>0.91081360063542616</v>
      </c>
      <c r="D338" s="6">
        <f>(schooldistricts!C337-AVERAGE(schooldistricts!C$4:C$536))/STDEV(schooldistricts!C$4:C$536)</f>
        <v>0.43504200589572373</v>
      </c>
      <c r="E338" s="6">
        <f>(schooldistricts!D337-AVERAGE(schooldistricts!D$4:D$536))/STDEV(schooldistricts!D$4:D$536)</f>
        <v>-0.41933826572501576</v>
      </c>
      <c r="F338" s="6">
        <f>(schooldistricts!E337-AVERAGE(schooldistricts!E$4:E$536))/STDEV(schooldistricts!E$4:E$536)</f>
        <v>0.26021424146460626</v>
      </c>
      <c r="G338" s="6">
        <f>(schooldistricts!F337-AVERAGE(schooldistricts!F$4:F$536))/STDEV(schooldistricts!F$4:F$536)</f>
        <v>0.50819478421796238</v>
      </c>
      <c r="H338" s="9">
        <f>(schooldistricts!G337-AVERAGE(schooldistricts!G$4:G$536))/STDEV(schooldistricts!G$4:G$536)</f>
        <v>-0.33039734825072742</v>
      </c>
      <c r="I338" s="14">
        <f t="shared" si="10"/>
        <v>0.24899826539235145</v>
      </c>
      <c r="J338" s="14">
        <f t="shared" si="11"/>
        <v>-0.5793956136430789</v>
      </c>
      <c r="K338" s="8">
        <v>59</v>
      </c>
      <c r="L338" s="8">
        <v>984</v>
      </c>
      <c r="M338" s="7" t="s">
        <v>259</v>
      </c>
    </row>
    <row r="339" spans="2:13" x14ac:dyDescent="0.2">
      <c r="B339" s="6">
        <f>(schooldistricts!A338-AVERAGE(schooldistricts!A$4:A$536))/STDEV(schooldistricts!A$4:A$536)</f>
        <v>0.6110519971981947</v>
      </c>
      <c r="C339" s="6">
        <f>(schooldistricts!B338-AVERAGE(schooldistricts!B$4:B$536))/STDEV(schooldistricts!B$4:B$536)</f>
        <v>0.46199172624288354</v>
      </c>
      <c r="D339" s="6">
        <f>(schooldistricts!C338-AVERAGE(schooldistricts!C$4:C$536))/STDEV(schooldistricts!C$4:C$536)</f>
        <v>0.44153517016282412</v>
      </c>
      <c r="E339" s="6">
        <f>(schooldistricts!D338-AVERAGE(schooldistricts!D$4:D$536))/STDEV(schooldistricts!D$4:D$536)</f>
        <v>-1.3528507845586968</v>
      </c>
      <c r="F339" s="6">
        <f>(schooldistricts!E338-AVERAGE(schooldistricts!E$4:E$536))/STDEV(schooldistricts!E$4:E$536)</f>
        <v>-0.27833916381604673</v>
      </c>
      <c r="G339" s="6">
        <f>(schooldistricts!F338-AVERAGE(schooldistricts!F$4:F$536))/STDEV(schooldistricts!F$4:F$536)</f>
        <v>4.7445422955653266E-2</v>
      </c>
      <c r="H339" s="9">
        <f>(schooldistricts!G338-AVERAGE(schooldistricts!G$4:G$536))/STDEV(schooldistricts!G$4:G$536)</f>
        <v>0.72410436802255584</v>
      </c>
      <c r="I339" s="14">
        <f t="shared" si="10"/>
        <v>0.67906809708731897</v>
      </c>
      <c r="J339" s="14">
        <f t="shared" si="11"/>
        <v>4.5036270935236877E-2</v>
      </c>
      <c r="K339" s="8">
        <v>136</v>
      </c>
      <c r="L339" s="8">
        <v>2132</v>
      </c>
      <c r="M339" s="7" t="s">
        <v>258</v>
      </c>
    </row>
    <row r="340" spans="2:13" x14ac:dyDescent="0.2">
      <c r="B340" s="6">
        <f>(schooldistricts!A339-AVERAGE(schooldistricts!A$4:A$536))/STDEV(schooldistricts!A$4:A$536)</f>
        <v>0.24734052892207034</v>
      </c>
      <c r="C340" s="6">
        <f>(schooldistricts!B339-AVERAGE(schooldistricts!B$4:B$536))/STDEV(schooldistricts!B$4:B$536)</f>
        <v>0.78301932987996292</v>
      </c>
      <c r="D340" s="6">
        <f>(schooldistricts!C339-AVERAGE(schooldistricts!C$4:C$536))/STDEV(schooldistricts!C$4:C$536)</f>
        <v>0.44802833442992446</v>
      </c>
      <c r="E340" s="6">
        <f>(schooldistricts!D339-AVERAGE(schooldistricts!D$4:D$536))/STDEV(schooldistricts!D$4:D$536)</f>
        <v>0.31262041381502997</v>
      </c>
      <c r="F340" s="6">
        <f>(schooldistricts!E339-AVERAGE(schooldistricts!E$4:E$536))/STDEV(schooldistricts!E$4:E$536)</f>
        <v>-1.2282499439844348</v>
      </c>
      <c r="G340" s="6">
        <f>(schooldistricts!F339-AVERAGE(schooldistricts!F$4:F$536))/STDEV(schooldistricts!F$4:F$536)</f>
        <v>0.23167812884309388</v>
      </c>
      <c r="H340" s="9">
        <f>(schooldistricts!G339-AVERAGE(schooldistricts!G$4:G$536))/STDEV(schooldistricts!G$4:G$536)</f>
        <v>0.25543693856776328</v>
      </c>
      <c r="I340" s="14">
        <f t="shared" si="10"/>
        <v>-0.30058107722521438</v>
      </c>
      <c r="J340" s="14">
        <f t="shared" si="11"/>
        <v>0.55601801579297772</v>
      </c>
      <c r="K340" s="8">
        <v>39</v>
      </c>
      <c r="L340" s="8">
        <v>627</v>
      </c>
      <c r="M340" s="7" t="s">
        <v>257</v>
      </c>
    </row>
    <row r="341" spans="2:13" x14ac:dyDescent="0.2">
      <c r="B341" s="6">
        <f>(schooldistricts!A340-AVERAGE(schooldistricts!A$4:A$536))/STDEV(schooldistricts!A$4:A$536)</f>
        <v>0.14824645674062006</v>
      </c>
      <c r="C341" s="6">
        <f>(schooldistricts!B340-AVERAGE(schooldistricts!B$4:B$536))/STDEV(schooldistricts!B$4:B$536)</f>
        <v>-1.1976863270166878</v>
      </c>
      <c r="D341" s="6">
        <f>(schooldistricts!C340-AVERAGE(schooldistricts!C$4:C$536))/STDEV(schooldistricts!C$4:C$536)</f>
        <v>0.4545214986970248</v>
      </c>
      <c r="E341" s="6">
        <f>(schooldistricts!D340-AVERAGE(schooldistricts!D$4:D$536))/STDEV(schooldistricts!D$4:D$536)</f>
        <v>1.0498831417575394</v>
      </c>
      <c r="F341" s="6">
        <f>(schooldistricts!E340-AVERAGE(schooldistricts!E$4:E$536))/STDEV(schooldistricts!E$4:E$536)</f>
        <v>-0.66278390343152127</v>
      </c>
      <c r="G341" s="6">
        <f>(schooldistricts!F340-AVERAGE(schooldistricts!F$4:F$536))/STDEV(schooldistricts!F$4:F$536)</f>
        <v>0.31130412884529285</v>
      </c>
      <c r="H341" s="9">
        <f>(schooldistricts!G340-AVERAGE(schooldistricts!G$4:G$536))/STDEV(schooldistricts!G$4:G$536)</f>
        <v>-0.5647310629781237</v>
      </c>
      <c r="I341" s="14">
        <f t="shared" si="10"/>
        <v>-0.62466387702042447</v>
      </c>
      <c r="J341" s="14">
        <f t="shared" si="11"/>
        <v>5.9932814042300775E-2</v>
      </c>
      <c r="K341" s="8">
        <v>52</v>
      </c>
      <c r="L341" s="8">
        <v>845</v>
      </c>
      <c r="M341" s="7" t="s">
        <v>256</v>
      </c>
    </row>
    <row r="342" spans="2:13" x14ac:dyDescent="0.2">
      <c r="B342" s="6">
        <f>(schooldistricts!A341-AVERAGE(schooldistricts!A$4:A$536))/STDEV(schooldistricts!A$4:A$536)</f>
        <v>0.35876435115734534</v>
      </c>
      <c r="C342" s="6">
        <f>(schooldistricts!B341-AVERAGE(schooldistricts!B$4:B$536))/STDEV(schooldistricts!B$4:B$536)</f>
        <v>1.0843166620004632</v>
      </c>
      <c r="D342" s="6">
        <f>(schooldistricts!C341-AVERAGE(schooldistricts!C$4:C$536))/STDEV(schooldistricts!C$4:C$536)</f>
        <v>0.46101466296412513</v>
      </c>
      <c r="E342" s="6">
        <f>(schooldistricts!D341-AVERAGE(schooldistricts!D$4:D$536))/STDEV(schooldistricts!D$4:D$536)</f>
        <v>-1.0399119288133152</v>
      </c>
      <c r="F342" s="6">
        <f>(schooldistricts!E341-AVERAGE(schooldistricts!E$4:E$536))/STDEV(schooldistricts!E$4:E$536)</f>
        <v>0.79125015085915296</v>
      </c>
      <c r="G342" s="6">
        <f>(schooldistricts!F341-AVERAGE(schooldistricts!F$4:F$536))/STDEV(schooldistricts!F$4:F$536)</f>
        <v>2.4834306740351628E-3</v>
      </c>
      <c r="H342" s="9">
        <f>(schooldistricts!G341-AVERAGE(schooldistricts!G$4:G$536))/STDEV(schooldistricts!G$4:G$536)</f>
        <v>0.84127122538625398</v>
      </c>
      <c r="I342" s="14">
        <f t="shared" si="10"/>
        <v>0.63370892155659719</v>
      </c>
      <c r="J342" s="14">
        <f t="shared" si="11"/>
        <v>0.20756230382965679</v>
      </c>
      <c r="K342" s="8">
        <v>254</v>
      </c>
      <c r="L342" s="8">
        <v>3957</v>
      </c>
      <c r="M342" s="7" t="s">
        <v>255</v>
      </c>
    </row>
    <row r="343" spans="2:13" x14ac:dyDescent="0.2">
      <c r="B343" s="6">
        <f>(schooldistricts!A342-AVERAGE(schooldistricts!A$4:A$536))/STDEV(schooldistricts!A$4:A$536)</f>
        <v>0.39643577765249816</v>
      </c>
      <c r="C343" s="6">
        <f>(schooldistricts!B342-AVERAGE(schooldistricts!B$4:B$536))/STDEV(schooldistricts!B$4:B$536)</f>
        <v>1.0819469042073644</v>
      </c>
      <c r="D343" s="6">
        <f>(schooldistricts!C342-AVERAGE(schooldistricts!C$4:C$536))/STDEV(schooldistricts!C$4:C$536)</f>
        <v>0.46750782723122553</v>
      </c>
      <c r="E343" s="6">
        <f>(schooldistricts!D342-AVERAGE(schooldistricts!D$4:D$536))/STDEV(schooldistricts!D$4:D$536)</f>
        <v>-0.11700750678456207</v>
      </c>
      <c r="F343" s="6">
        <f>(schooldistricts!E342-AVERAGE(schooldistricts!E$4:E$536))/STDEV(schooldistricts!E$4:E$536)</f>
        <v>-0.52371022953855528</v>
      </c>
      <c r="G343" s="6">
        <f>(schooldistricts!F342-AVERAGE(schooldistricts!F$4:F$536))/STDEV(schooldistricts!F$4:F$536)</f>
        <v>0.37710892155026088</v>
      </c>
      <c r="H343" s="9">
        <f>(schooldistricts!G342-AVERAGE(schooldistricts!G$4:G$536))/STDEV(schooldistricts!G$4:G$536)</f>
        <v>-0.33039734825072742</v>
      </c>
      <c r="I343" s="14">
        <f t="shared" si="10"/>
        <v>3.20112782001609E-3</v>
      </c>
      <c r="J343" s="14">
        <f t="shared" si="11"/>
        <v>-0.3335984760707435</v>
      </c>
      <c r="K343" s="8">
        <v>201</v>
      </c>
      <c r="L343" s="8">
        <v>3295</v>
      </c>
      <c r="M343" s="7" t="s">
        <v>254</v>
      </c>
    </row>
    <row r="344" spans="2:13" x14ac:dyDescent="0.2">
      <c r="B344" s="6">
        <f>(schooldistricts!A343-AVERAGE(schooldistricts!A$4:A$536))/STDEV(schooldistricts!A$4:A$536)</f>
        <v>0.98311130710892525</v>
      </c>
      <c r="C344" s="6">
        <f>(schooldistricts!B343-AVERAGE(schooldistricts!B$4:B$536))/STDEV(schooldistricts!B$4:B$536)</f>
        <v>-1.0525290097770019</v>
      </c>
      <c r="D344" s="6">
        <f>(schooldistricts!C343-AVERAGE(schooldistricts!C$4:C$536))/STDEV(schooldistricts!C$4:C$536)</f>
        <v>0.47400099149832586</v>
      </c>
      <c r="E344" s="6">
        <f>(schooldistricts!D343-AVERAGE(schooldistricts!D$4:D$536))/STDEV(schooldistricts!D$4:D$536)</f>
        <v>-1.1672090904724535</v>
      </c>
      <c r="F344" s="6">
        <f>(schooldistricts!E343-AVERAGE(schooldistricts!E$4:E$536))/STDEV(schooldistricts!E$4:E$536)</f>
        <v>1.7512343755149233</v>
      </c>
      <c r="G344" s="6">
        <f>(schooldistricts!F343-AVERAGE(schooldistricts!F$4:F$536))/STDEV(schooldistricts!F$4:F$536)</f>
        <v>-0.11260952830927022</v>
      </c>
      <c r="H344" s="9">
        <f>(schooldistricts!G343-AVERAGE(schooldistricts!G$4:G$536))/STDEV(schooldistricts!G$4:G$536)</f>
        <v>1.1927717974773484</v>
      </c>
      <c r="I344" s="14">
        <f t="shared" si="10"/>
        <v>0.80721270106587262</v>
      </c>
      <c r="J344" s="14">
        <f t="shared" si="11"/>
        <v>0.38555909641147579</v>
      </c>
      <c r="K344" s="8">
        <v>140</v>
      </c>
      <c r="L344" s="8">
        <v>2146</v>
      </c>
      <c r="M344" s="7" t="s">
        <v>253</v>
      </c>
    </row>
    <row r="345" spans="2:13" x14ac:dyDescent="0.2">
      <c r="B345" s="6">
        <f>(schooldistricts!A344-AVERAGE(schooldistricts!A$4:A$536))/STDEV(schooldistricts!A$4:A$536)</f>
        <v>-0.11842692875822104</v>
      </c>
      <c r="C345" s="6">
        <f>(schooldistricts!B344-AVERAGE(schooldistricts!B$4:B$536))/STDEV(schooldistricts!B$4:B$536)</f>
        <v>1.609326223963611</v>
      </c>
      <c r="D345" s="6">
        <f>(schooldistricts!C344-AVERAGE(schooldistricts!C$4:C$536))/STDEV(schooldistricts!C$4:C$536)</f>
        <v>0.4804941557654262</v>
      </c>
      <c r="E345" s="6">
        <f>(schooldistricts!D344-AVERAGE(schooldistricts!D$4:D$536))/STDEV(schooldistricts!D$4:D$536)</f>
        <v>-0.4458585077373361</v>
      </c>
      <c r="F345" s="6">
        <f>(schooldistricts!E344-AVERAGE(schooldistricts!E$4:E$536))/STDEV(schooldistricts!E$4:E$536)</f>
        <v>0.27825623159126128</v>
      </c>
      <c r="G345" s="6">
        <f>(schooldistricts!F344-AVERAGE(schooldistricts!F$4:F$536))/STDEV(schooldistricts!F$4:F$536)</f>
        <v>1.1415057167470064</v>
      </c>
      <c r="H345" s="9">
        <f>(schooldistricts!G344-AVERAGE(schooldistricts!G$4:G$536))/STDEV(schooldistricts!G$4:G$536)</f>
        <v>0.6069375106588577</v>
      </c>
      <c r="I345" s="14">
        <f t="shared" si="10"/>
        <v>0.26492187044109961</v>
      </c>
      <c r="J345" s="14">
        <f t="shared" si="11"/>
        <v>0.3420156402177581</v>
      </c>
      <c r="K345" s="8">
        <v>110</v>
      </c>
      <c r="L345" s="8">
        <v>1986</v>
      </c>
      <c r="M345" s="7" t="s">
        <v>252</v>
      </c>
    </row>
    <row r="346" spans="2:13" x14ac:dyDescent="0.2">
      <c r="B346" s="6">
        <f>(schooldistricts!A345-AVERAGE(schooldistricts!A$4:A$536))/STDEV(schooldistricts!A$4:A$536)</f>
        <v>-8.4929913878291866E-2</v>
      </c>
      <c r="C346" s="6">
        <f>(schooldistricts!B345-AVERAGE(schooldistricts!B$4:B$536))/STDEV(schooldistricts!B$4:B$536)</f>
        <v>-1.0808941186620424</v>
      </c>
      <c r="D346" s="6">
        <f>(schooldistricts!C345-AVERAGE(schooldistricts!C$4:C$536))/STDEV(schooldistricts!C$4:C$536)</f>
        <v>0.48698732003252659</v>
      </c>
      <c r="E346" s="6">
        <f>(schooldistricts!D345-AVERAGE(schooldistricts!D$4:D$536))/STDEV(schooldistricts!D$4:D$536)</f>
        <v>-1.087648364435492</v>
      </c>
      <c r="F346" s="6">
        <f>(schooldistricts!E345-AVERAGE(schooldistricts!E$4:E$536))/STDEV(schooldistricts!E$4:E$536)</f>
        <v>-0.55032216497537156</v>
      </c>
      <c r="G346" s="6">
        <f>(schooldistricts!F345-AVERAGE(schooldistricts!F$4:F$536))/STDEV(schooldistricts!F$4:F$536)</f>
        <v>9.3451556290257698E-2</v>
      </c>
      <c r="H346" s="9">
        <f>(schooldistricts!G345-AVERAGE(schooldistricts!G$4:G$536))/STDEV(schooldistricts!G$4:G$536)</f>
        <v>-0.33039734825072742</v>
      </c>
      <c r="I346" s="14">
        <f t="shared" si="10"/>
        <v>0.50965543859505702</v>
      </c>
      <c r="J346" s="14">
        <f t="shared" si="11"/>
        <v>-0.84005278684578444</v>
      </c>
      <c r="K346" s="8">
        <v>170</v>
      </c>
      <c r="L346" s="8">
        <v>2682</v>
      </c>
      <c r="M346" s="7" t="s">
        <v>251</v>
      </c>
    </row>
    <row r="347" spans="2:13" x14ac:dyDescent="0.2">
      <c r="B347" s="6">
        <f>(schooldistricts!A346-AVERAGE(schooldistricts!A$4:A$536))/STDEV(schooldistricts!A$4:A$536)</f>
        <v>0.39741451677856848</v>
      </c>
      <c r="C347" s="6">
        <f>(schooldistricts!B346-AVERAGE(schooldistricts!B$4:B$536))/STDEV(schooldistricts!B$4:B$536)</f>
        <v>-1.3702974950660793</v>
      </c>
      <c r="D347" s="6">
        <f>(schooldistricts!C346-AVERAGE(schooldistricts!C$4:C$536))/STDEV(schooldistricts!C$4:C$536)</f>
        <v>0.49348048429962693</v>
      </c>
      <c r="E347" s="6">
        <f>(schooldistricts!D346-AVERAGE(schooldistricts!D$4:D$536))/STDEV(schooldistricts!D$4:D$536)</f>
        <v>0.7475523828170858</v>
      </c>
      <c r="F347" s="6">
        <f>(schooldistricts!E346-AVERAGE(schooldistricts!E$4:E$536))/STDEV(schooldistricts!E$4:E$536)</f>
        <v>-0.867560491369056</v>
      </c>
      <c r="G347" s="6">
        <f>(schooldistricts!F346-AVERAGE(schooldistricts!F$4:F$536))/STDEV(schooldistricts!F$4:F$536)</f>
        <v>-0.30977867117185792</v>
      </c>
      <c r="H347" s="9">
        <f>(schooldistricts!G346-AVERAGE(schooldistricts!G$4:G$536))/STDEV(schooldistricts!G$4:G$536)</f>
        <v>-0.44756420561442556</v>
      </c>
      <c r="I347" s="14">
        <f t="shared" si="10"/>
        <v>-0.48875406074007977</v>
      </c>
      <c r="J347" s="14">
        <f t="shared" si="11"/>
        <v>4.1189855125654207E-2</v>
      </c>
      <c r="K347" s="8">
        <v>100</v>
      </c>
      <c r="L347" s="8">
        <v>1490</v>
      </c>
      <c r="M347" s="7" t="s">
        <v>250</v>
      </c>
    </row>
    <row r="348" spans="2:13" x14ac:dyDescent="0.2">
      <c r="B348" s="6">
        <f>(schooldistricts!A347-AVERAGE(schooldistricts!A$4:A$536))/STDEV(schooldistricts!A$4:A$536)</f>
        <v>1.7070946831985105</v>
      </c>
      <c r="C348" s="6">
        <f>(schooldistricts!B347-AVERAGE(schooldistricts!B$4:B$536))/STDEV(schooldistricts!B$4:B$536)</f>
        <v>-0.7732436374491134</v>
      </c>
      <c r="D348" s="6">
        <f>(schooldistricts!C347-AVERAGE(schooldistricts!C$4:C$536))/STDEV(schooldistricts!C$4:C$536)</f>
        <v>0.49997364856672727</v>
      </c>
      <c r="E348" s="6">
        <f>(schooldistricts!D347-AVERAGE(schooldistricts!D$4:D$536))/STDEV(schooldistricts!D$4:D$536)</f>
        <v>-1.2308576713020227</v>
      </c>
      <c r="F348" s="6">
        <f>(schooldistricts!E347-AVERAGE(schooldistricts!E$4:E$536))/STDEV(schooldistricts!E$4:E$536)</f>
        <v>0.5016762093263395</v>
      </c>
      <c r="G348" s="6">
        <f>(schooldistricts!F347-AVERAGE(schooldistricts!F$4:F$536))/STDEV(schooldistricts!F$4:F$536)</f>
        <v>0.72152548441217612</v>
      </c>
      <c r="H348" s="9">
        <f>(schooldistricts!G347-AVERAGE(schooldistricts!G$4:G$536))/STDEV(schooldistricts!G$4:G$536)</f>
        <v>1.0756049401136503</v>
      </c>
      <c r="I348" s="14">
        <f t="shared" si="10"/>
        <v>0.70173697526268386</v>
      </c>
      <c r="J348" s="14">
        <f t="shared" si="11"/>
        <v>0.37386796485096641</v>
      </c>
      <c r="K348" s="8">
        <v>480</v>
      </c>
      <c r="L348" s="8">
        <v>8228</v>
      </c>
      <c r="M348" s="7" t="s">
        <v>249</v>
      </c>
    </row>
    <row r="349" spans="2:13" x14ac:dyDescent="0.2">
      <c r="B349" s="6">
        <f>(schooldistricts!A348-AVERAGE(schooldistricts!A$4:A$536))/STDEV(schooldistricts!A$4:A$536)</f>
        <v>1.0032523831395883</v>
      </c>
      <c r="C349" s="6">
        <f>(schooldistricts!B348-AVERAGE(schooldistricts!B$4:B$536))/STDEV(schooldistricts!B$4:B$536)</f>
        <v>0.96535916133113031</v>
      </c>
      <c r="D349" s="6">
        <f>(schooldistricts!C348-AVERAGE(schooldistricts!C$4:C$536))/STDEV(schooldistricts!C$4:C$536)</f>
        <v>0.50646681283382766</v>
      </c>
      <c r="E349" s="6">
        <f>(schooldistricts!D348-AVERAGE(schooldistricts!D$4:D$536))/STDEV(schooldistricts!D$4:D$536)</f>
        <v>-0.75879736348271787</v>
      </c>
      <c r="F349" s="6">
        <f>(schooldistricts!E348-AVERAGE(schooldistricts!E$4:E$536))/STDEV(schooldistricts!E$4:E$536)</f>
        <v>-0.24375868273995793</v>
      </c>
      <c r="G349" s="6">
        <f>(schooldistricts!F348-AVERAGE(schooldistricts!F$4:F$536))/STDEV(schooldistricts!F$4:F$536)</f>
        <v>0.83708850981219285</v>
      </c>
      <c r="H349" s="9">
        <f>(schooldistricts!G348-AVERAGE(schooldistricts!G$4:G$536))/STDEV(schooldistricts!G$4:G$536)</f>
        <v>-0.21323049088702928</v>
      </c>
      <c r="I349" s="14">
        <f t="shared" si="10"/>
        <v>0.37114017376361619</v>
      </c>
      <c r="J349" s="14">
        <f t="shared" si="11"/>
        <v>-0.58437066465064547</v>
      </c>
      <c r="K349" s="8">
        <v>112</v>
      </c>
      <c r="L349" s="8">
        <v>1948</v>
      </c>
      <c r="M349" s="7" t="s">
        <v>248</v>
      </c>
    </row>
    <row r="350" spans="2:13" x14ac:dyDescent="0.2">
      <c r="B350" s="6">
        <f>(schooldistricts!A349-AVERAGE(schooldistricts!A$4:A$536))/STDEV(schooldistricts!A$4:A$536)</f>
        <v>1.4604750603296985</v>
      </c>
      <c r="C350" s="6">
        <f>(schooldistricts!B349-AVERAGE(schooldistricts!B$4:B$536))/STDEV(schooldistricts!B$4:B$536)</f>
        <v>-0.63239571015541551</v>
      </c>
      <c r="D350" s="6">
        <f>(schooldistricts!C349-AVERAGE(schooldistricts!C$4:C$536))/STDEV(schooldistricts!C$4:C$536)</f>
        <v>0.512959977100928</v>
      </c>
      <c r="E350" s="6">
        <f>(schooldistricts!D349-AVERAGE(schooldistricts!D$4:D$536))/STDEV(schooldistricts!D$4:D$536)</f>
        <v>0.7475523828170858</v>
      </c>
      <c r="F350" s="6">
        <f>(schooldistricts!E349-AVERAGE(schooldistricts!E$4:E$536))/STDEV(schooldistricts!E$4:E$536)</f>
        <v>-0.33216443436056764</v>
      </c>
      <c r="G350" s="6">
        <f>(schooldistricts!F349-AVERAGE(schooldistricts!F$4:F$536))/STDEV(schooldistricts!F$4:F$536)</f>
        <v>-0.20361067116892653</v>
      </c>
      <c r="H350" s="9">
        <f>(schooldistricts!G349-AVERAGE(schooldistricts!G$4:G$536))/STDEV(schooldistricts!G$4:G$536)</f>
        <v>-0.44756420561442556</v>
      </c>
      <c r="I350" s="14">
        <f t="shared" si="10"/>
        <v>-0.42924847195359872</v>
      </c>
      <c r="J350" s="14">
        <f t="shared" si="11"/>
        <v>-1.8315733660826838E-2</v>
      </c>
      <c r="K350" s="8">
        <v>130</v>
      </c>
      <c r="L350" s="8">
        <v>1967</v>
      </c>
      <c r="M350" s="7" t="s">
        <v>247</v>
      </c>
    </row>
    <row r="351" spans="2:13" x14ac:dyDescent="0.2">
      <c r="B351" s="6">
        <f>(schooldistricts!A350-AVERAGE(schooldistricts!A$4:A$536))/STDEV(schooldistricts!A$4:A$536)</f>
        <v>0.11012081504224971</v>
      </c>
      <c r="C351" s="6">
        <f>(schooldistricts!B350-AVERAGE(schooldistricts!B$4:B$536))/STDEV(schooldistricts!B$4:B$536)</f>
        <v>0.29982718377694761</v>
      </c>
      <c r="D351" s="6">
        <f>(schooldistricts!C350-AVERAGE(schooldistricts!C$4:C$536))/STDEV(schooldistricts!C$4:C$536)</f>
        <v>0.51945314136802834</v>
      </c>
      <c r="E351" s="6">
        <f>(schooldistricts!D350-AVERAGE(schooldistricts!D$4:D$536))/STDEV(schooldistricts!D$4:D$536)</f>
        <v>0.54069449512098611</v>
      </c>
      <c r="F351" s="6">
        <f>(schooldistricts!E350-AVERAGE(schooldistricts!E$4:E$536))/STDEV(schooldistricts!E$4:E$536)</f>
        <v>-0.45515066705726615</v>
      </c>
      <c r="G351" s="6">
        <f>(schooldistricts!F350-AVERAGE(schooldistricts!F$4:F$536))/STDEV(schooldistricts!F$4:F$536)</f>
        <v>-0.4297510818289243</v>
      </c>
      <c r="H351" s="9">
        <f>(schooldistricts!G350-AVERAGE(schooldistricts!G$4:G$536))/STDEV(schooldistricts!G$4:G$536)</f>
        <v>-1.2677322071603125</v>
      </c>
      <c r="I351" s="14">
        <f t="shared" si="10"/>
        <v>-0.33435432298243262</v>
      </c>
      <c r="J351" s="14">
        <f t="shared" si="11"/>
        <v>-0.93337788417787992</v>
      </c>
      <c r="K351" s="8">
        <v>413</v>
      </c>
      <c r="L351" s="8">
        <v>6046</v>
      </c>
      <c r="M351" s="7" t="s">
        <v>246</v>
      </c>
    </row>
    <row r="352" spans="2:13" x14ac:dyDescent="0.2">
      <c r="B352" s="6">
        <f>(schooldistricts!A351-AVERAGE(schooldistricts!A$4:A$536))/STDEV(schooldistricts!A$4:A$536)</f>
        <v>0.27482496541721763</v>
      </c>
      <c r="C352" s="6">
        <f>(schooldistricts!B351-AVERAGE(schooldistricts!B$4:B$536))/STDEV(schooldistricts!B$4:B$536)</f>
        <v>1.5923547137715388</v>
      </c>
      <c r="D352" s="6">
        <f>(schooldistricts!C351-AVERAGE(schooldistricts!C$4:C$536))/STDEV(schooldistricts!C$4:C$536)</f>
        <v>0.52594630563512867</v>
      </c>
      <c r="E352" s="6">
        <f>(schooldistricts!D351-AVERAGE(schooldistricts!D$4:D$536))/STDEV(schooldistricts!D$4:D$536)</f>
        <v>-0.85957428312953588</v>
      </c>
      <c r="F352" s="6">
        <f>(schooldistricts!E351-AVERAGE(schooldistricts!E$4:E$536))/STDEV(schooldistricts!E$4:E$536)</f>
        <v>0.18970013005292946</v>
      </c>
      <c r="G352" s="6">
        <f>(schooldistricts!F351-AVERAGE(schooldistricts!F$4:F$536))/STDEV(schooldistricts!F$4:F$536)</f>
        <v>0.60946489743102117</v>
      </c>
      <c r="H352" s="9">
        <f>(schooldistricts!G351-AVERAGE(schooldistricts!G$4:G$536))/STDEV(schooldistricts!G$4:G$536)</f>
        <v>0.72410436802255584</v>
      </c>
      <c r="I352" s="14">
        <f t="shared" si="10"/>
        <v>0.47220591417931806</v>
      </c>
      <c r="J352" s="14">
        <f t="shared" si="11"/>
        <v>0.25189845384323778</v>
      </c>
      <c r="K352" s="8">
        <v>314</v>
      </c>
      <c r="L352" s="8">
        <v>5306</v>
      </c>
      <c r="M352" s="7" t="s">
        <v>245</v>
      </c>
    </row>
    <row r="353" spans="2:13" x14ac:dyDescent="0.2">
      <c r="B353" s="6">
        <f>(schooldistricts!A352-AVERAGE(schooldistricts!A$4:A$536))/STDEV(schooldistricts!A$4:A$536)</f>
        <v>1.3252456074986829</v>
      </c>
      <c r="C353" s="6">
        <f>(schooldistricts!B352-AVERAGE(schooldistricts!B$4:B$536))/STDEV(schooldistricts!B$4:B$536)</f>
        <v>0.51011011988615618</v>
      </c>
      <c r="D353" s="6">
        <f>(schooldistricts!C352-AVERAGE(schooldistricts!C$4:C$536))/STDEV(schooldistricts!C$4:C$536)</f>
        <v>0.53243946990222901</v>
      </c>
      <c r="E353" s="6">
        <f>(schooldistricts!D352-AVERAGE(schooldistricts!D$4:D$536))/STDEV(schooldistricts!D$4:D$536)</f>
        <v>-5.3358925954992829E-2</v>
      </c>
      <c r="F353" s="6">
        <f>(schooldistricts!E352-AVERAGE(schooldistricts!E$4:E$536))/STDEV(schooldistricts!E$4:E$536)</f>
        <v>-0.48897939854474437</v>
      </c>
      <c r="G353" s="6">
        <f>(schooldistricts!F352-AVERAGE(schooldistricts!F$4:F$536))/STDEV(schooldistricts!F$4:F$536)</f>
        <v>0.10427652883957619</v>
      </c>
      <c r="H353" s="9">
        <f>(schooldistricts!G352-AVERAGE(schooldistricts!G$4:G$536))/STDEV(schooldistricts!G$4:G$536)</f>
        <v>1.0756049401136503</v>
      </c>
      <c r="I353" s="14">
        <f t="shared" si="10"/>
        <v>-2.6342847773835599E-2</v>
      </c>
      <c r="J353" s="14">
        <f t="shared" si="11"/>
        <v>1.1019477878874859</v>
      </c>
      <c r="K353" s="8">
        <v>260</v>
      </c>
      <c r="L353" s="8">
        <v>4108</v>
      </c>
      <c r="M353" s="7" t="s">
        <v>244</v>
      </c>
    </row>
    <row r="354" spans="2:13" x14ac:dyDescent="0.2">
      <c r="B354" s="6">
        <f>(schooldistricts!A353-AVERAGE(schooldistricts!A$4:A$536))/STDEV(schooldistricts!A$4:A$536)</f>
        <v>-0.26529982788148304</v>
      </c>
      <c r="C354" s="6">
        <f>(schooldistricts!B353-AVERAGE(schooldistricts!B$4:B$536))/STDEV(schooldistricts!B$4:B$536)</f>
        <v>-0.46146819049224097</v>
      </c>
      <c r="D354" s="6">
        <f>(schooldistricts!C353-AVERAGE(schooldistricts!C$4:C$536))/STDEV(schooldistricts!C$4:C$536)</f>
        <v>0.53893263416932946</v>
      </c>
      <c r="E354" s="6">
        <f>(schooldistricts!D353-AVERAGE(schooldistricts!D$4:D$536))/STDEV(schooldistricts!D$4:D$536)</f>
        <v>-0.96565525117881779</v>
      </c>
      <c r="F354" s="6">
        <f>(schooldistricts!E353-AVERAGE(schooldistricts!E$4:E$536))/STDEV(schooldistricts!E$4:E$536)</f>
        <v>0.62526384169392657</v>
      </c>
      <c r="G354" s="6">
        <f>(schooldistricts!F353-AVERAGE(schooldistricts!F$4:F$536))/STDEV(schooldistricts!F$4:F$536)</f>
        <v>0.25822012884382634</v>
      </c>
      <c r="H354" s="9">
        <f>(schooldistricts!G353-AVERAGE(schooldistricts!G$4:G$536))/STDEV(schooldistricts!G$4:G$536)</f>
        <v>0.25543693856776328</v>
      </c>
      <c r="I354" s="14">
        <f t="shared" si="10"/>
        <v>0.576289271706797</v>
      </c>
      <c r="J354" s="14">
        <f t="shared" si="11"/>
        <v>-0.32085233313903372</v>
      </c>
      <c r="K354" s="8">
        <v>208</v>
      </c>
      <c r="L354" s="8">
        <v>3356</v>
      </c>
      <c r="M354" s="7" t="s">
        <v>243</v>
      </c>
    </row>
    <row r="355" spans="2:13" x14ac:dyDescent="0.2">
      <c r="B355" s="6">
        <f>(schooldistricts!A354-AVERAGE(schooldistricts!A$4:A$536))/STDEV(schooldistricts!A$4:A$536)</f>
        <v>1.5141537662539761</v>
      </c>
      <c r="C355" s="6">
        <f>(schooldistricts!B354-AVERAGE(schooldistricts!B$4:B$536))/STDEV(schooldistricts!B$4:B$536)</f>
        <v>-0.53306419079875611</v>
      </c>
      <c r="D355" s="6">
        <f>(schooldistricts!C354-AVERAGE(schooldistricts!C$4:C$536))/STDEV(schooldistricts!C$4:C$536)</f>
        <v>0.5454257984364298</v>
      </c>
      <c r="E355" s="6">
        <f>(schooldistricts!D354-AVERAGE(schooldistricts!D$4:D$536))/STDEV(schooldistricts!D$4:D$536)</f>
        <v>-1.0133916868009947</v>
      </c>
      <c r="F355" s="6">
        <f>(schooldistricts!E354-AVERAGE(schooldistricts!E$4:E$536))/STDEV(schooldistricts!E$4:E$536)</f>
        <v>2.0251719256046359</v>
      </c>
      <c r="G355" s="6">
        <f>(schooldistricts!F354-AVERAGE(schooldistricts!F$4:F$536))/STDEV(schooldistricts!F$4:F$536)</f>
        <v>0.85914794582095866</v>
      </c>
      <c r="H355" s="9">
        <f>(schooldistricts!G354-AVERAGE(schooldistricts!G$4:G$536))/STDEV(schooldistricts!G$4:G$536)</f>
        <v>0.84127122538625398</v>
      </c>
      <c r="I355" s="14">
        <f t="shared" si="10"/>
        <v>0.75693247650432371</v>
      </c>
      <c r="J355" s="14">
        <f t="shared" si="11"/>
        <v>8.433874888193027E-2</v>
      </c>
      <c r="K355" s="8">
        <v>397</v>
      </c>
      <c r="L355" s="8">
        <v>6924</v>
      </c>
      <c r="M355" s="7" t="s">
        <v>242</v>
      </c>
    </row>
    <row r="356" spans="2:13" x14ac:dyDescent="0.2">
      <c r="B356" s="6">
        <f>(schooldistricts!A355-AVERAGE(schooldistricts!A$4:A$536))/STDEV(schooldistricts!A$4:A$536)</f>
        <v>-1.3635154538049843</v>
      </c>
      <c r="C356" s="6">
        <f>(schooldistricts!B355-AVERAGE(schooldistricts!B$4:B$536))/STDEV(schooldistricts!B$4:B$536)</f>
        <v>1.760448999395082</v>
      </c>
      <c r="D356" s="6">
        <f>(schooldistricts!C355-AVERAGE(schooldistricts!C$4:C$536))/STDEV(schooldistricts!C$4:C$536)</f>
        <v>0.55191896270353014</v>
      </c>
      <c r="E356" s="6">
        <f>(schooldistricts!D355-AVERAGE(schooldistricts!D$4:D$536))/STDEV(schooldistricts!D$4:D$536)</f>
        <v>0.69451189879244479</v>
      </c>
      <c r="F356" s="6">
        <f>(schooldistricts!E355-AVERAGE(schooldistricts!E$4:E$536))/STDEV(schooldistricts!E$4:E$536)</f>
        <v>8.3853787976553212E-2</v>
      </c>
      <c r="G356" s="6">
        <f>(schooldistricts!F355-AVERAGE(schooldistricts!F$4:F$536))/STDEV(schooldistricts!F$4:F$536)</f>
        <v>-0.45028388919375606</v>
      </c>
      <c r="H356" s="9">
        <f>(schooldistricts!G355-AVERAGE(schooldistricts!G$4:G$536))/STDEV(schooldistricts!G$4:G$536)</f>
        <v>-9.6063633523331152E-2</v>
      </c>
      <c r="I356" s="14">
        <f t="shared" si="10"/>
        <v>-0.35517418439719683</v>
      </c>
      <c r="J356" s="14">
        <f t="shared" si="11"/>
        <v>0.2591105508738657</v>
      </c>
      <c r="K356" s="8">
        <v>74</v>
      </c>
      <c r="L356" s="8">
        <v>1080</v>
      </c>
      <c r="M356" s="7" t="s">
        <v>241</v>
      </c>
    </row>
    <row r="357" spans="2:13" x14ac:dyDescent="0.2">
      <c r="B357" s="6">
        <f>(schooldistricts!A356-AVERAGE(schooldistricts!A$4:A$536))/STDEV(schooldistricts!A$4:A$536)</f>
        <v>-0.34760822306370309</v>
      </c>
      <c r="C357" s="6">
        <f>(schooldistricts!B356-AVERAGE(schooldistricts!B$4:B$536))/STDEV(schooldistricts!B$4:B$536)</f>
        <v>0.25485887877258029</v>
      </c>
      <c r="D357" s="6">
        <f>(schooldistricts!C356-AVERAGE(schooldistricts!C$4:C$536))/STDEV(schooldistricts!C$4:C$536)</f>
        <v>0.55841212697063047</v>
      </c>
      <c r="E357" s="6">
        <f>(schooldistricts!D356-AVERAGE(schooldistricts!D$4:D$536))/STDEV(schooldistricts!D$4:D$536)</f>
        <v>-0.46707470134719253</v>
      </c>
      <c r="F357" s="6">
        <f>(schooldistricts!E356-AVERAGE(schooldistricts!E$4:E$536))/STDEV(schooldistricts!E$4:E$536)</f>
        <v>-0.43365062882300226</v>
      </c>
      <c r="G357" s="6">
        <f>(schooldistricts!F356-AVERAGE(schooldistricts!F$4:F$536))/STDEV(schooldistricts!F$4:F$536)</f>
        <v>-0.3922581354384001</v>
      </c>
      <c r="H357" s="9">
        <f>(schooldistricts!G356-AVERAGE(schooldistricts!G$4:G$536))/STDEV(schooldistricts!G$4:G$536)</f>
        <v>2.1103223840366989E-2</v>
      </c>
      <c r="I357" s="14">
        <f t="shared" si="10"/>
        <v>0.19693300955174836</v>
      </c>
      <c r="J357" s="14">
        <f t="shared" si="11"/>
        <v>-0.17582978571138136</v>
      </c>
      <c r="K357" s="8">
        <v>111</v>
      </c>
      <c r="L357" s="8">
        <v>1634</v>
      </c>
      <c r="M357" s="7" t="s">
        <v>240</v>
      </c>
    </row>
    <row r="358" spans="2:13" x14ac:dyDescent="0.2">
      <c r="B358" s="6">
        <f>(schooldistricts!A357-AVERAGE(schooldistricts!A$4:A$536))/STDEV(schooldistricts!A$4:A$536)</f>
        <v>0.90221410612722686</v>
      </c>
      <c r="C358" s="6">
        <f>(schooldistricts!B357-AVERAGE(schooldistricts!B$4:B$536))/STDEV(schooldistricts!B$4:B$536)</f>
        <v>-1.2072877848014085</v>
      </c>
      <c r="D358" s="6">
        <f>(schooldistricts!C357-AVERAGE(schooldistricts!C$4:C$536))/STDEV(schooldistricts!C$4:C$536)</f>
        <v>0.56490529123773081</v>
      </c>
      <c r="E358" s="6">
        <f>(schooldistricts!D357-AVERAGE(schooldistricts!D$4:D$536))/STDEV(schooldistricts!D$4:D$536)</f>
        <v>-1.0452159772157792</v>
      </c>
      <c r="F358" s="6">
        <f>(schooldistricts!E357-AVERAGE(schooldistricts!E$4:E$536))/STDEV(schooldistricts!E$4:E$536)</f>
        <v>3.0612332086278013</v>
      </c>
      <c r="G358" s="6">
        <f>(schooldistricts!F357-AVERAGE(schooldistricts!F$4:F$536))/STDEV(schooldistricts!F$4:F$536)</f>
        <v>0.24149713462371269</v>
      </c>
      <c r="H358" s="9">
        <f>(schooldistricts!G357-AVERAGE(schooldistricts!G$4:G$536))/STDEV(schooldistricts!G$4:G$536)</f>
        <v>1.0756049401136503</v>
      </c>
      <c r="I358" s="14">
        <f t="shared" si="10"/>
        <v>0.8887855951133522</v>
      </c>
      <c r="J358" s="14">
        <f t="shared" si="11"/>
        <v>0.18681934500029806</v>
      </c>
      <c r="K358" s="8">
        <v>692</v>
      </c>
      <c r="L358" s="8">
        <v>11140</v>
      </c>
      <c r="M358" s="7" t="s">
        <v>239</v>
      </c>
    </row>
    <row r="359" spans="2:13" x14ac:dyDescent="0.2">
      <c r="B359" s="6">
        <f>(schooldistricts!A358-AVERAGE(schooldistricts!A$4:A$536))/STDEV(schooldistricts!A$4:A$536)</f>
        <v>-0.15680755346039829</v>
      </c>
      <c r="C359" s="6">
        <f>(schooldistricts!B358-AVERAGE(schooldistricts!B$4:B$536))/STDEV(schooldistricts!B$4:B$536)</f>
        <v>-1.4738398197608877</v>
      </c>
      <c r="D359" s="6">
        <f>(schooldistricts!C358-AVERAGE(schooldistricts!C$4:C$536))/STDEV(schooldistricts!C$4:C$536)</f>
        <v>0.57139845550483115</v>
      </c>
      <c r="E359" s="6">
        <f>(schooldistricts!D358-AVERAGE(schooldistricts!D$4:D$536))/STDEV(schooldistricts!D$4:D$536)</f>
        <v>-1.092952412837956</v>
      </c>
      <c r="F359" s="6">
        <f>(schooldistricts!E358-AVERAGE(schooldistricts!E$4:E$536))/STDEV(schooldistricts!E$4:E$536)</f>
        <v>0.15511964897684064</v>
      </c>
      <c r="G359" s="6">
        <f>(schooldistricts!F358-AVERAGE(schooldistricts!F$4:F$536))/STDEV(schooldistricts!F$4:F$536)</f>
        <v>1.6933432149049625</v>
      </c>
      <c r="H359" s="9">
        <f>(schooldistricts!G358-AVERAGE(schooldistricts!G$4:G$536))/STDEV(schooldistricts!G$4:G$536)</f>
        <v>0.72410436802255584</v>
      </c>
      <c r="I359" s="14">
        <f t="shared" si="10"/>
        <v>0.59084411572759843</v>
      </c>
      <c r="J359" s="14">
        <f t="shared" si="11"/>
        <v>0.13326025229495742</v>
      </c>
      <c r="K359" s="8">
        <v>248</v>
      </c>
      <c r="L359" s="8">
        <v>4775</v>
      </c>
      <c r="M359" s="7" t="s">
        <v>238</v>
      </c>
    </row>
    <row r="360" spans="2:13" x14ac:dyDescent="0.2">
      <c r="B360" s="6">
        <f>(schooldistricts!A359-AVERAGE(schooldistricts!A$4:A$536))/STDEV(schooldistricts!A$4:A$536)</f>
        <v>1.5959255294443011</v>
      </c>
      <c r="C360" s="6">
        <f>(schooldistricts!B359-AVERAGE(schooldistricts!B$4:B$536))/STDEV(schooldistricts!B$4:B$536)</f>
        <v>-0.75362392047258198</v>
      </c>
      <c r="D360" s="6">
        <f>(schooldistricts!C359-AVERAGE(schooldistricts!C$4:C$536))/STDEV(schooldistricts!C$4:C$536)</f>
        <v>0.57789161977193149</v>
      </c>
      <c r="E360" s="6">
        <f>(schooldistricts!D359-AVERAGE(schooldistricts!D$4:D$536))/STDEV(schooldistricts!D$4:D$536)</f>
        <v>-0.58906781460386692</v>
      </c>
      <c r="F360" s="6">
        <f>(schooldistricts!E359-AVERAGE(schooldistricts!E$4:E$536))/STDEV(schooldistricts!E$4:E$536)</f>
        <v>-6.739822925190489E-2</v>
      </c>
      <c r="G360" s="6">
        <f>(schooldistricts!F359-AVERAGE(schooldistricts!F$4:F$536))/STDEV(schooldistricts!F$4:F$536)</f>
        <v>-0.29230347323855904</v>
      </c>
      <c r="H360" s="9">
        <f>(schooldistricts!G359-AVERAGE(schooldistricts!G$4:G$536))/STDEV(schooldistricts!G$4:G$536)</f>
        <v>0.37260379593146142</v>
      </c>
      <c r="I360" s="14">
        <f t="shared" si="10"/>
        <v>0.30166390880949501</v>
      </c>
      <c r="J360" s="14">
        <f t="shared" si="11"/>
        <v>7.0939887121966416E-2</v>
      </c>
      <c r="K360" s="8">
        <v>129</v>
      </c>
      <c r="L360" s="8">
        <v>1927</v>
      </c>
      <c r="M360" s="7" t="s">
        <v>237</v>
      </c>
    </row>
    <row r="361" spans="2:13" x14ac:dyDescent="0.2">
      <c r="B361" s="6">
        <f>(schooldistricts!A360-AVERAGE(schooldistricts!A$4:A$536))/STDEV(schooldistricts!A$4:A$536)</f>
        <v>1.3379609293740391</v>
      </c>
      <c r="C361" s="6">
        <f>(schooldistricts!B360-AVERAGE(schooldistricts!B$4:B$536))/STDEV(schooldistricts!B$4:B$536)</f>
        <v>-0.15549684391812771</v>
      </c>
      <c r="D361" s="6">
        <f>(schooldistricts!C360-AVERAGE(schooldistricts!C$4:C$536))/STDEV(schooldistricts!C$4:C$536)</f>
        <v>0.58438478403903193</v>
      </c>
      <c r="E361" s="6">
        <f>(schooldistricts!D360-AVERAGE(schooldistricts!D$4:D$536))/STDEV(schooldistricts!D$4:D$536)</f>
        <v>-0.89670262194678452</v>
      </c>
      <c r="F361" s="6">
        <f>(schooldistricts!E360-AVERAGE(schooldistricts!E$4:E$536))/STDEV(schooldistricts!E$4:E$536)</f>
        <v>0.75276057192228885</v>
      </c>
      <c r="G361" s="6">
        <f>(schooldistricts!F360-AVERAGE(schooldistricts!F$4:F$536))/STDEV(schooldistricts!F$4:F$536)</f>
        <v>0.21289750790394746</v>
      </c>
      <c r="H361" s="9">
        <f>(schooldistricts!G360-AVERAGE(schooldistricts!G$4:G$536))/STDEV(schooldistricts!G$4:G$536)</f>
        <v>0.13827008120406512</v>
      </c>
      <c r="I361" s="14">
        <f t="shared" si="10"/>
        <v>0.55427191539406717</v>
      </c>
      <c r="J361" s="14">
        <f t="shared" si="11"/>
        <v>-0.41600183419000203</v>
      </c>
      <c r="K361" s="8">
        <v>277</v>
      </c>
      <c r="L361" s="8">
        <v>4442</v>
      </c>
      <c r="M361" s="7" t="s">
        <v>236</v>
      </c>
    </row>
    <row r="362" spans="2:13" x14ac:dyDescent="0.2">
      <c r="B362" s="6">
        <f>(schooldistricts!A361-AVERAGE(schooldistricts!A$4:A$536))/STDEV(schooldistricts!A$4:A$536)</f>
        <v>-0.11687527766166222</v>
      </c>
      <c r="C362" s="6">
        <f>(schooldistricts!B361-AVERAGE(schooldistricts!B$4:B$536))/STDEV(schooldistricts!B$4:B$536)</f>
        <v>0.2921523194799035</v>
      </c>
      <c r="D362" s="6">
        <f>(schooldistricts!C361-AVERAGE(schooldistricts!C$4:C$536))/STDEV(schooldistricts!C$4:C$536)</f>
        <v>0.59087794830613227</v>
      </c>
      <c r="E362" s="6">
        <f>(schooldistricts!D361-AVERAGE(schooldistricts!D$4:D$536))/STDEV(schooldistricts!D$4:D$536)</f>
        <v>-1.3422426877537688</v>
      </c>
      <c r="F362" s="6">
        <f>(schooldistricts!E361-AVERAGE(schooldistricts!E$4:E$536))/STDEV(schooldistricts!E$4:E$536)</f>
        <v>0.36139973609159659</v>
      </c>
      <c r="G362" s="6">
        <f>(schooldistricts!F361-AVERAGE(schooldistricts!F$4:F$536))/STDEV(schooldistricts!F$4:F$536)</f>
        <v>0.74098405338545958</v>
      </c>
      <c r="H362" s="9">
        <f>(schooldistricts!G361-AVERAGE(schooldistricts!G$4:G$536))/STDEV(schooldistricts!G$4:G$536)</f>
        <v>1.5442723695684428</v>
      </c>
      <c r="I362" s="14">
        <f t="shared" si="10"/>
        <v>0.74460333020371783</v>
      </c>
      <c r="J362" s="14">
        <f t="shared" si="11"/>
        <v>0.799669039364725</v>
      </c>
      <c r="K362" s="8">
        <v>212</v>
      </c>
      <c r="L362" s="8">
        <v>3643</v>
      </c>
      <c r="M362" s="7" t="s">
        <v>235</v>
      </c>
    </row>
    <row r="363" spans="2:13" x14ac:dyDescent="0.2">
      <c r="B363" s="6">
        <f>(schooldistricts!A362-AVERAGE(schooldistricts!A$4:A$536))/STDEV(schooldistricts!A$4:A$536)</f>
        <v>0.66409088723864029</v>
      </c>
      <c r="C363" s="6">
        <f>(schooldistricts!B362-AVERAGE(schooldistricts!B$4:B$536))/STDEV(schooldistricts!B$4:B$536)</f>
        <v>1.116231157661945</v>
      </c>
      <c r="D363" s="6">
        <f>(schooldistricts!C362-AVERAGE(schooldistricts!C$4:C$536))/STDEV(schooldistricts!C$4:C$536)</f>
        <v>0.59737111257323261</v>
      </c>
      <c r="E363" s="6">
        <f>(schooldistricts!D362-AVERAGE(schooldistricts!D$4:D$536))/STDEV(schooldistricts!D$4:D$536)</f>
        <v>2.2963345163366022</v>
      </c>
      <c r="F363" s="6">
        <f>(schooldistricts!E362-AVERAGE(schooldistricts!E$4:E$536))/STDEV(schooldistricts!E$4:E$536)</f>
        <v>0.40575296181962356</v>
      </c>
      <c r="G363" s="6">
        <f>(schooldistricts!F362-AVERAGE(schooldistricts!F$4:F$536))/STDEV(schooldistricts!F$4:F$536)</f>
        <v>1.3020427089454871</v>
      </c>
      <c r="H363" s="9">
        <f>(schooldistricts!G362-AVERAGE(schooldistricts!G$4:G$536))/STDEV(schooldistricts!G$4:G$536)</f>
        <v>-1.5020659218877088</v>
      </c>
      <c r="I363" s="14">
        <f t="shared" si="10"/>
        <v>-1.1600663628240437</v>
      </c>
      <c r="J363" s="14">
        <f t="shared" si="11"/>
        <v>-0.34199955906366508</v>
      </c>
      <c r="K363" s="8">
        <v>10709</v>
      </c>
      <c r="L363" s="8">
        <v>197083</v>
      </c>
      <c r="M363" s="7" t="s">
        <v>234</v>
      </c>
    </row>
    <row r="364" spans="2:13" x14ac:dyDescent="0.2">
      <c r="B364" s="6">
        <f>(schooldistricts!A363-AVERAGE(schooldistricts!A$4:A$536))/STDEV(schooldistricts!A$4:A$536)</f>
        <v>-0.500197547445839</v>
      </c>
      <c r="C364" s="6">
        <f>(schooldistricts!B363-AVERAGE(schooldistricts!B$4:B$536))/STDEV(schooldistricts!B$4:B$536)</f>
        <v>1.1591109440757252</v>
      </c>
      <c r="D364" s="6">
        <f>(schooldistricts!C363-AVERAGE(schooldistricts!C$4:C$536))/STDEV(schooldistricts!C$4:C$536)</f>
        <v>0.60386427684033295</v>
      </c>
      <c r="E364" s="6">
        <f>(schooldistricts!D363-AVERAGE(schooldistricts!D$4:D$536))/STDEV(schooldistricts!D$4:D$536)</f>
        <v>0.15880301014357098</v>
      </c>
      <c r="F364" s="6">
        <f>(schooldistricts!E363-AVERAGE(schooldistricts!E$4:E$536))/STDEV(schooldistricts!E$4:E$536)</f>
        <v>-0.79088203333077212</v>
      </c>
      <c r="G364" s="6">
        <f>(schooldistricts!F363-AVERAGE(schooldistricts!F$4:F$536))/STDEV(schooldistricts!F$4:F$536)</f>
        <v>-0.61766587118036065</v>
      </c>
      <c r="H364" s="9">
        <f>(schooldistricts!G363-AVERAGE(schooldistricts!G$4:G$536))/STDEV(schooldistricts!G$4:G$536)</f>
        <v>-0.21323049088702928</v>
      </c>
      <c r="I364" s="14">
        <f t="shared" si="10"/>
        <v>-0.17124414374287719</v>
      </c>
      <c r="J364" s="14">
        <f t="shared" si="11"/>
        <v>-4.1986347144152086E-2</v>
      </c>
      <c r="K364" s="8">
        <v>156</v>
      </c>
      <c r="L364" s="8">
        <v>2220</v>
      </c>
      <c r="M364" s="7" t="s">
        <v>233</v>
      </c>
    </row>
    <row r="365" spans="2:13" x14ac:dyDescent="0.2">
      <c r="B365" s="6">
        <f>(schooldistricts!A364-AVERAGE(schooldistricts!A$4:A$536))/STDEV(schooldistricts!A$4:A$536)</f>
        <v>0.16549382700927626</v>
      </c>
      <c r="C365" s="6">
        <f>(schooldistricts!B364-AVERAGE(schooldistricts!B$4:B$536))/STDEV(schooldistricts!B$4:B$536)</f>
        <v>0.58577970977270843</v>
      </c>
      <c r="D365" s="6">
        <f>(schooldistricts!C364-AVERAGE(schooldistricts!C$4:C$536))/STDEV(schooldistricts!C$4:C$536)</f>
        <v>0.61035744110743329</v>
      </c>
      <c r="E365" s="6">
        <f>(schooldistricts!D364-AVERAGE(schooldistricts!D$4:D$536))/STDEV(schooldistricts!D$4:D$536)</f>
        <v>-0.68984473425068471</v>
      </c>
      <c r="F365" s="6">
        <f>(schooldistricts!E364-AVERAGE(schooldistricts!E$4:E$536))/STDEV(schooldistricts!E$4:E$536)</f>
        <v>0.90296013972669209</v>
      </c>
      <c r="G365" s="6">
        <f>(schooldistricts!F364-AVERAGE(schooldistricts!F$4:F$536))/STDEV(schooldistricts!F$4:F$536)</f>
        <v>-0.99480219887439103</v>
      </c>
      <c r="H365" s="9">
        <f>(schooldistricts!G364-AVERAGE(schooldistricts!G$4:G$536))/STDEV(schooldistricts!G$4:G$536)</f>
        <v>0.84127122538625398</v>
      </c>
      <c r="I365" s="14">
        <f t="shared" si="10"/>
        <v>0.46240234158181337</v>
      </c>
      <c r="J365" s="14">
        <f t="shared" si="11"/>
        <v>0.37886888380444061</v>
      </c>
      <c r="K365" s="8">
        <v>236</v>
      </c>
      <c r="L365" s="8">
        <v>3165</v>
      </c>
      <c r="M365" s="7" t="s">
        <v>232</v>
      </c>
    </row>
    <row r="366" spans="2:13" x14ac:dyDescent="0.2">
      <c r="B366" s="6">
        <f>(schooldistricts!A365-AVERAGE(schooldistricts!A$4:A$536))/STDEV(schooldistricts!A$4:A$536)</f>
        <v>1.3696054109663816</v>
      </c>
      <c r="C366" s="6">
        <f>(schooldistricts!B365-AVERAGE(schooldistricts!B$4:B$536))/STDEV(schooldistricts!B$4:B$536)</f>
        <v>-7.7914725497044951E-2</v>
      </c>
      <c r="D366" s="6">
        <f>(schooldistricts!C365-AVERAGE(schooldistricts!C$4:C$536))/STDEV(schooldistricts!C$4:C$536)</f>
        <v>0.61685060537453362</v>
      </c>
      <c r="E366" s="6">
        <f>(schooldistricts!D365-AVERAGE(schooldistricts!D$4:D$536))/STDEV(schooldistricts!D$4:D$536)</f>
        <v>-0.38751397531023113</v>
      </c>
      <c r="F366" s="6">
        <f>(schooldistricts!E365-AVERAGE(schooldistricts!E$4:E$536))/STDEV(schooldistricts!E$4:E$536)</f>
        <v>-8.318497061272806E-2</v>
      </c>
      <c r="G366" s="6">
        <f>(schooldistricts!F365-AVERAGE(schooldistricts!F$4:F$536))/STDEV(schooldistricts!F$4:F$536)</f>
        <v>0.70016549393539607</v>
      </c>
      <c r="H366" s="9">
        <f>(schooldistricts!G365-AVERAGE(schooldistricts!G$4:G$536))/STDEV(schooldistricts!G$4:G$536)</f>
        <v>-0.44756420561442556</v>
      </c>
      <c r="I366" s="14">
        <f t="shared" si="10"/>
        <v>0.19412977092970937</v>
      </c>
      <c r="J366" s="14">
        <f t="shared" si="11"/>
        <v>-0.64169397654413496</v>
      </c>
      <c r="K366" s="8">
        <v>105</v>
      </c>
      <c r="L366" s="8">
        <v>1795</v>
      </c>
      <c r="M366" s="7" t="s">
        <v>231</v>
      </c>
    </row>
    <row r="367" spans="2:13" x14ac:dyDescent="0.2">
      <c r="B367" s="6">
        <f>(schooldistricts!A366-AVERAGE(schooldistricts!A$4:A$536))/STDEV(schooldistricts!A$4:A$536)</f>
        <v>1.5111346540967283</v>
      </c>
      <c r="C367" s="6">
        <f>(schooldistricts!B366-AVERAGE(schooldistricts!B$4:B$536))/STDEV(schooldistricts!B$4:B$536)</f>
        <v>0.3075066124514646</v>
      </c>
      <c r="D367" s="6">
        <f>(schooldistricts!C366-AVERAGE(schooldistricts!C$4:C$536))/STDEV(schooldistricts!C$4:C$536)</f>
        <v>0.62334376964163396</v>
      </c>
      <c r="E367" s="6">
        <f>(schooldistricts!D366-AVERAGE(schooldistricts!D$4:D$536))/STDEV(schooldistricts!D$4:D$536)</f>
        <v>-1.3369386393513047</v>
      </c>
      <c r="F367" s="6">
        <f>(schooldistricts!E366-AVERAGE(schooldistricts!E$4:E$536))/STDEV(schooldistricts!E$4:E$536)</f>
        <v>0.10009157909054274</v>
      </c>
      <c r="G367" s="6">
        <f>(schooldistricts!F366-AVERAGE(schooldistricts!F$4:F$536))/STDEV(schooldistricts!F$4:F$536)</f>
        <v>-0.60018102269502882</v>
      </c>
      <c r="H367" s="9">
        <f>(schooldistricts!G366-AVERAGE(schooldistricts!G$4:G$536))/STDEV(schooldistricts!G$4:G$536)</f>
        <v>1.3099386548410465</v>
      </c>
      <c r="I367" s="14">
        <f t="shared" si="10"/>
        <v>0.71277705378126321</v>
      </c>
      <c r="J367" s="14">
        <f t="shared" si="11"/>
        <v>0.59716160105978333</v>
      </c>
      <c r="K367" s="8">
        <v>253</v>
      </c>
      <c r="L367" s="8">
        <v>3610</v>
      </c>
      <c r="M367" s="7" t="s">
        <v>230</v>
      </c>
    </row>
    <row r="368" spans="2:13" x14ac:dyDescent="0.2">
      <c r="B368" s="6">
        <f>(schooldistricts!A367-AVERAGE(schooldistricts!A$4:A$536))/STDEV(schooldistricts!A$4:A$536)</f>
        <v>-1.1721263865030433</v>
      </c>
      <c r="C368" s="6">
        <f>(schooldistricts!B367-AVERAGE(schooldistricts!B$4:B$536))/STDEV(schooldistricts!B$4:B$536)</f>
        <v>1.5033180925629981</v>
      </c>
      <c r="D368" s="6">
        <f>(schooldistricts!C367-AVERAGE(schooldistricts!C$4:C$536))/STDEV(schooldistricts!C$4:C$536)</f>
        <v>0.62983693390873441</v>
      </c>
      <c r="E368" s="6">
        <f>(schooldistricts!D367-AVERAGE(schooldistricts!D$4:D$536))/STDEV(schooldistricts!D$4:D$536)</f>
        <v>1.6969770468581593</v>
      </c>
      <c r="F368" s="6">
        <f>(schooldistricts!E367-AVERAGE(schooldistricts!E$4:E$536))/STDEV(schooldistricts!E$4:E$536)</f>
        <v>1.6276467431473363</v>
      </c>
      <c r="G368" s="6">
        <f>(schooldistricts!F367-AVERAGE(schooldistricts!F$4:F$536))/STDEV(schooldistricts!F$4:F$536)</f>
        <v>-0.95146924545648426</v>
      </c>
      <c r="H368" s="9">
        <f>(schooldistricts!G367-AVERAGE(schooldistricts!G$4:G$536))/STDEV(schooldistricts!G$4:G$536)</f>
        <v>-0.5647310629781237</v>
      </c>
      <c r="I368" s="14">
        <f t="shared" si="10"/>
        <v>-0.70970629617883552</v>
      </c>
      <c r="J368" s="14">
        <f t="shared" si="11"/>
        <v>0.14497523320071182</v>
      </c>
      <c r="K368" s="8">
        <v>2785</v>
      </c>
      <c r="L368" s="8">
        <v>37612</v>
      </c>
      <c r="M368" s="7" t="s">
        <v>229</v>
      </c>
    </row>
    <row r="369" spans="2:13" x14ac:dyDescent="0.2">
      <c r="B369" s="6">
        <f>(schooldistricts!A368-AVERAGE(schooldistricts!A$4:A$536))/STDEV(schooldistricts!A$4:A$536)</f>
        <v>-0.20070455118049971</v>
      </c>
      <c r="C369" s="6">
        <f>(schooldistricts!B368-AVERAGE(schooldistricts!B$4:B$536))/STDEV(schooldistricts!B$4:B$536)</f>
        <v>-0.13994922197484277</v>
      </c>
      <c r="D369" s="6">
        <f>(schooldistricts!C368-AVERAGE(schooldistricts!C$4:C$536))/STDEV(schooldistricts!C$4:C$536)</f>
        <v>0.63633009817583475</v>
      </c>
      <c r="E369" s="6">
        <f>(schooldistricts!D368-AVERAGE(schooldistricts!D$4:D$536))/STDEV(schooldistricts!D$4:D$536)</f>
        <v>0.48765401109634504</v>
      </c>
      <c r="F369" s="6">
        <f>(schooldistricts!E368-AVERAGE(schooldistricts!E$4:E$536))/STDEV(schooldistricts!E$4:E$536)</f>
        <v>0.9491175644673846</v>
      </c>
      <c r="G369" s="6">
        <f>(schooldistricts!F368-AVERAGE(schooldistricts!F$4:F$536))/STDEV(schooldistricts!F$4:F$536)</f>
        <v>0.56040150853131665</v>
      </c>
      <c r="H369" s="9">
        <f>(schooldistricts!G368-AVERAGE(schooldistricts!G$4:G$536))/STDEV(schooldistricts!G$4:G$536)</f>
        <v>0.25543693856776328</v>
      </c>
      <c r="I369" s="14">
        <f t="shared" si="10"/>
        <v>-0.1504428454642556</v>
      </c>
      <c r="J369" s="14">
        <f t="shared" si="11"/>
        <v>0.40587978403201885</v>
      </c>
      <c r="K369" s="8">
        <v>187</v>
      </c>
      <c r="L369" s="8">
        <v>3140</v>
      </c>
      <c r="M369" s="7" t="s">
        <v>228</v>
      </c>
    </row>
    <row r="370" spans="2:13" x14ac:dyDescent="0.2">
      <c r="B370" s="6">
        <f>(schooldistricts!A369-AVERAGE(schooldistricts!A$4:A$536))/STDEV(schooldistricts!A$4:A$536)</f>
        <v>1.2967130382584908</v>
      </c>
      <c r="C370" s="6">
        <f>(schooldistricts!B369-AVERAGE(schooldistricts!B$4:B$536))/STDEV(schooldistricts!B$4:B$536)</f>
        <v>-0.10632171339858866</v>
      </c>
      <c r="D370" s="6">
        <f>(schooldistricts!C369-AVERAGE(schooldistricts!C$4:C$536))/STDEV(schooldistricts!C$4:C$536)</f>
        <v>0.64282326244293508</v>
      </c>
      <c r="E370" s="6">
        <f>(schooldistricts!D369-AVERAGE(schooldistricts!D$4:D$536))/STDEV(schooldistricts!D$4:D$536)</f>
        <v>-0.88079047673939226</v>
      </c>
      <c r="F370" s="6">
        <f>(schooldistricts!E369-AVERAGE(schooldistricts!E$4:E$536))/STDEV(schooldistricts!E$4:E$536)</f>
        <v>-0.76908129526106395</v>
      </c>
      <c r="G370" s="6">
        <f>(schooldistricts!F369-AVERAGE(schooldistricts!F$4:F$536))/STDEV(schooldistricts!F$4:F$536)</f>
        <v>0.95666794367792951</v>
      </c>
      <c r="H370" s="9">
        <f>(schooldistricts!G369-AVERAGE(schooldistricts!G$4:G$536))/STDEV(schooldistricts!G$4:G$536)</f>
        <v>0.25543693856776328</v>
      </c>
      <c r="I370" s="14">
        <f t="shared" si="10"/>
        <v>0.37677864363901442</v>
      </c>
      <c r="J370" s="14">
        <f t="shared" si="11"/>
        <v>-0.12134170507125114</v>
      </c>
      <c r="K370" s="8">
        <v>360</v>
      </c>
      <c r="L370" s="8">
        <v>6355</v>
      </c>
      <c r="M370" s="7" t="s">
        <v>227</v>
      </c>
    </row>
    <row r="371" spans="2:13" x14ac:dyDescent="0.2">
      <c r="B371" s="6">
        <f>(schooldistricts!A370-AVERAGE(schooldistricts!A$4:A$536))/STDEV(schooldistricts!A$4:A$536)</f>
        <v>-1.0073505178783688</v>
      </c>
      <c r="C371" s="6">
        <f>(schooldistricts!B370-AVERAGE(schooldistricts!B$4:B$536))/STDEV(schooldistricts!B$4:B$536)</f>
        <v>0.68060922202760699</v>
      </c>
      <c r="D371" s="6">
        <f>(schooldistricts!C370-AVERAGE(schooldistricts!C$4:C$536))/STDEV(schooldistricts!C$4:C$536)</f>
        <v>0.64931642671003542</v>
      </c>
      <c r="E371" s="6">
        <f>(schooldistricts!D370-AVERAGE(schooldistricts!D$4:D$536))/STDEV(schooldistricts!D$4:D$536)</f>
        <v>-1.0186957352034587</v>
      </c>
      <c r="F371" s="6">
        <f>(schooldistricts!E370-AVERAGE(schooldistricts!E$4:E$536))/STDEV(schooldistricts!E$4:E$536)</f>
        <v>0.92370842837234535</v>
      </c>
      <c r="G371" s="6">
        <f>(schooldistricts!F370-AVERAGE(schooldistricts!F$4:F$536))/STDEV(schooldistricts!F$4:F$536)</f>
        <v>0.61501649343701303</v>
      </c>
      <c r="H371" s="9">
        <f>(schooldistricts!G370-AVERAGE(schooldistricts!G$4:G$536))/STDEV(schooldistricts!G$4:G$536)</f>
        <v>0.72410436802255584</v>
      </c>
      <c r="I371" s="14">
        <f t="shared" si="10"/>
        <v>0.63729605834820624</v>
      </c>
      <c r="J371" s="14">
        <f t="shared" si="11"/>
        <v>8.6808309674349604E-2</v>
      </c>
      <c r="K371" s="8">
        <v>256</v>
      </c>
      <c r="L371" s="8">
        <v>4329</v>
      </c>
      <c r="M371" s="7" t="s">
        <v>226</v>
      </c>
    </row>
    <row r="372" spans="2:13" x14ac:dyDescent="0.2">
      <c r="B372" s="6">
        <f>(schooldistricts!A371-AVERAGE(schooldistricts!A$4:A$536))/STDEV(schooldistricts!A$4:A$536)</f>
        <v>1.0122694901337774</v>
      </c>
      <c r="C372" s="6">
        <f>(schooldistricts!B371-AVERAGE(schooldistricts!B$4:B$536))/STDEV(schooldistricts!B$4:B$536)</f>
        <v>-1.2207396541711568</v>
      </c>
      <c r="D372" s="6">
        <f>(schooldistricts!C371-AVERAGE(schooldistricts!C$4:C$536))/STDEV(schooldistricts!C$4:C$536)</f>
        <v>0.65580959097713576</v>
      </c>
      <c r="E372" s="6">
        <f>(schooldistricts!D371-AVERAGE(schooldistricts!D$4:D$536))/STDEV(schooldistricts!D$4:D$536)</f>
        <v>-0.11700750678456207</v>
      </c>
      <c r="F372" s="6">
        <f>(schooldistricts!E371-AVERAGE(schooldistricts!E$4:E$536))/STDEV(schooldistricts!E$4:E$536)</f>
        <v>-1.0413649962558329</v>
      </c>
      <c r="G372" s="6">
        <f>(schooldistricts!F371-AVERAGE(schooldistricts!F$4:F$536))/STDEV(schooldistricts!F$4:F$536)</f>
        <v>7.0860826608460372E-3</v>
      </c>
      <c r="H372" s="9">
        <f>(schooldistricts!G371-AVERAGE(schooldistricts!G$4:G$536))/STDEV(schooldistricts!G$4:G$536)</f>
        <v>-0.5647310629781237</v>
      </c>
      <c r="I372" s="14">
        <f t="shared" si="10"/>
        <v>-5.4332638733635238E-2</v>
      </c>
      <c r="J372" s="14">
        <f t="shared" si="11"/>
        <v>-0.51039842424448845</v>
      </c>
      <c r="K372" s="8">
        <v>693</v>
      </c>
      <c r="L372" s="8">
        <v>10803</v>
      </c>
      <c r="M372" s="7" t="s">
        <v>225</v>
      </c>
    </row>
    <row r="373" spans="2:13" x14ac:dyDescent="0.2">
      <c r="B373" s="6">
        <f>(schooldistricts!A372-AVERAGE(schooldistricts!A$4:A$536))/STDEV(schooldistricts!A$4:A$536)</f>
        <v>-0.90206452804301795</v>
      </c>
      <c r="C373" s="6">
        <f>(schooldistricts!B372-AVERAGE(schooldistricts!B$4:B$536))/STDEV(schooldistricts!B$4:B$536)</f>
        <v>-0.8578095895157245</v>
      </c>
      <c r="D373" s="6">
        <f>(schooldistricts!C372-AVERAGE(schooldistricts!C$4:C$536))/STDEV(schooldistricts!C$4:C$536)</f>
        <v>0.6623027552442361</v>
      </c>
      <c r="E373" s="6">
        <f>(schooldistricts!D372-AVERAGE(schooldistricts!D$4:D$536))/STDEV(schooldistricts!D$4:D$536)</f>
        <v>0.40809328505938353</v>
      </c>
      <c r="F373" s="6">
        <f>(schooldistricts!E372-AVERAGE(schooldistricts!E$4:E$536))/STDEV(schooldistricts!E$4:E$536)</f>
        <v>-0.53483612344999265</v>
      </c>
      <c r="G373" s="6">
        <f>(schooldistricts!F372-AVERAGE(schooldistricts!F$4:F$536))/STDEV(schooldistricts!F$4:F$536)</f>
        <v>0.56050401774106384</v>
      </c>
      <c r="H373" s="9">
        <f>(schooldistricts!G372-AVERAGE(schooldistricts!G$4:G$536))/STDEV(schooldistricts!G$4:G$536)</f>
        <v>-0.68189792034182184</v>
      </c>
      <c r="I373" s="14">
        <f t="shared" si="10"/>
        <v>-0.27361900407249207</v>
      </c>
      <c r="J373" s="14">
        <f t="shared" si="11"/>
        <v>-0.40827891626932977</v>
      </c>
      <c r="K373" s="8">
        <v>72</v>
      </c>
      <c r="L373" s="8">
        <v>1209</v>
      </c>
      <c r="M373" s="7" t="s">
        <v>224</v>
      </c>
    </row>
    <row r="374" spans="2:13" x14ac:dyDescent="0.2">
      <c r="B374" s="6">
        <f>(schooldistricts!A373-AVERAGE(schooldistricts!A$4:A$536))/STDEV(schooldistricts!A$4:A$536)</f>
        <v>-0.91063104300960873</v>
      </c>
      <c r="C374" s="6">
        <f>(schooldistricts!B373-AVERAGE(schooldistricts!B$4:B$536))/STDEV(schooldistricts!B$4:B$536)</f>
        <v>0.46591409114509774</v>
      </c>
      <c r="D374" s="6">
        <f>(schooldistricts!C373-AVERAGE(schooldistricts!C$4:C$536))/STDEV(schooldistricts!C$4:C$536)</f>
        <v>0.66879591951133655</v>
      </c>
      <c r="E374" s="6">
        <f>(schooldistricts!D373-AVERAGE(schooldistricts!D$4:D$536))/STDEV(schooldistricts!D$4:D$536)</f>
        <v>1.3840381911127777</v>
      </c>
      <c r="F374" s="6">
        <f>(schooldistricts!E373-AVERAGE(schooldistricts!E$4:E$536))/STDEV(schooldistricts!E$4:E$536)</f>
        <v>-0.38493725548103364</v>
      </c>
      <c r="G374" s="6">
        <f>(schooldistricts!F373-AVERAGE(schooldistricts!F$4:F$536))/STDEV(schooldistricts!F$4:F$536)</f>
        <v>-0.62663781484258019</v>
      </c>
      <c r="H374" s="9">
        <f>(schooldistricts!G373-AVERAGE(schooldistricts!G$4:G$536))/STDEV(schooldistricts!G$4:G$536)</f>
        <v>0.6069375106588577</v>
      </c>
      <c r="I374" s="14">
        <f t="shared" si="10"/>
        <v>-0.76915449285797033</v>
      </c>
      <c r="J374" s="14">
        <f t="shared" si="11"/>
        <v>1.376092003516828</v>
      </c>
      <c r="K374" s="8">
        <v>71</v>
      </c>
      <c r="L374" s="8">
        <v>1009</v>
      </c>
      <c r="M374" s="7" t="s">
        <v>223</v>
      </c>
    </row>
    <row r="375" spans="2:13" x14ac:dyDescent="0.2">
      <c r="B375" s="6">
        <f>(schooldistricts!A374-AVERAGE(schooldistricts!A$4:A$536))/STDEV(schooldistricts!A$4:A$536)</f>
        <v>-1.6906533594879092</v>
      </c>
      <c r="C375" s="6">
        <f>(schooldistricts!B374-AVERAGE(schooldistricts!B$4:B$536))/STDEV(schooldistricts!B$4:B$536)</f>
        <v>-0.8751833332918918</v>
      </c>
      <c r="D375" s="6">
        <f>(schooldistricts!C374-AVERAGE(schooldistricts!C$4:C$536))/STDEV(schooldistricts!C$4:C$536)</f>
        <v>0.67528908377843688</v>
      </c>
      <c r="E375" s="6">
        <f>(schooldistricts!D374-AVERAGE(schooldistricts!D$4:D$536))/STDEV(schooldistricts!D$4:D$536)</f>
        <v>-0.70045283105561285</v>
      </c>
      <c r="F375" s="6">
        <f>(schooldistricts!E374-AVERAGE(schooldistricts!E$4:E$536))/STDEV(schooldistricts!E$4:E$536)</f>
        <v>1.4520380392478938</v>
      </c>
      <c r="G375" s="6">
        <f>(schooldistricts!F374-AVERAGE(schooldistricts!F$4:F$536))/STDEV(schooldistricts!F$4:F$536)</f>
        <v>0.2008214194826361</v>
      </c>
      <c r="H375" s="9">
        <f>(schooldistricts!G374-AVERAGE(schooldistricts!G$4:G$536))/STDEV(schooldistricts!G$4:G$536)</f>
        <v>0.72410436802255584</v>
      </c>
      <c r="I375" s="14">
        <f t="shared" si="10"/>
        <v>0.52899591750622932</v>
      </c>
      <c r="J375" s="14">
        <f t="shared" si="11"/>
        <v>0.19510845051632653</v>
      </c>
      <c r="K375" s="8">
        <v>203</v>
      </c>
      <c r="L375" s="8">
        <v>3250</v>
      </c>
      <c r="M375" s="7" t="s">
        <v>222</v>
      </c>
    </row>
    <row r="376" spans="2:13" x14ac:dyDescent="0.2">
      <c r="B376" s="6">
        <f>(schooldistricts!A375-AVERAGE(schooldistricts!A$4:A$536))/STDEV(schooldistricts!A$4:A$536)</f>
        <v>1.5485387320488528</v>
      </c>
      <c r="C376" s="6">
        <f>(schooldistricts!B375-AVERAGE(schooldistricts!B$4:B$536))/STDEV(schooldistricts!B$4:B$536)</f>
        <v>0.15833574795008948</v>
      </c>
      <c r="D376" s="6">
        <f>(schooldistricts!C375-AVERAGE(schooldistricts!C$4:C$536))/STDEV(schooldistricts!C$4:C$536)</f>
        <v>0.68178224804553722</v>
      </c>
      <c r="E376" s="6">
        <f>(schooldistricts!D375-AVERAGE(schooldistricts!D$4:D$536))/STDEV(schooldistricts!D$4:D$536)</f>
        <v>0.78998477003679857</v>
      </c>
      <c r="F376" s="6">
        <f>(schooldistricts!E375-AVERAGE(schooldistricts!E$4:E$536))/STDEV(schooldistricts!E$4:E$536)</f>
        <v>0.30276326817996774</v>
      </c>
      <c r="G376" s="6">
        <f>(schooldistricts!F375-AVERAGE(schooldistricts!F$4:F$536))/STDEV(schooldistricts!F$4:F$536)</f>
        <v>-0.4352499439025958</v>
      </c>
      <c r="H376" s="9">
        <f>(schooldistricts!G375-AVERAGE(schooldistricts!G$4:G$536))/STDEV(schooldistricts!G$4:G$536)</f>
        <v>-0.5647310629781237</v>
      </c>
      <c r="I376" s="14">
        <f t="shared" si="10"/>
        <v>-0.38095000445055072</v>
      </c>
      <c r="J376" s="14">
        <f t="shared" si="11"/>
        <v>-0.18378105852757298</v>
      </c>
      <c r="K376" s="8">
        <v>220</v>
      </c>
      <c r="L376" s="8">
        <v>3218</v>
      </c>
      <c r="M376" s="7" t="s">
        <v>221</v>
      </c>
    </row>
    <row r="377" spans="2:13" x14ac:dyDescent="0.2">
      <c r="B377" s="6">
        <f>(schooldistricts!A376-AVERAGE(schooldistricts!A$4:A$536))/STDEV(schooldistricts!A$4:A$536)</f>
        <v>0.1888671693053664</v>
      </c>
      <c r="C377" s="6">
        <f>(schooldistricts!B376-AVERAGE(schooldistricts!B$4:B$536))/STDEV(schooldistricts!B$4:B$536)</f>
        <v>1.2419758189576566</v>
      </c>
      <c r="D377" s="6">
        <f>(schooldistricts!C376-AVERAGE(schooldistricts!C$4:C$536))/STDEV(schooldistricts!C$4:C$536)</f>
        <v>0.68827541231263756</v>
      </c>
      <c r="E377" s="6">
        <f>(schooldistricts!D376-AVERAGE(schooldistricts!D$4:D$536))/STDEV(schooldistricts!D$4:D$536)</f>
        <v>0.60964712435301938</v>
      </c>
      <c r="F377" s="6">
        <f>(schooldistricts!E376-AVERAGE(schooldistricts!E$4:E$536))/STDEV(schooldistricts!E$4:E$536)</f>
        <v>0.30682271595846511</v>
      </c>
      <c r="G377" s="6">
        <f>(schooldistricts!F376-AVERAGE(schooldistricts!F$4:F$536))/STDEV(schooldistricts!F$4:F$536)</f>
        <v>2.10524458776929</v>
      </c>
      <c r="H377" s="9">
        <f>(schooldistricts!G376-AVERAGE(schooldistricts!G$4:G$536))/STDEV(schooldistricts!G$4:G$536)</f>
        <v>2.1103223840366989E-2</v>
      </c>
      <c r="I377" s="14">
        <f t="shared" si="10"/>
        <v>-0.28585396393860102</v>
      </c>
      <c r="J377" s="14">
        <f t="shared" si="11"/>
        <v>0.30695718777896802</v>
      </c>
      <c r="K377" s="8">
        <v>154</v>
      </c>
      <c r="L377" s="8">
        <v>3103</v>
      </c>
      <c r="M377" s="7" t="s">
        <v>220</v>
      </c>
    </row>
    <row r="378" spans="2:13" x14ac:dyDescent="0.2">
      <c r="B378" s="6">
        <f>(schooldistricts!A377-AVERAGE(schooldistricts!A$4:A$536))/STDEV(schooldistricts!A$4:A$536)</f>
        <v>-1.0072393410810434</v>
      </c>
      <c r="C378" s="6">
        <f>(schooldistricts!B377-AVERAGE(schooldistricts!B$4:B$536))/STDEV(schooldistricts!B$4:B$536)</f>
        <v>0.42218292167100224</v>
      </c>
      <c r="D378" s="6">
        <f>(schooldistricts!C377-AVERAGE(schooldistricts!C$4:C$536))/STDEV(schooldistricts!C$4:C$536)</f>
        <v>0.6947685765797379</v>
      </c>
      <c r="E378" s="6">
        <f>(schooldistricts!D377-AVERAGE(schooldistricts!D$4:D$536))/STDEV(schooldistricts!D$4:D$536)</f>
        <v>1.9940037573961489</v>
      </c>
      <c r="F378" s="6">
        <f>(schooldistricts!E377-AVERAGE(schooldistricts!E$4:E$536))/STDEV(schooldistricts!E$4:E$536)</f>
        <v>-1.668775202910262</v>
      </c>
      <c r="G378" s="6">
        <f>(schooldistricts!F377-AVERAGE(schooldistricts!F$4:F$536))/STDEV(schooldistricts!F$4:F$536)</f>
        <v>2.6499492400209843</v>
      </c>
      <c r="H378" s="9">
        <f>(schooldistricts!G377-AVERAGE(schooldistricts!G$4:G$536))/STDEV(schooldistricts!G$4:G$536)</f>
        <v>-1.1505653497966144</v>
      </c>
      <c r="I378" s="14">
        <f t="shared" si="10"/>
        <v>-1.2319665721900204</v>
      </c>
      <c r="J378" s="14">
        <f t="shared" si="11"/>
        <v>8.140122239340597E-2</v>
      </c>
      <c r="K378" s="8">
        <v>21</v>
      </c>
      <c r="L378" s="8">
        <v>448</v>
      </c>
      <c r="M378" s="7" t="s">
        <v>219</v>
      </c>
    </row>
    <row r="379" spans="2:13" x14ac:dyDescent="0.2">
      <c r="B379" s="6">
        <f>(schooldistricts!A378-AVERAGE(schooldistricts!A$4:A$536))/STDEV(schooldistricts!A$4:A$536)</f>
        <v>-1.0261758231049627</v>
      </c>
      <c r="C379" s="6">
        <f>(schooldistricts!B378-AVERAGE(schooldistricts!B$4:B$536))/STDEV(schooldistricts!B$4:B$536)</f>
        <v>-1.6236548700391642</v>
      </c>
      <c r="D379" s="6">
        <f>(schooldistricts!C378-AVERAGE(schooldistricts!C$4:C$536))/STDEV(schooldistricts!C$4:C$536)</f>
        <v>0.70126174084683823</v>
      </c>
      <c r="E379" s="6">
        <f>(schooldistricts!D378-AVERAGE(schooldistricts!D$4:D$536))/STDEV(schooldistricts!D$4:D$536)</f>
        <v>0.48765401109634504</v>
      </c>
      <c r="F379" s="6">
        <f>(schooldistricts!E378-AVERAGE(schooldistricts!E$4:E$536))/STDEV(schooldistricts!E$4:E$536)</f>
        <v>4.867190722957588E-2</v>
      </c>
      <c r="G379" s="6">
        <f>(schooldistricts!F378-AVERAGE(schooldistricts!F$4:F$536))/STDEV(schooldistricts!F$4:F$536)</f>
        <v>-0.81584613785249926</v>
      </c>
      <c r="H379" s="9">
        <f>(schooldistricts!G378-AVERAGE(schooldistricts!G$4:G$536))/STDEV(schooldistricts!G$4:G$536)</f>
        <v>0.25543693856776328</v>
      </c>
      <c r="I379" s="14">
        <f t="shared" si="10"/>
        <v>-0.25052118616563418</v>
      </c>
      <c r="J379" s="14">
        <f t="shared" si="11"/>
        <v>0.50595812473339752</v>
      </c>
      <c r="K379" s="8">
        <v>215</v>
      </c>
      <c r="L379" s="8">
        <v>2967</v>
      </c>
      <c r="M379" s="7" t="s">
        <v>218</v>
      </c>
    </row>
    <row r="380" spans="2:13" x14ac:dyDescent="0.2">
      <c r="B380" s="6">
        <f>(schooldistricts!A379-AVERAGE(schooldistricts!A$4:A$536))/STDEV(schooldistricts!A$4:A$536)</f>
        <v>0.43998535283069778</v>
      </c>
      <c r="C380" s="6">
        <f>(schooldistricts!B379-AVERAGE(schooldistricts!B$4:B$536))/STDEV(schooldistricts!B$4:B$536)</f>
        <v>0.76549991794206107</v>
      </c>
      <c r="D380" s="6">
        <f>(schooldistricts!C379-AVERAGE(schooldistricts!C$4:C$536))/STDEV(schooldistricts!C$4:C$536)</f>
        <v>0.70775490511393857</v>
      </c>
      <c r="E380" s="6">
        <f>(schooldistricts!D379-AVERAGE(schooldistricts!D$4:D$536))/STDEV(schooldistricts!D$4:D$536)</f>
        <v>1.2726531746610317</v>
      </c>
      <c r="F380" s="6">
        <f>(schooldistricts!E379-AVERAGE(schooldistricts!E$4:E$536))/STDEV(schooldistricts!E$4:E$536)</f>
        <v>-0.19970615684737519</v>
      </c>
      <c r="G380" s="6">
        <f>(schooldistricts!F379-AVERAGE(schooldistricts!F$4:F$536))/STDEV(schooldistricts!F$4:F$536)</f>
        <v>-1.2489543829823051</v>
      </c>
      <c r="H380" s="9">
        <f>(schooldistricts!G379-AVERAGE(schooldistricts!G$4:G$536))/STDEV(schooldistricts!G$4:G$536)</f>
        <v>-0.44756420561442556</v>
      </c>
      <c r="I380" s="14">
        <f t="shared" si="10"/>
        <v>-0.69011021054161614</v>
      </c>
      <c r="J380" s="14">
        <f t="shared" si="11"/>
        <v>0.24254600492719058</v>
      </c>
      <c r="K380" s="8">
        <v>99</v>
      </c>
      <c r="L380" s="8">
        <v>1273</v>
      </c>
      <c r="M380" s="7" t="s">
        <v>217</v>
      </c>
    </row>
    <row r="381" spans="2:13" x14ac:dyDescent="0.2">
      <c r="B381" s="6">
        <f>(schooldistricts!A380-AVERAGE(schooldistricts!A$4:A$536))/STDEV(schooldistricts!A$4:A$536)</f>
        <v>-0.12747535774172816</v>
      </c>
      <c r="C381" s="6">
        <f>(schooldistricts!B380-AVERAGE(schooldistricts!B$4:B$536))/STDEV(schooldistricts!B$4:B$536)</f>
        <v>1.6481089216866249</v>
      </c>
      <c r="D381" s="6">
        <f>(schooldistricts!C380-AVERAGE(schooldistricts!C$4:C$536))/STDEV(schooldistricts!C$4:C$536)</f>
        <v>0.71424806938103902</v>
      </c>
      <c r="E381" s="6">
        <f>(schooldistricts!D380-AVERAGE(schooldistricts!D$4:D$536))/STDEV(schooldistricts!D$4:D$536)</f>
        <v>-1.0717362192280997</v>
      </c>
      <c r="F381" s="6">
        <f>(schooldistricts!E380-AVERAGE(schooldistricts!E$4:E$536))/STDEV(schooldistricts!E$4:E$536)</f>
        <v>1.5472095371659993</v>
      </c>
      <c r="G381" s="6">
        <f>(schooldistricts!F380-AVERAGE(schooldistricts!F$4:F$536))/STDEV(schooldistricts!F$4:F$536)</f>
        <v>-0.56471491378541461</v>
      </c>
      <c r="H381" s="9">
        <f>(schooldistricts!G380-AVERAGE(schooldistricts!G$4:G$536))/STDEV(schooldistricts!G$4:G$536)</f>
        <v>1.3099386548410465</v>
      </c>
      <c r="I381" s="14">
        <f t="shared" si="10"/>
        <v>0.73443064134082925</v>
      </c>
      <c r="J381" s="14">
        <f t="shared" si="11"/>
        <v>0.5755080135002173</v>
      </c>
      <c r="K381" s="8">
        <v>133</v>
      </c>
      <c r="L381" s="8">
        <v>1908</v>
      </c>
      <c r="M381" s="7" t="s">
        <v>216</v>
      </c>
    </row>
    <row r="382" spans="2:13" x14ac:dyDescent="0.2">
      <c r="B382" s="6">
        <f>(schooldistricts!A381-AVERAGE(schooldistricts!A$4:A$536))/STDEV(schooldistricts!A$4:A$536)</f>
        <v>-1.4397808264637209</v>
      </c>
      <c r="C382" s="6">
        <f>(schooldistricts!B381-AVERAGE(schooldistricts!B$4:B$536))/STDEV(schooldistricts!B$4:B$536)</f>
        <v>0.24112512051341539</v>
      </c>
      <c r="D382" s="6">
        <f>(schooldistricts!C381-AVERAGE(schooldistricts!C$4:C$536))/STDEV(schooldistricts!C$4:C$536)</f>
        <v>0.72074123364813936</v>
      </c>
      <c r="E382" s="6">
        <f>(schooldistricts!D381-AVERAGE(schooldistricts!D$4:D$536))/STDEV(schooldistricts!D$4:D$536)</f>
        <v>-0.71106092786054109</v>
      </c>
      <c r="F382" s="6">
        <f>(schooldistricts!E381-AVERAGE(schooldistricts!E$4:E$536))/STDEV(schooldistricts!E$4:E$536)</f>
        <v>3.3369749577301793</v>
      </c>
      <c r="G382" s="6">
        <f>(schooldistricts!F381-AVERAGE(schooldistricts!F$4:F$536))/STDEV(schooldistricts!F$4:F$536)</f>
        <v>1.3884907453624935</v>
      </c>
      <c r="H382" s="9">
        <f>(schooldistricts!G381-AVERAGE(schooldistricts!G$4:G$536))/STDEV(schooldistricts!G$4:G$536)</f>
        <v>2.1103223840366989E-2</v>
      </c>
      <c r="I382" s="14">
        <f t="shared" si="10"/>
        <v>0.74406103418593228</v>
      </c>
      <c r="J382" s="14">
        <f t="shared" si="11"/>
        <v>-0.72295781034556528</v>
      </c>
      <c r="K382" s="8">
        <v>279</v>
      </c>
      <c r="L382" s="8">
        <v>5187</v>
      </c>
      <c r="M382" s="7" t="s">
        <v>215</v>
      </c>
    </row>
    <row r="383" spans="2:13" x14ac:dyDescent="0.2">
      <c r="B383" s="6">
        <f>(schooldistricts!A382-AVERAGE(schooldistricts!A$4:A$536))/STDEV(schooldistricts!A$4:A$536)</f>
        <v>1.2331812995003226</v>
      </c>
      <c r="C383" s="6">
        <f>(schooldistricts!B382-AVERAGE(schooldistricts!B$4:B$536))/STDEV(schooldistricts!B$4:B$536)</f>
        <v>0.68068339460507898</v>
      </c>
      <c r="D383" s="6">
        <f>(schooldistricts!C382-AVERAGE(schooldistricts!C$4:C$536))/STDEV(schooldistricts!C$4:C$536)</f>
        <v>0.72723439791523969</v>
      </c>
      <c r="E383" s="6">
        <f>(schooldistricts!D382-AVERAGE(schooldistricts!D$4:D$536))/STDEV(schooldistricts!D$4:D$536)</f>
        <v>-1.3899791233759455</v>
      </c>
      <c r="F383" s="6">
        <f>(schooldistricts!E382-AVERAGE(schooldistricts!E$4:E$536))/STDEV(schooldistricts!E$4:E$536)</f>
        <v>2.5574106343409593</v>
      </c>
      <c r="G383" s="6">
        <f>(schooldistricts!F382-AVERAGE(schooldistricts!F$4:F$536))/STDEV(schooldistricts!F$4:F$536)</f>
        <v>-1.530710671205574</v>
      </c>
      <c r="H383" s="9">
        <f>(schooldistricts!G382-AVERAGE(schooldistricts!G$4:G$536))/STDEV(schooldistricts!G$4:G$536)</f>
        <v>2.3644403711143296</v>
      </c>
      <c r="I383" s="14">
        <f t="shared" si="10"/>
        <v>1.0137278864191388</v>
      </c>
      <c r="J383" s="14">
        <f t="shared" si="11"/>
        <v>1.3507124846951908</v>
      </c>
      <c r="K383" s="8">
        <v>260</v>
      </c>
      <c r="L383" s="8">
        <v>3184</v>
      </c>
      <c r="M383" s="7" t="s">
        <v>214</v>
      </c>
    </row>
    <row r="384" spans="2:13" x14ac:dyDescent="0.2">
      <c r="B384" s="6">
        <f>(schooldistricts!A383-AVERAGE(schooldistricts!A$4:A$536))/STDEV(schooldistricts!A$4:A$536)</f>
        <v>-0.87646470212571626</v>
      </c>
      <c r="C384" s="6">
        <f>(schooldistricts!B383-AVERAGE(schooldistricts!B$4:B$536))/STDEV(schooldistricts!B$4:B$536)</f>
        <v>0.83701079584906457</v>
      </c>
      <c r="D384" s="6">
        <f>(schooldistricts!C383-AVERAGE(schooldistricts!C$4:C$536))/STDEV(schooldistricts!C$4:C$536)</f>
        <v>0.73372756218234003</v>
      </c>
      <c r="E384" s="6">
        <f>(schooldistricts!D383-AVERAGE(schooldistricts!D$4:D$536))/STDEV(schooldistricts!D$4:D$536)</f>
        <v>2.1584292578725357</v>
      </c>
      <c r="F384" s="6">
        <f>(schooldistricts!E383-AVERAGE(schooldistricts!E$4:E$536))/STDEV(schooldistricts!E$4:E$536)</f>
        <v>-0.53077667567149522</v>
      </c>
      <c r="G384" s="6">
        <f>(schooldistricts!F383-AVERAGE(schooldistricts!F$4:F$536))/STDEV(schooldistricts!F$4:F$536)</f>
        <v>1.0466125666655237</v>
      </c>
      <c r="H384" s="9">
        <f>(schooldistricts!G383-AVERAGE(schooldistricts!G$4:G$536))/STDEV(schooldistricts!G$4:G$536)</f>
        <v>-1.7363996366151051</v>
      </c>
      <c r="I384" s="14">
        <f t="shared" si="10"/>
        <v>-1.191779707848313</v>
      </c>
      <c r="J384" s="14">
        <f t="shared" si="11"/>
        <v>-0.54461992876679211</v>
      </c>
      <c r="K384" s="8">
        <v>903</v>
      </c>
      <c r="L384" s="8">
        <v>16117</v>
      </c>
      <c r="M384" s="7" t="s">
        <v>213</v>
      </c>
    </row>
    <row r="385" spans="2:13" x14ac:dyDescent="0.2">
      <c r="B385" s="6">
        <f>(schooldistricts!A384-AVERAGE(schooldistricts!A$4:A$536))/STDEV(schooldistricts!A$4:A$536)</f>
        <v>-1.5076222568401136</v>
      </c>
      <c r="C385" s="6">
        <f>(schooldistricts!B384-AVERAGE(schooldistricts!B$4:B$536))/STDEV(schooldistricts!B$4:B$536)</f>
        <v>-0.2361844853815683</v>
      </c>
      <c r="D385" s="6">
        <f>(schooldistricts!C384-AVERAGE(schooldistricts!C$4:C$536))/STDEV(schooldistricts!C$4:C$536)</f>
        <v>0.74022072644944037</v>
      </c>
      <c r="E385" s="6">
        <f>(schooldistricts!D384-AVERAGE(schooldistricts!D$4:D$536))/STDEV(schooldistricts!D$4:D$536)</f>
        <v>-0.67393258904329234</v>
      </c>
      <c r="F385" s="6">
        <f>(schooldistricts!E384-AVERAGE(schooldistricts!E$4:E$536))/STDEV(schooldistricts!E$4:E$536)</f>
        <v>-0.51468923447522785</v>
      </c>
      <c r="G385" s="6">
        <f>(schooldistricts!F384-AVERAGE(schooldistricts!F$4:F$536))/STDEV(schooldistricts!F$4:F$536)</f>
        <v>0.50633012885067874</v>
      </c>
      <c r="H385" s="9">
        <f>(schooldistricts!G384-AVERAGE(schooldistricts!G$4:G$536))/STDEV(schooldistricts!G$4:G$536)</f>
        <v>0.6069375106588577</v>
      </c>
      <c r="I385" s="14">
        <f t="shared" si="10"/>
        <v>0.29648934854929482</v>
      </c>
      <c r="J385" s="14">
        <f t="shared" si="11"/>
        <v>0.31044816210956289</v>
      </c>
      <c r="K385" s="8">
        <v>322</v>
      </c>
      <c r="L385" s="8">
        <v>5369</v>
      </c>
      <c r="M385" s="7" t="s">
        <v>212</v>
      </c>
    </row>
    <row r="386" spans="2:13" x14ac:dyDescent="0.2">
      <c r="B386" s="6">
        <f>(schooldistricts!A385-AVERAGE(schooldistricts!A$4:A$536))/STDEV(schooldistricts!A$4:A$536)</f>
        <v>-1.5248478533258703</v>
      </c>
      <c r="C386" s="6">
        <f>(schooldistricts!B385-AVERAGE(schooldistricts!B$4:B$536))/STDEV(schooldistricts!B$4:B$536)</f>
        <v>1.1690678122983016</v>
      </c>
      <c r="D386" s="6">
        <f>(schooldistricts!C385-AVERAGE(schooldistricts!C$4:C$536))/STDEV(schooldistricts!C$4:C$536)</f>
        <v>0.74671389071654071</v>
      </c>
      <c r="E386" s="6">
        <f>(schooldistricts!D385-AVERAGE(schooldistricts!D$4:D$536))/STDEV(schooldistricts!D$4:D$536)</f>
        <v>0.39218113985199121</v>
      </c>
      <c r="F386" s="6">
        <f>(schooldistricts!E385-AVERAGE(schooldistricts!E$4:E$536))/STDEV(schooldistricts!E$4:E$536)</f>
        <v>-0.67120349882396024</v>
      </c>
      <c r="G386" s="6">
        <f>(schooldistricts!F385-AVERAGE(schooldistricts!F$4:F$536))/STDEV(schooldistricts!F$4:F$536)</f>
        <v>0.25070465214110998</v>
      </c>
      <c r="H386" s="9">
        <f>(schooldistricts!G385-AVERAGE(schooldistricts!G$4:G$536))/STDEV(schooldistricts!G$4:G$536)</f>
        <v>-0.33039734825072742</v>
      </c>
      <c r="I386" s="14">
        <f t="shared" si="10"/>
        <v>-0.28042428241611844</v>
      </c>
      <c r="J386" s="14">
        <f t="shared" si="11"/>
        <v>-4.9973065834608976E-2</v>
      </c>
      <c r="K386" s="8">
        <v>93</v>
      </c>
      <c r="L386" s="8">
        <v>1499</v>
      </c>
      <c r="M386" s="7" t="s">
        <v>211</v>
      </c>
    </row>
    <row r="387" spans="2:13" x14ac:dyDescent="0.2">
      <c r="B387" s="6">
        <f>(schooldistricts!A386-AVERAGE(schooldistricts!A$4:A$536))/STDEV(schooldistricts!A$4:A$536)</f>
        <v>0.85822606940130197</v>
      </c>
      <c r="C387" s="6">
        <f>(schooldistricts!B386-AVERAGE(schooldistricts!B$4:B$536))/STDEV(schooldistricts!B$4:B$536)</f>
        <v>-1.0236587396877692</v>
      </c>
      <c r="D387" s="6">
        <f>(schooldistricts!C386-AVERAGE(schooldistricts!C$4:C$536))/STDEV(schooldistricts!C$4:C$536)</f>
        <v>0.75320705498364116</v>
      </c>
      <c r="E387" s="6">
        <f>(schooldistricts!D386-AVERAGE(schooldistricts!D$4:D$536))/STDEV(schooldistricts!D$4:D$536)</f>
        <v>0.49295805949880916</v>
      </c>
      <c r="F387" s="6">
        <f>(schooldistricts!E386-AVERAGE(schooldistricts!E$4:E$536))/STDEV(schooldistricts!E$4:E$536)</f>
        <v>-0.42778698203183935</v>
      </c>
      <c r="G387" s="6">
        <f>(schooldistricts!F386-AVERAGE(schooldistricts!F$4:F$536))/STDEV(schooldistricts!F$4:F$536)</f>
        <v>0.36529091796243074</v>
      </c>
      <c r="H387" s="9">
        <f>(schooldistricts!G386-AVERAGE(schooldistricts!G$4:G$536))/STDEV(schooldistricts!G$4:G$536)</f>
        <v>-9.6063633523331152E-2</v>
      </c>
      <c r="I387" s="14">
        <f t="shared" si="10"/>
        <v>-0.3062599863909895</v>
      </c>
      <c r="J387" s="14">
        <f t="shared" si="11"/>
        <v>0.21019635286765836</v>
      </c>
      <c r="K387" s="8">
        <v>98</v>
      </c>
      <c r="L387" s="8">
        <v>1604</v>
      </c>
      <c r="M387" s="7" t="s">
        <v>210</v>
      </c>
    </row>
    <row r="388" spans="2:13" x14ac:dyDescent="0.2">
      <c r="B388" s="6">
        <f>(schooldistricts!A387-AVERAGE(schooldistricts!A$4:A$536))/STDEV(schooldistricts!A$4:A$536)</f>
        <v>1.6380757834300101</v>
      </c>
      <c r="C388" s="6">
        <f>(schooldistricts!B387-AVERAGE(schooldistricts!B$4:B$536))/STDEV(schooldistricts!B$4:B$536)</f>
        <v>1.5375719719906062</v>
      </c>
      <c r="D388" s="6">
        <f>(schooldistricts!C387-AVERAGE(schooldistricts!C$4:C$536))/STDEV(schooldistricts!C$4:C$536)</f>
        <v>0.75970021925074149</v>
      </c>
      <c r="E388" s="6">
        <f>(schooldistricts!D387-AVERAGE(schooldistricts!D$4:D$536))/STDEV(schooldistricts!D$4:D$536)</f>
        <v>-0.90200667034924864</v>
      </c>
      <c r="F388" s="6">
        <f>(schooldistricts!E387-AVERAGE(schooldistricts!E$4:E$536))/STDEV(schooldistricts!E$4:E$536)</f>
        <v>3.017886734975446E-2</v>
      </c>
      <c r="G388" s="6">
        <f>(schooldistricts!F387-AVERAGE(schooldistricts!F$4:F$536))/STDEV(schooldistricts!F$4:F$536)</f>
        <v>0.40235793440336337</v>
      </c>
      <c r="H388" s="9">
        <f>(schooldistricts!G387-AVERAGE(schooldistricts!G$4:G$536))/STDEV(schooldistricts!G$4:G$536)</f>
        <v>0.84127122538625398</v>
      </c>
      <c r="I388" s="14">
        <f t="shared" si="10"/>
        <v>0.47674560221343615</v>
      </c>
      <c r="J388" s="14">
        <f t="shared" si="11"/>
        <v>0.36452562317281784</v>
      </c>
      <c r="K388" s="8">
        <v>96</v>
      </c>
      <c r="L388" s="8">
        <v>1579</v>
      </c>
      <c r="M388" s="7" t="s">
        <v>209</v>
      </c>
    </row>
    <row r="389" spans="2:13" x14ac:dyDescent="0.2">
      <c r="B389" s="6">
        <f>(schooldistricts!A388-AVERAGE(schooldistricts!A$4:A$536))/STDEV(schooldistricts!A$4:A$536)</f>
        <v>-6.4231437297228577E-2</v>
      </c>
      <c r="C389" s="6">
        <f>(schooldistricts!B388-AVERAGE(schooldistricts!B$4:B$536))/STDEV(schooldistricts!B$4:B$536)</f>
        <v>0.31024555890577676</v>
      </c>
      <c r="D389" s="6">
        <f>(schooldistricts!C388-AVERAGE(schooldistricts!C$4:C$536))/STDEV(schooldistricts!C$4:C$536)</f>
        <v>0.76619338351784183</v>
      </c>
      <c r="E389" s="6">
        <f>(schooldistricts!D388-AVERAGE(schooldistricts!D$4:D$536))/STDEV(schooldistricts!D$4:D$536)</f>
        <v>2.3705911939710997</v>
      </c>
      <c r="F389" s="6">
        <f>(schooldistricts!E388-AVERAGE(schooldistricts!E$4:E$536))/STDEV(schooldistricts!E$4:E$536)</f>
        <v>-3.5842331546901387</v>
      </c>
      <c r="G389" s="6">
        <f>(schooldistricts!F388-AVERAGE(schooldistricts!F$4:F$536))/STDEV(schooldistricts!F$4:F$536)</f>
        <v>-5.9903254502760923</v>
      </c>
      <c r="H389" s="9">
        <f>(schooldistricts!G388-AVERAGE(schooldistricts!G$4:G$536))/STDEV(schooldistricts!G$4:G$536)</f>
        <v>-2.5565676381609919</v>
      </c>
      <c r="I389" s="14">
        <f t="shared" si="10"/>
        <v>-1.6424972854167295</v>
      </c>
      <c r="J389" s="14">
        <f t="shared" si="11"/>
        <v>-0.9140703527442624</v>
      </c>
      <c r="K389" s="8">
        <v>76</v>
      </c>
      <c r="L389" s="8">
        <v>194</v>
      </c>
      <c r="M389" s="7" t="s">
        <v>208</v>
      </c>
    </row>
    <row r="390" spans="2:13" x14ac:dyDescent="0.2">
      <c r="B390" s="6">
        <f>(schooldistricts!A389-AVERAGE(schooldistricts!A$4:A$536))/STDEV(schooldistricts!A$4:A$536)</f>
        <v>-0.43284215948930138</v>
      </c>
      <c r="C390" s="6">
        <f>(schooldistricts!B389-AVERAGE(schooldistricts!B$4:B$536))/STDEV(schooldistricts!B$4:B$536)</f>
        <v>1.4191739473967926</v>
      </c>
      <c r="D390" s="6">
        <f>(schooldistricts!C389-AVERAGE(schooldistricts!C$4:C$536))/STDEV(schooldistricts!C$4:C$536)</f>
        <v>0.77268654778494217</v>
      </c>
      <c r="E390" s="6">
        <f>(schooldistricts!D389-AVERAGE(schooldistricts!D$4:D$536))/STDEV(schooldistricts!D$4:D$536)</f>
        <v>0.50887020470620148</v>
      </c>
      <c r="F390" s="6">
        <f>(schooldistricts!E389-AVERAGE(schooldistricts!E$4:E$536))/STDEV(schooldistricts!E$4:E$536)</f>
        <v>-0.32900708608840301</v>
      </c>
      <c r="G390" s="6">
        <f>(schooldistricts!F389-AVERAGE(schooldistricts!F$4:F$536))/STDEV(schooldistricts!F$4:F$536)</f>
        <v>-1.2872797738205741</v>
      </c>
      <c r="H390" s="9">
        <f>(schooldistricts!G389-AVERAGE(schooldistricts!G$4:G$536))/STDEV(schooldistricts!G$4:G$536)</f>
        <v>0.25543693856776328</v>
      </c>
      <c r="I390" s="14">
        <f t="shared" ref="I390:I453" si="12">$A$3+SUMPRODUCT($B$3:$G$3,B390:G390)</f>
        <v>-0.30363229733097735</v>
      </c>
      <c r="J390" s="14">
        <f t="shared" ref="J390:J453" si="13">H390-I390</f>
        <v>0.55906923589874058</v>
      </c>
      <c r="K390" s="8">
        <v>89</v>
      </c>
      <c r="L390" s="8">
        <v>1137</v>
      </c>
      <c r="M390" s="7" t="s">
        <v>207</v>
      </c>
    </row>
    <row r="391" spans="2:13" x14ac:dyDescent="0.2">
      <c r="B391" s="6">
        <f>(schooldistricts!A390-AVERAGE(schooldistricts!A$4:A$536))/STDEV(schooldistricts!A$4:A$536)</f>
        <v>-1.4349316789057638</v>
      </c>
      <c r="C391" s="6">
        <f>(schooldistricts!B390-AVERAGE(schooldistricts!B$4:B$536))/STDEV(schooldistricts!B$4:B$536)</f>
        <v>0.25601425366581965</v>
      </c>
      <c r="D391" s="6">
        <f>(schooldistricts!C390-AVERAGE(schooldistricts!C$4:C$536))/STDEV(schooldistricts!C$4:C$536)</f>
        <v>0.77917971205204251</v>
      </c>
      <c r="E391" s="6">
        <f>(schooldistricts!D390-AVERAGE(schooldistricts!D$4:D$536))/STDEV(schooldistricts!D$4:D$536)</f>
        <v>-0.37690587850530294</v>
      </c>
      <c r="F391" s="6">
        <f>(schooldistricts!E390-AVERAGE(schooldistricts!E$4:E$536))/STDEV(schooldistricts!E$4:E$536)</f>
        <v>0.88957899704942289</v>
      </c>
      <c r="G391" s="6">
        <f>(schooldistricts!F390-AVERAGE(schooldistricts!F$4:F$536))/STDEV(schooldistricts!F$4:F$536)</f>
        <v>-0.74174380143520591</v>
      </c>
      <c r="H391" s="9">
        <f>(schooldistricts!G390-AVERAGE(schooldistricts!G$4:G$536))/STDEV(schooldistricts!G$4:G$536)</f>
        <v>-9.6063633523331152E-2</v>
      </c>
      <c r="I391" s="14">
        <f t="shared" si="12"/>
        <v>0.29667844946219929</v>
      </c>
      <c r="J391" s="14">
        <f t="shared" si="13"/>
        <v>-0.39274208298553043</v>
      </c>
      <c r="K391" s="8">
        <v>411</v>
      </c>
      <c r="L391" s="8">
        <v>5738</v>
      </c>
      <c r="M391" s="7" t="s">
        <v>206</v>
      </c>
    </row>
    <row r="392" spans="2:13" x14ac:dyDescent="0.2">
      <c r="B392" s="6">
        <f>(schooldistricts!A391-AVERAGE(schooldistricts!A$4:A$536))/STDEV(schooldistricts!A$4:A$536)</f>
        <v>-1.0226650258560386</v>
      </c>
      <c r="C392" s="6">
        <f>(schooldistricts!B391-AVERAGE(schooldistricts!B$4:B$536))/STDEV(schooldistricts!B$4:B$536)</f>
        <v>0.21380780010125588</v>
      </c>
      <c r="D392" s="6">
        <f>(schooldistricts!C391-AVERAGE(schooldistricts!C$4:C$536))/STDEV(schooldistricts!C$4:C$536)</f>
        <v>0.78567287631914284</v>
      </c>
      <c r="E392" s="6">
        <f>(schooldistricts!D391-AVERAGE(schooldistricts!D$4:D$536))/STDEV(schooldistricts!D$4:D$536)</f>
        <v>0.10576252611892996</v>
      </c>
      <c r="F392" s="6">
        <f>(schooldistricts!E391-AVERAGE(schooldistricts!E$4:E$536))/STDEV(schooldistricts!E$4:E$536)</f>
        <v>0.24232260125567331</v>
      </c>
      <c r="G392" s="6">
        <f>(schooldistricts!F391-AVERAGE(schooldistricts!F$4:F$536))/STDEV(schooldistricts!F$4:F$536)</f>
        <v>0.26903353625153353</v>
      </c>
      <c r="H392" s="9">
        <f>(schooldistricts!G391-AVERAGE(schooldistricts!G$4:G$536))/STDEV(schooldistricts!G$4:G$536)</f>
        <v>-0.79906477770551998</v>
      </c>
      <c r="I392" s="14">
        <f t="shared" si="12"/>
        <v>-2.8573832494459821E-2</v>
      </c>
      <c r="J392" s="14">
        <f t="shared" si="13"/>
        <v>-0.77049094521106021</v>
      </c>
      <c r="K392" s="8">
        <v>234</v>
      </c>
      <c r="L392" s="8">
        <v>3781</v>
      </c>
      <c r="M392" s="7" t="s">
        <v>205</v>
      </c>
    </row>
    <row r="393" spans="2:13" x14ac:dyDescent="0.2">
      <c r="B393" s="6">
        <f>(schooldistricts!A392-AVERAGE(schooldistricts!A$4:A$536))/STDEV(schooldistricts!A$4:A$536)</f>
        <v>-0.86257924376160544</v>
      </c>
      <c r="C393" s="6">
        <f>(schooldistricts!B392-AVERAGE(schooldistricts!B$4:B$536))/STDEV(schooldistricts!B$4:B$536)</f>
        <v>0.41195907804017801</v>
      </c>
      <c r="D393" s="6">
        <f>(schooldistricts!C392-AVERAGE(schooldistricts!C$4:C$536))/STDEV(schooldistricts!C$4:C$536)</f>
        <v>0.79216604058624318</v>
      </c>
      <c r="E393" s="6">
        <f>(schooldistricts!D392-AVERAGE(schooldistricts!D$4:D$536))/STDEV(schooldistricts!D$4:D$536)</f>
        <v>8.4546332509073549E-2</v>
      </c>
      <c r="F393" s="6">
        <f>(schooldistricts!E392-AVERAGE(schooldistricts!E$4:E$536))/STDEV(schooldistricts!E$4:E$536)</f>
        <v>0.20533652149603049</v>
      </c>
      <c r="G393" s="6">
        <f>(schooldistricts!F392-AVERAGE(schooldistricts!F$4:F$536))/STDEV(schooldistricts!F$4:F$536)</f>
        <v>0.62567937329841872</v>
      </c>
      <c r="H393" s="9">
        <f>(schooldistricts!G392-AVERAGE(schooldistricts!G$4:G$536))/STDEV(schooldistricts!G$4:G$536)</f>
        <v>0.37260379593146142</v>
      </c>
      <c r="I393" s="14">
        <f t="shared" si="12"/>
        <v>-2.1549891309238491E-2</v>
      </c>
      <c r="J393" s="14">
        <f t="shared" si="13"/>
        <v>0.39415368724069993</v>
      </c>
      <c r="K393" s="8">
        <v>90</v>
      </c>
      <c r="L393" s="8">
        <v>1524</v>
      </c>
      <c r="M393" s="7" t="s">
        <v>204</v>
      </c>
    </row>
    <row r="394" spans="2:13" x14ac:dyDescent="0.2">
      <c r="B394" s="6">
        <f>(schooldistricts!A393-AVERAGE(schooldistricts!A$4:A$536))/STDEV(schooldistricts!A$4:A$536)</f>
        <v>-1.545529364365505</v>
      </c>
      <c r="C394" s="6">
        <f>(schooldistricts!B393-AVERAGE(schooldistricts!B$4:B$536))/STDEV(schooldistricts!B$4:B$536)</f>
        <v>-1.199283261492432</v>
      </c>
      <c r="D394" s="6">
        <f>(schooldistricts!C393-AVERAGE(schooldistricts!C$4:C$536))/STDEV(schooldistricts!C$4:C$536)</f>
        <v>0.79865920485334363</v>
      </c>
      <c r="E394" s="6">
        <f>(schooldistricts!D393-AVERAGE(schooldistricts!D$4:D$536))/STDEV(schooldistricts!D$4:D$536)</f>
        <v>-5.6224903328162008E-3</v>
      </c>
      <c r="F394" s="6">
        <f>(schooldistricts!E393-AVERAGE(schooldistricts!E$4:E$536))/STDEV(schooldistricts!E$4:E$536)</f>
        <v>-0.15760817988518011</v>
      </c>
      <c r="G394" s="6">
        <f>(schooldistricts!F393-AVERAGE(schooldistricts!F$4:F$536))/STDEV(schooldistricts!F$4:F$536)</f>
        <v>0.3324669501792103</v>
      </c>
      <c r="H394" s="9">
        <f>(schooldistricts!G393-AVERAGE(schooldistricts!G$4:G$536))/STDEV(schooldistricts!G$4:G$536)</f>
        <v>2.1103223840366989E-2</v>
      </c>
      <c r="I394" s="14">
        <f t="shared" si="12"/>
        <v>-1.4566267946085138E-2</v>
      </c>
      <c r="J394" s="14">
        <f t="shared" si="13"/>
        <v>3.5669491786452123E-2</v>
      </c>
      <c r="K394" s="8">
        <v>125</v>
      </c>
      <c r="L394" s="8">
        <v>2037</v>
      </c>
      <c r="M394" s="7" t="s">
        <v>203</v>
      </c>
    </row>
    <row r="395" spans="2:13" x14ac:dyDescent="0.2">
      <c r="B395" s="6">
        <f>(schooldistricts!A394-AVERAGE(schooldistricts!A$4:A$536))/STDEV(schooldistricts!A$4:A$536)</f>
        <v>0.27078166353709365</v>
      </c>
      <c r="C395" s="6">
        <f>(schooldistricts!B394-AVERAGE(schooldistricts!B$4:B$536))/STDEV(schooldistricts!B$4:B$536)</f>
        <v>-0.93409836452764894</v>
      </c>
      <c r="D395" s="6">
        <f>(schooldistricts!C394-AVERAGE(schooldistricts!C$4:C$536))/STDEV(schooldistricts!C$4:C$536)</f>
        <v>0.80515236912044397</v>
      </c>
      <c r="E395" s="6">
        <f>(schooldistricts!D394-AVERAGE(schooldistricts!D$4:D$536))/STDEV(schooldistricts!D$4:D$536)</f>
        <v>-0.14352774879688257</v>
      </c>
      <c r="F395" s="6">
        <f>(schooldistricts!E394-AVERAGE(schooldistricts!E$4:E$536))/STDEV(schooldistricts!E$4:E$536)</f>
        <v>0.18894838046431883</v>
      </c>
      <c r="G395" s="6">
        <f>(schooldistricts!F394-AVERAGE(schooldistricts!F$4:F$536))/STDEV(schooldistricts!F$4:F$536)</f>
        <v>-0.99527005785745426</v>
      </c>
      <c r="H395" s="9">
        <f>(schooldistricts!G394-AVERAGE(schooldistricts!G$4:G$536))/STDEV(schooldistricts!G$4:G$536)</f>
        <v>0.48977065329515951</v>
      </c>
      <c r="I395" s="14">
        <f t="shared" si="12"/>
        <v>9.6326591547050269E-2</v>
      </c>
      <c r="J395" s="14">
        <f t="shared" si="13"/>
        <v>0.39344406174810925</v>
      </c>
      <c r="K395" s="8">
        <v>100</v>
      </c>
      <c r="L395" s="8">
        <v>1341</v>
      </c>
      <c r="M395" s="7" t="s">
        <v>202</v>
      </c>
    </row>
    <row r="396" spans="2:13" x14ac:dyDescent="0.2">
      <c r="B396" s="6">
        <f>(schooldistricts!A395-AVERAGE(schooldistricts!A$4:A$536))/STDEV(schooldistricts!A$4:A$536)</f>
        <v>-0.37994580881115908</v>
      </c>
      <c r="C396" s="6">
        <f>(schooldistricts!B395-AVERAGE(schooldistricts!B$4:B$536))/STDEV(schooldistricts!B$4:B$536)</f>
        <v>1.6557398622983255</v>
      </c>
      <c r="D396" s="6">
        <f>(schooldistricts!C395-AVERAGE(schooldistricts!C$4:C$536))/STDEV(schooldistricts!C$4:C$536)</f>
        <v>0.8116455333875443</v>
      </c>
      <c r="E396" s="6">
        <f>(schooldistricts!D395-AVERAGE(schooldistricts!D$4:D$536))/STDEV(schooldistricts!D$4:D$536)</f>
        <v>3.4314008744639199</v>
      </c>
      <c r="F396" s="6">
        <f>(schooldistricts!E395-AVERAGE(schooldistricts!E$4:E$536))/STDEV(schooldistricts!E$4:E$536)</f>
        <v>-2.3841401114321346</v>
      </c>
      <c r="G396" s="6">
        <f>(schooldistricts!F395-AVERAGE(schooldistricts!F$4:F$536))/STDEV(schooldistricts!F$4:F$536)</f>
        <v>-1.5059381378715559</v>
      </c>
      <c r="H396" s="9">
        <f>(schooldistricts!G395-AVERAGE(schooldistricts!G$4:G$536))/STDEV(schooldistricts!G$4:G$536)</f>
        <v>-0.91623163506921812</v>
      </c>
      <c r="I396" s="14">
        <f t="shared" si="12"/>
        <v>-2.0658496740627079</v>
      </c>
      <c r="J396" s="14">
        <f t="shared" si="13"/>
        <v>1.1496180389934898</v>
      </c>
      <c r="K396" s="8">
        <v>10</v>
      </c>
      <c r="L396" s="8">
        <v>123</v>
      </c>
      <c r="M396" s="7" t="s">
        <v>201</v>
      </c>
    </row>
    <row r="397" spans="2:13" x14ac:dyDescent="0.2">
      <c r="B397" s="6">
        <f>(schooldistricts!A396-AVERAGE(schooldistricts!A$4:A$536))/STDEV(schooldistricts!A$4:A$536)</f>
        <v>0.98656361188412955</v>
      </c>
      <c r="C397" s="6">
        <f>(schooldistricts!B396-AVERAGE(schooldistricts!B$4:B$536))/STDEV(schooldistricts!B$4:B$536)</f>
        <v>-0.91811764005767416</v>
      </c>
      <c r="D397" s="6">
        <f>(schooldistricts!C396-AVERAGE(schooldistricts!C$4:C$536))/STDEV(schooldistricts!C$4:C$536)</f>
        <v>0.81813869765464464</v>
      </c>
      <c r="E397" s="6">
        <f>(schooldistricts!D396-AVERAGE(schooldistricts!D$4:D$536))/STDEV(schooldistricts!D$4:D$536)</f>
        <v>0.50887020470620148</v>
      </c>
      <c r="F397" s="6">
        <f>(schooldistricts!E396-AVERAGE(schooldistricts!E$4:E$536))/STDEV(schooldistricts!E$4:E$536)</f>
        <v>-0.81208137172959172</v>
      </c>
      <c r="G397" s="6">
        <f>(schooldistricts!F396-AVERAGE(schooldistricts!F$4:F$536))/STDEV(schooldistricts!F$4:F$536)</f>
        <v>-0.59156623784630635</v>
      </c>
      <c r="H397" s="9">
        <f>(schooldistricts!G396-AVERAGE(schooldistricts!G$4:G$536))/STDEV(schooldistricts!G$4:G$536)</f>
        <v>-0.79906477770551998</v>
      </c>
      <c r="I397" s="14">
        <f t="shared" si="12"/>
        <v>-0.35732268130452821</v>
      </c>
      <c r="J397" s="14">
        <f t="shared" si="13"/>
        <v>-0.44174209640099177</v>
      </c>
      <c r="K397" s="8">
        <v>80</v>
      </c>
      <c r="L397" s="8">
        <v>1143</v>
      </c>
      <c r="M397" s="7" t="s">
        <v>200</v>
      </c>
    </row>
    <row r="398" spans="2:13" x14ac:dyDescent="0.2">
      <c r="B398" s="6">
        <f>(schooldistricts!A397-AVERAGE(schooldistricts!A$4:A$536))/STDEV(schooldistricts!A$4:A$536)</f>
        <v>0.86652731125580407</v>
      </c>
      <c r="C398" s="6">
        <f>(schooldistricts!B397-AVERAGE(schooldistricts!B$4:B$536))/STDEV(schooldistricts!B$4:B$536)</f>
        <v>0.70540563489404529</v>
      </c>
      <c r="D398" s="6">
        <f>(schooldistricts!C397-AVERAGE(schooldistricts!C$4:C$536))/STDEV(schooldistricts!C$4:C$536)</f>
        <v>0.82463186192174498</v>
      </c>
      <c r="E398" s="6">
        <f>(schooldistricts!D397-AVERAGE(schooldistricts!D$4:D$536))/STDEV(schooldistricts!D$4:D$536)</f>
        <v>0.50887020470620148</v>
      </c>
      <c r="F398" s="6">
        <f>(schooldistricts!E397-AVERAGE(schooldistricts!E$4:E$536))/STDEV(schooldistricts!E$4:E$536)</f>
        <v>-0.56084665921592025</v>
      </c>
      <c r="G398" s="6">
        <f>(schooldistricts!F397-AVERAGE(schooldistricts!F$4:F$536))/STDEV(schooldistricts!F$4:F$536)</f>
        <v>-0.83208359667647702</v>
      </c>
      <c r="H398" s="9">
        <f>(schooldistricts!G397-AVERAGE(schooldistricts!G$4:G$536))/STDEV(schooldistricts!G$4:G$536)</f>
        <v>-0.33039734825072742</v>
      </c>
      <c r="I398" s="14">
        <f t="shared" si="12"/>
        <v>-0.32939967109931467</v>
      </c>
      <c r="J398" s="14">
        <f t="shared" si="13"/>
        <v>-9.9767715141274582E-4</v>
      </c>
      <c r="K398" s="8">
        <v>68</v>
      </c>
      <c r="L398" s="8">
        <v>936</v>
      </c>
      <c r="M398" s="7" t="s">
        <v>199</v>
      </c>
    </row>
    <row r="399" spans="2:13" x14ac:dyDescent="0.2">
      <c r="B399" s="6">
        <f>(schooldistricts!A398-AVERAGE(schooldistricts!A$4:A$536))/STDEV(schooldistricts!A$4:A$536)</f>
        <v>0.63676210344542306</v>
      </c>
      <c r="C399" s="6">
        <f>(schooldistricts!B398-AVERAGE(schooldistricts!B$4:B$536))/STDEV(schooldistricts!B$4:B$536)</f>
        <v>0.50644944552747562</v>
      </c>
      <c r="D399" s="6">
        <f>(schooldistricts!C398-AVERAGE(schooldistricts!C$4:C$536))/STDEV(schooldistricts!C$4:C$536)</f>
        <v>0.83112502618884532</v>
      </c>
      <c r="E399" s="6">
        <f>(schooldistricts!D398-AVERAGE(schooldistricts!D$4:D$536))/STDEV(schooldistricts!D$4:D$536)</f>
        <v>-1.2679860101192715</v>
      </c>
      <c r="F399" s="6">
        <f>(schooldistricts!E398-AVERAGE(schooldistricts!E$4:E$536))/STDEV(schooldistricts!E$4:E$536)</f>
        <v>1.4771464755074888</v>
      </c>
      <c r="G399" s="6">
        <f>(schooldistricts!F398-AVERAGE(schooldistricts!F$4:F$536))/STDEV(schooldistricts!F$4:F$536)</f>
        <v>-0.77758674174605913</v>
      </c>
      <c r="H399" s="9">
        <f>(schooldistricts!G398-AVERAGE(schooldistricts!G$4:G$536))/STDEV(schooldistricts!G$4:G$536)</f>
        <v>1.3099386548410465</v>
      </c>
      <c r="I399" s="14">
        <f t="shared" si="12"/>
        <v>0.82963949176433227</v>
      </c>
      <c r="J399" s="14">
        <f t="shared" si="13"/>
        <v>0.48029916307671428</v>
      </c>
      <c r="K399" s="8">
        <v>291</v>
      </c>
      <c r="L399" s="8">
        <v>4040</v>
      </c>
      <c r="M399" s="7" t="s">
        <v>198</v>
      </c>
    </row>
    <row r="400" spans="2:13" x14ac:dyDescent="0.2">
      <c r="B400" s="6">
        <f>(schooldistricts!A399-AVERAGE(schooldistricts!A$4:A$536))/STDEV(schooldistricts!A$4:A$536)</f>
        <v>-5.2350075841956389E-2</v>
      </c>
      <c r="C400" s="6">
        <f>(schooldistricts!B399-AVERAGE(schooldistricts!B$4:B$536))/STDEV(schooldistricts!B$4:B$536)</f>
        <v>-0.79079877054381664</v>
      </c>
      <c r="D400" s="6">
        <f>(schooldistricts!C399-AVERAGE(schooldistricts!C$4:C$536))/STDEV(schooldistricts!C$4:C$536)</f>
        <v>0.83761819045594565</v>
      </c>
      <c r="E400" s="6">
        <f>(schooldistricts!D399-AVERAGE(schooldistricts!D$4:D$536))/STDEV(schooldistricts!D$4:D$536)</f>
        <v>-0.22839252323630821</v>
      </c>
      <c r="F400" s="6">
        <f>(schooldistricts!E399-AVERAGE(schooldistricts!E$4:E$536))/STDEV(schooldistricts!E$4:E$536)</f>
        <v>0.1271545642805253</v>
      </c>
      <c r="G400" s="6">
        <f>(schooldistricts!F399-AVERAGE(schooldistricts!F$4:F$536))/STDEV(schooldistricts!F$4:F$536)</f>
        <v>0.64101475107661909</v>
      </c>
      <c r="H400" s="9">
        <f>(schooldistricts!G399-AVERAGE(schooldistricts!G$4:G$536))/STDEV(schooldistricts!G$4:G$536)</f>
        <v>-0.33039734825072742</v>
      </c>
      <c r="I400" s="14">
        <f t="shared" si="12"/>
        <v>0.13399739195652469</v>
      </c>
      <c r="J400" s="14">
        <f t="shared" si="13"/>
        <v>-0.46439474020725213</v>
      </c>
      <c r="K400" s="8">
        <v>150</v>
      </c>
      <c r="L400" s="8">
        <v>2545</v>
      </c>
      <c r="M400" s="7" t="s">
        <v>197</v>
      </c>
    </row>
    <row r="401" spans="2:13" x14ac:dyDescent="0.2">
      <c r="B401" s="6">
        <f>(schooldistricts!A400-AVERAGE(schooldistricts!A$4:A$536))/STDEV(schooldistricts!A$4:A$536)</f>
        <v>-1.3741619950452362</v>
      </c>
      <c r="C401" s="6">
        <f>(schooldistricts!B400-AVERAGE(schooldistricts!B$4:B$536))/STDEV(schooldistricts!B$4:B$536)</f>
        <v>-0.71193616615656086</v>
      </c>
      <c r="D401" s="6">
        <f>(schooldistricts!C400-AVERAGE(schooldistricts!C$4:C$536))/STDEV(schooldistricts!C$4:C$536)</f>
        <v>0.8441113547230461</v>
      </c>
      <c r="E401" s="6">
        <f>(schooldistricts!D400-AVERAGE(schooldistricts!D$4:D$536))/STDEV(schooldistricts!D$4:D$536)</f>
        <v>-0.94974310597142553</v>
      </c>
      <c r="F401" s="6">
        <f>(schooldistricts!E400-AVERAGE(schooldistricts!E$4:E$536))/STDEV(schooldistricts!E$4:E$536)</f>
        <v>0.78914525201104324</v>
      </c>
      <c r="G401" s="6">
        <f>(schooldistricts!F400-AVERAGE(schooldistricts!F$4:F$536))/STDEV(schooldistricts!F$4:F$536)</f>
        <v>-0.13121249263585358</v>
      </c>
      <c r="H401" s="9">
        <f>(schooldistricts!G400-AVERAGE(schooldistricts!G$4:G$536))/STDEV(schooldistricts!G$4:G$536)</f>
        <v>2.1103223840366989E-2</v>
      </c>
      <c r="I401" s="14">
        <f t="shared" si="12"/>
        <v>0.5861525459555087</v>
      </c>
      <c r="J401" s="14">
        <f t="shared" si="13"/>
        <v>-0.56504932211514169</v>
      </c>
      <c r="K401" s="8">
        <v>118</v>
      </c>
      <c r="L401" s="8">
        <v>1804</v>
      </c>
      <c r="M401" s="7" t="s">
        <v>196</v>
      </c>
    </row>
    <row r="402" spans="2:13" x14ac:dyDescent="0.2">
      <c r="B402" s="6">
        <f>(schooldistricts!A401-AVERAGE(schooldistricts!A$4:A$536))/STDEV(schooldistricts!A$4:A$536)</f>
        <v>-1.1224763406574123</v>
      </c>
      <c r="C402" s="6">
        <f>(schooldistricts!B401-AVERAGE(schooldistricts!B$4:B$536))/STDEV(schooldistricts!B$4:B$536)</f>
        <v>1.3875785667211811</v>
      </c>
      <c r="D402" s="6">
        <f>(schooldistricts!C401-AVERAGE(schooldistricts!C$4:C$536))/STDEV(schooldistricts!C$4:C$536)</f>
        <v>0.85060451899014644</v>
      </c>
      <c r="E402" s="6">
        <f>(schooldistricts!D401-AVERAGE(schooldistricts!D$4:D$536))/STDEV(schooldistricts!D$4:D$536)</f>
        <v>0.60964712435301938</v>
      </c>
      <c r="F402" s="6">
        <f>(schooldistricts!E401-AVERAGE(schooldistricts!E$4:E$536))/STDEV(schooldistricts!E$4:E$536)</f>
        <v>-1.7538732563409849</v>
      </c>
      <c r="G402" s="6">
        <f>(schooldistricts!F401-AVERAGE(schooldistricts!F$4:F$536))/STDEV(schooldistricts!F$4:F$536)</f>
        <v>-1.8469247731750902</v>
      </c>
      <c r="H402" s="9">
        <f>(schooldistricts!G401-AVERAGE(schooldistricts!G$4:G$536))/STDEV(schooldistricts!G$4:G$536)</f>
        <v>-0.44756420561442556</v>
      </c>
      <c r="I402" s="14">
        <f t="shared" si="12"/>
        <v>-0.51488614547745748</v>
      </c>
      <c r="J402" s="14">
        <f t="shared" si="13"/>
        <v>6.7321939863031921E-2</v>
      </c>
      <c r="K402" s="8">
        <v>34</v>
      </c>
      <c r="L402" s="8">
        <v>393</v>
      </c>
      <c r="M402" s="7" t="s">
        <v>195</v>
      </c>
    </row>
    <row r="403" spans="2:13" x14ac:dyDescent="0.2">
      <c r="B403" s="6">
        <f>(schooldistricts!A402-AVERAGE(schooldistricts!A$4:A$536))/STDEV(schooldistricts!A$4:A$536)</f>
        <v>-0.55311301849481354</v>
      </c>
      <c r="C403" s="6">
        <f>(schooldistricts!B402-AVERAGE(schooldistricts!B$4:B$536))/STDEV(schooldistricts!B$4:B$536)</f>
        <v>-1.7460353766538441</v>
      </c>
      <c r="D403" s="6">
        <f>(schooldistricts!C402-AVERAGE(schooldistricts!C$4:C$536))/STDEV(schooldistricts!C$4:C$536)</f>
        <v>0.85709768325724678</v>
      </c>
      <c r="E403" s="6">
        <f>(schooldistricts!D402-AVERAGE(schooldistricts!D$4:D$536))/STDEV(schooldistricts!D$4:D$536)</f>
        <v>-1.1141686064478125</v>
      </c>
      <c r="F403" s="6">
        <f>(schooldistricts!E402-AVERAGE(schooldistricts!E$4:E$536))/STDEV(schooldistricts!E$4:E$536)</f>
        <v>0.39598021716768544</v>
      </c>
      <c r="G403" s="6">
        <f>(schooldistricts!F402-AVERAGE(schooldistricts!F$4:F$536))/STDEV(schooldistricts!F$4:F$536)</f>
        <v>-0.13885522216051588</v>
      </c>
      <c r="H403" s="9">
        <f>(schooldistricts!G402-AVERAGE(schooldistricts!G$4:G$536))/STDEV(schooldistricts!G$4:G$536)</f>
        <v>0.84127122538625398</v>
      </c>
      <c r="I403" s="14">
        <f t="shared" si="12"/>
        <v>0.62874880046958326</v>
      </c>
      <c r="J403" s="14">
        <f t="shared" si="13"/>
        <v>0.21252242491667073</v>
      </c>
      <c r="K403" s="8">
        <v>151</v>
      </c>
      <c r="L403" s="8">
        <v>2306</v>
      </c>
      <c r="M403" s="7" t="s">
        <v>194</v>
      </c>
    </row>
    <row r="404" spans="2:13" x14ac:dyDescent="0.2">
      <c r="B404" s="6">
        <f>(schooldistricts!A403-AVERAGE(schooldistricts!A$4:A$536))/STDEV(schooldistricts!A$4:A$536)</f>
        <v>-0.97350354962207708</v>
      </c>
      <c r="C404" s="6">
        <f>(schooldistricts!B403-AVERAGE(schooldistricts!B$4:B$536))/STDEV(schooldistricts!B$4:B$536)</f>
        <v>1.7301109700606718</v>
      </c>
      <c r="D404" s="6">
        <f>(schooldistricts!C403-AVERAGE(schooldistricts!C$4:C$536))/STDEV(schooldistricts!C$4:C$536)</f>
        <v>0.86359084752434712</v>
      </c>
      <c r="E404" s="6">
        <f>(schooldistricts!D403-AVERAGE(schooldistricts!D$4:D$536))/STDEV(schooldistricts!D$4:D$536)</f>
        <v>0.25957992979038891</v>
      </c>
      <c r="F404" s="6">
        <f>(schooldistricts!E403-AVERAGE(schooldistricts!E$4:E$536))/STDEV(schooldistricts!E$4:E$536)</f>
        <v>-0.16993687313839437</v>
      </c>
      <c r="G404" s="6">
        <f>(schooldistricts!F403-AVERAGE(schooldistricts!F$4:F$536))/STDEV(schooldistricts!F$4:F$536)</f>
        <v>-0.68103746808133503</v>
      </c>
      <c r="H404" s="9">
        <f>(schooldistricts!G403-AVERAGE(schooldistricts!G$4:G$536))/STDEV(schooldistricts!G$4:G$536)</f>
        <v>1.1927717974773484</v>
      </c>
      <c r="I404" s="14">
        <f t="shared" si="12"/>
        <v>-0.15512013578597378</v>
      </c>
      <c r="J404" s="14">
        <f t="shared" si="13"/>
        <v>1.3478919332633221</v>
      </c>
      <c r="K404" s="8">
        <v>86</v>
      </c>
      <c r="L404" s="8">
        <v>1212</v>
      </c>
      <c r="M404" s="7" t="s">
        <v>193</v>
      </c>
    </row>
    <row r="405" spans="2:13" x14ac:dyDescent="0.2">
      <c r="B405" s="6">
        <f>(schooldistricts!A404-AVERAGE(schooldistricts!A$4:A$536))/STDEV(schooldistricts!A$4:A$536)</f>
        <v>-0.56707514897025546</v>
      </c>
      <c r="C405" s="6">
        <f>(schooldistricts!B404-AVERAGE(schooldistricts!B$4:B$536))/STDEV(schooldistricts!B$4:B$536)</f>
        <v>-7.6387856986788946E-2</v>
      </c>
      <c r="D405" s="6">
        <f>(schooldistricts!C404-AVERAGE(schooldistricts!C$4:C$536))/STDEV(schooldistricts!C$4:C$536)</f>
        <v>0.87008401179144745</v>
      </c>
      <c r="E405" s="6">
        <f>(schooldistricts!D404-AVERAGE(schooldistricts!D$4:D$536))/STDEV(schooldistricts!D$4:D$536)</f>
        <v>-3.7446780747600522E-2</v>
      </c>
      <c r="F405" s="6">
        <f>(schooldistricts!E404-AVERAGE(schooldistricts!E$4:E$536))/STDEV(schooldistricts!E$4:E$536)</f>
        <v>-0.24075168438551542</v>
      </c>
      <c r="G405" s="6">
        <f>(schooldistricts!F404-AVERAGE(schooldistricts!F$4:F$536))/STDEV(schooldistricts!F$4:F$536)</f>
        <v>0.87427391833452295</v>
      </c>
      <c r="H405" s="9">
        <f>(schooldistricts!G404-AVERAGE(schooldistricts!G$4:G$536))/STDEV(schooldistricts!G$4:G$536)</f>
        <v>2.1103223840366989E-2</v>
      </c>
      <c r="I405" s="14">
        <f t="shared" si="12"/>
        <v>-7.1050621370210478E-3</v>
      </c>
      <c r="J405" s="14">
        <f t="shared" si="13"/>
        <v>2.8208285977388038E-2</v>
      </c>
      <c r="K405" s="8">
        <v>76</v>
      </c>
      <c r="L405" s="8">
        <v>1328</v>
      </c>
      <c r="M405" s="7" t="s">
        <v>192</v>
      </c>
    </row>
    <row r="406" spans="2:13" x14ac:dyDescent="0.2">
      <c r="B406" s="6">
        <f>(schooldistricts!A405-AVERAGE(schooldistricts!A$4:A$536))/STDEV(schooldistricts!A$4:A$536)</f>
        <v>-0.59586473197979362</v>
      </c>
      <c r="C406" s="6">
        <f>(schooldistricts!B405-AVERAGE(schooldistricts!B$4:B$536))/STDEV(schooldistricts!B$4:B$536)</f>
        <v>0.38075468330913559</v>
      </c>
      <c r="D406" s="6">
        <f>(schooldistricts!C405-AVERAGE(schooldistricts!C$4:C$536))/STDEV(schooldistricts!C$4:C$536)</f>
        <v>0.87657717605854779</v>
      </c>
      <c r="E406" s="6">
        <f>(schooldistricts!D405-AVERAGE(schooldistricts!D$4:D$536))/STDEV(schooldistricts!D$4:D$536)</f>
        <v>-0.88609452514185638</v>
      </c>
      <c r="F406" s="6">
        <f>(schooldistricts!E405-AVERAGE(schooldistricts!E$4:E$536))/STDEV(schooldistricts!E$4:E$536)</f>
        <v>1.3998666177983163</v>
      </c>
      <c r="G406" s="6">
        <f>(schooldistricts!F405-AVERAGE(schooldistricts!F$4:F$536))/STDEV(schooldistricts!F$4:F$536)</f>
        <v>-0.13863585516713195</v>
      </c>
      <c r="H406" s="9">
        <f>(schooldistricts!G405-AVERAGE(schooldistricts!G$4:G$536))/STDEV(schooldistricts!G$4:G$536)</f>
        <v>0.6069375106588577</v>
      </c>
      <c r="I406" s="14">
        <f t="shared" si="12"/>
        <v>0.62062595618234129</v>
      </c>
      <c r="J406" s="14">
        <f t="shared" si="13"/>
        <v>-1.3688445523483583E-2</v>
      </c>
      <c r="K406" s="8">
        <v>125</v>
      </c>
      <c r="L406" s="8">
        <v>1909</v>
      </c>
      <c r="M406" s="7" t="s">
        <v>191</v>
      </c>
    </row>
    <row r="407" spans="2:13" x14ac:dyDescent="0.2">
      <c r="B407" s="6">
        <f>(schooldistricts!A406-AVERAGE(schooldistricts!A$4:A$536))/STDEV(schooldistricts!A$4:A$536)</f>
        <v>-0.58782270358297961</v>
      </c>
      <c r="C407" s="6">
        <f>(schooldistricts!B406-AVERAGE(schooldistricts!B$4:B$536))/STDEV(schooldistricts!B$4:B$536)</f>
        <v>-1.683838849633414</v>
      </c>
      <c r="D407" s="6">
        <f>(schooldistricts!C406-AVERAGE(schooldistricts!C$4:C$536))/STDEV(schooldistricts!C$4:C$536)</f>
        <v>0.88307034032564824</v>
      </c>
      <c r="E407" s="6">
        <f>(schooldistricts!D406-AVERAGE(schooldistricts!D$4:D$536))/STDEV(schooldistricts!D$4:D$536)</f>
        <v>1.6227203692236618</v>
      </c>
      <c r="F407" s="6">
        <f>(schooldistricts!E406-AVERAGE(schooldistricts!E$4:E$536))/STDEV(schooldistricts!E$4:E$536)</f>
        <v>0.90927483627102135</v>
      </c>
      <c r="G407" s="6">
        <f>(schooldistricts!F406-AVERAGE(schooldistricts!F$4:F$536))/STDEV(schooldistricts!F$4:F$536)</f>
        <v>-0.58181165333591089</v>
      </c>
      <c r="H407" s="9">
        <f>(schooldistricts!G406-AVERAGE(schooldistricts!G$4:G$536))/STDEV(schooldistricts!G$4:G$536)</f>
        <v>-0.79906477770551998</v>
      </c>
      <c r="I407" s="14">
        <f t="shared" si="12"/>
        <v>-0.75057697896329556</v>
      </c>
      <c r="J407" s="14">
        <f t="shared" si="13"/>
        <v>-4.8487798742224419E-2</v>
      </c>
      <c r="K407" s="8">
        <v>609</v>
      </c>
      <c r="L407" s="8">
        <v>8714</v>
      </c>
      <c r="M407" s="7" t="s">
        <v>190</v>
      </c>
    </row>
    <row r="408" spans="2:13" x14ac:dyDescent="0.2">
      <c r="B408" s="6">
        <f>(schooldistricts!A407-AVERAGE(schooldistricts!A$4:A$536))/STDEV(schooldistricts!A$4:A$536)</f>
        <v>-1.2440126067452488</v>
      </c>
      <c r="C408" s="6">
        <f>(schooldistricts!B407-AVERAGE(schooldistricts!B$4:B$536))/STDEV(schooldistricts!B$4:B$536)</f>
        <v>-0.30062208718568834</v>
      </c>
      <c r="D408" s="6">
        <f>(schooldistricts!C407-AVERAGE(schooldistricts!C$4:C$536))/STDEV(schooldistricts!C$4:C$536)</f>
        <v>0.88956350459274858</v>
      </c>
      <c r="E408" s="6">
        <f>(schooldistricts!D407-AVERAGE(schooldistricts!D$4:D$536))/STDEV(schooldistricts!D$4:D$536)</f>
        <v>-0.23900062004123643</v>
      </c>
      <c r="F408" s="6">
        <f>(schooldistricts!E407-AVERAGE(schooldistricts!E$4:E$536))/STDEV(schooldistricts!E$4:E$536)</f>
        <v>0.69668005261193611</v>
      </c>
      <c r="G408" s="6">
        <f>(schooldistricts!F407-AVERAGE(schooldistricts!F$4:F$536))/STDEV(schooldistricts!F$4:F$536)</f>
        <v>0.23399874086501637</v>
      </c>
      <c r="H408" s="9">
        <f>(schooldistricts!G407-AVERAGE(schooldistricts!G$4:G$536))/STDEV(schooldistricts!G$4:G$536)</f>
        <v>0.13827008120406512</v>
      </c>
      <c r="I408" s="14">
        <f t="shared" si="12"/>
        <v>0.20286357695344656</v>
      </c>
      <c r="J408" s="14">
        <f t="shared" si="13"/>
        <v>-6.4593495749381447E-2</v>
      </c>
      <c r="K408" s="8">
        <v>183</v>
      </c>
      <c r="L408" s="8">
        <v>2943</v>
      </c>
      <c r="M408" s="7" t="s">
        <v>189</v>
      </c>
    </row>
    <row r="409" spans="2:13" x14ac:dyDescent="0.2">
      <c r="B409" s="6">
        <f>(schooldistricts!A408-AVERAGE(schooldistricts!A$4:A$536))/STDEV(schooldistricts!A$4:A$536)</f>
        <v>-0.48064798145056387</v>
      </c>
      <c r="C409" s="6">
        <f>(schooldistricts!B408-AVERAGE(schooldistricts!B$4:B$536))/STDEV(schooldistricts!B$4:B$536)</f>
        <v>-1.1043420835723587</v>
      </c>
      <c r="D409" s="6">
        <f>(schooldistricts!C408-AVERAGE(schooldistricts!C$4:C$536))/STDEV(schooldistricts!C$4:C$536)</f>
        <v>0.89605666885984891</v>
      </c>
      <c r="E409" s="6">
        <f>(schooldistricts!D408-AVERAGE(schooldistricts!D$4:D$536))/STDEV(schooldistricts!D$4:D$536)</f>
        <v>-1.0664321708256355</v>
      </c>
      <c r="F409" s="6">
        <f>(schooldistricts!E408-AVERAGE(schooldistricts!E$4:E$536))/STDEV(schooldistricts!E$4:E$536)</f>
        <v>-0.20045790643598582</v>
      </c>
      <c r="G409" s="6">
        <f>(schooldistricts!F408-AVERAGE(schooldistricts!F$4:F$536))/STDEV(schooldistricts!F$4:F$536)</f>
        <v>0.17401214147308075</v>
      </c>
      <c r="H409" s="9">
        <f>(schooldistricts!G408-AVERAGE(schooldistricts!G$4:G$536))/STDEV(schooldistricts!G$4:G$536)</f>
        <v>0.25543693856776328</v>
      </c>
      <c r="I409" s="14">
        <f t="shared" si="12"/>
        <v>0.53740575468745044</v>
      </c>
      <c r="J409" s="14">
        <f t="shared" si="13"/>
        <v>-0.28196881611968716</v>
      </c>
      <c r="K409" s="8">
        <v>475</v>
      </c>
      <c r="L409" s="8">
        <v>7577</v>
      </c>
      <c r="M409" s="7" t="s">
        <v>188</v>
      </c>
    </row>
    <row r="410" spans="2:13" x14ac:dyDescent="0.2">
      <c r="B410" s="6">
        <f>(schooldistricts!A409-AVERAGE(schooldistricts!A$4:A$536))/STDEV(schooldistricts!A$4:A$536)</f>
        <v>1.3573321476914817</v>
      </c>
      <c r="C410" s="6">
        <f>(schooldistricts!B409-AVERAGE(schooldistricts!B$4:B$536))/STDEV(schooldistricts!B$4:B$536)</f>
        <v>-1.1497497364790781</v>
      </c>
      <c r="D410" s="6">
        <f>(schooldistricts!C409-AVERAGE(schooldistricts!C$4:C$536))/STDEV(schooldistricts!C$4:C$536)</f>
        <v>0.90254983312694925</v>
      </c>
      <c r="E410" s="6">
        <f>(schooldistricts!D409-AVERAGE(schooldistricts!D$4:D$536))/STDEV(schooldistricts!D$4:D$536)</f>
        <v>1.0445790933550752</v>
      </c>
      <c r="F410" s="6">
        <f>(schooldistricts!E409-AVERAGE(schooldistricts!E$4:E$536))/STDEV(schooldistricts!E$4:E$536)</f>
        <v>0.17767213663515943</v>
      </c>
      <c r="G410" s="6">
        <f>(schooldistricts!F409-AVERAGE(schooldistricts!F$4:F$536))/STDEV(schooldistricts!F$4:F$536)</f>
        <v>-1.1834188623948028E-2</v>
      </c>
      <c r="H410" s="9">
        <f>(schooldistricts!G409-AVERAGE(schooldistricts!G$4:G$536))/STDEV(schooldistricts!G$4:G$536)</f>
        <v>0.6069375106588577</v>
      </c>
      <c r="I410" s="14">
        <f t="shared" si="12"/>
        <v>-0.52846929733470882</v>
      </c>
      <c r="J410" s="14">
        <f t="shared" si="13"/>
        <v>1.1354068079935664</v>
      </c>
      <c r="K410" s="8">
        <v>42</v>
      </c>
      <c r="L410" s="8">
        <v>653</v>
      </c>
      <c r="M410" s="7" t="s">
        <v>187</v>
      </c>
    </row>
    <row r="411" spans="2:13" x14ac:dyDescent="0.2">
      <c r="B411" s="6">
        <f>(schooldistricts!A410-AVERAGE(schooldistricts!A$4:A$536))/STDEV(schooldistricts!A$4:A$536)</f>
        <v>-0.85348158655291684</v>
      </c>
      <c r="C411" s="6">
        <f>(schooldistricts!B410-AVERAGE(schooldistricts!B$4:B$536))/STDEV(schooldistricts!B$4:B$536)</f>
        <v>0.55620331403976686</v>
      </c>
      <c r="D411" s="6">
        <f>(schooldistricts!C410-AVERAGE(schooldistricts!C$4:C$536))/STDEV(schooldistricts!C$4:C$536)</f>
        <v>0.90904299739404959</v>
      </c>
      <c r="E411" s="6">
        <f>(schooldistricts!D410-AVERAGE(schooldistricts!D$4:D$536))/STDEV(schooldistricts!D$4:D$536)</f>
        <v>-0.76410141188518199</v>
      </c>
      <c r="F411" s="6">
        <f>(schooldistricts!E410-AVERAGE(schooldistricts!E$4:E$536))/STDEV(schooldistricts!E$4:E$536)</f>
        <v>1.1011213312844532</v>
      </c>
      <c r="G411" s="6">
        <f>(schooldistricts!F410-AVERAGE(schooldistricts!F$4:F$536))/STDEV(schooldistricts!F$4:F$536)</f>
        <v>-0.44201619578283979</v>
      </c>
      <c r="H411" s="9">
        <f>(schooldistricts!G410-AVERAGE(schooldistricts!G$4:G$536))/STDEV(schooldistricts!G$4:G$536)</f>
        <v>0.48977065329515951</v>
      </c>
      <c r="I411" s="14">
        <f t="shared" si="12"/>
        <v>0.52339800808744064</v>
      </c>
      <c r="J411" s="14">
        <f t="shared" si="13"/>
        <v>-3.3627354792281128E-2</v>
      </c>
      <c r="K411" s="8">
        <v>382</v>
      </c>
      <c r="L411" s="8">
        <v>5582</v>
      </c>
      <c r="M411" s="7" t="s">
        <v>186</v>
      </c>
    </row>
    <row r="412" spans="2:13" x14ac:dyDescent="0.2">
      <c r="B412" s="6">
        <f>(schooldistricts!A411-AVERAGE(schooldistricts!A$4:A$536))/STDEV(schooldistricts!A$4:A$536)</f>
        <v>-1.647067279899507</v>
      </c>
      <c r="C412" s="6">
        <f>(schooldistricts!B411-AVERAGE(schooldistricts!B$4:B$536))/STDEV(schooldistricts!B$4:B$536)</f>
        <v>-0.29111808713270887</v>
      </c>
      <c r="D412" s="6">
        <f>(schooldistricts!C411-AVERAGE(schooldistricts!C$4:C$536))/STDEV(schooldistricts!C$4:C$536)</f>
        <v>0.91553616166114993</v>
      </c>
      <c r="E412" s="6">
        <f>(schooldistricts!D411-AVERAGE(schooldistricts!D$4:D$536))/STDEV(schooldistricts!D$4:D$536)</f>
        <v>1.9462673217739721</v>
      </c>
      <c r="F412" s="6">
        <f>(schooldistricts!E411-AVERAGE(schooldistricts!E$4:E$536))/STDEV(schooldistricts!E$4:E$536)</f>
        <v>-0.96393478862893833</v>
      </c>
      <c r="G412" s="6">
        <f>(schooldistricts!F411-AVERAGE(schooldistricts!F$4:F$536))/STDEV(schooldistricts!F$4:F$536)</f>
        <v>1.4690132140354135</v>
      </c>
      <c r="H412" s="9">
        <f>(schooldistricts!G411-AVERAGE(schooldistricts!G$4:G$536))/STDEV(schooldistricts!G$4:G$536)</f>
        <v>-0.79906477770551998</v>
      </c>
      <c r="I412" s="14">
        <f t="shared" si="12"/>
        <v>-1.1285753575067821</v>
      </c>
      <c r="J412" s="14">
        <f t="shared" si="13"/>
        <v>0.32951057980126208</v>
      </c>
      <c r="K412" s="8">
        <v>137</v>
      </c>
      <c r="L412" s="8">
        <v>2571</v>
      </c>
      <c r="M412" s="7" t="s">
        <v>185</v>
      </c>
    </row>
    <row r="413" spans="2:13" x14ac:dyDescent="0.2">
      <c r="B413" s="6">
        <f>(schooldistricts!A412-AVERAGE(schooldistricts!A$4:A$536))/STDEV(schooldistricts!A$4:A$536)</f>
        <v>-1.1392723476056659</v>
      </c>
      <c r="C413" s="6">
        <f>(schooldistricts!B412-AVERAGE(schooldistricts!B$4:B$536))/STDEV(schooldistricts!B$4:B$536)</f>
        <v>-1.4804790573468476</v>
      </c>
      <c r="D413" s="6">
        <f>(schooldistricts!C412-AVERAGE(schooldistricts!C$4:C$536))/STDEV(schooldistricts!C$4:C$536)</f>
        <v>0.92202932592825027</v>
      </c>
      <c r="E413" s="6">
        <f>(schooldistricts!D412-AVERAGE(schooldistricts!D$4:D$536))/STDEV(schooldistricts!D$4:D$536)</f>
        <v>-0.25491276524862871</v>
      </c>
      <c r="F413" s="6">
        <f>(schooldistricts!E412-AVERAGE(schooldistricts!E$4:E$536))/STDEV(schooldistricts!E$4:E$536)</f>
        <v>-1.219078599003385</v>
      </c>
      <c r="G413" s="6">
        <f>(schooldistricts!F412-AVERAGE(schooldistricts!F$4:F$536))/STDEV(schooldistricts!F$4:F$536)</f>
        <v>-0.43106756814490427</v>
      </c>
      <c r="H413" s="9">
        <f>(schooldistricts!G412-AVERAGE(schooldistricts!G$4:G$536))/STDEV(schooldistricts!G$4:G$536)</f>
        <v>-0.33039734825072742</v>
      </c>
      <c r="I413" s="14">
        <f t="shared" si="12"/>
        <v>-1.7088014689460901E-3</v>
      </c>
      <c r="J413" s="14">
        <f t="shared" si="13"/>
        <v>-0.32868854678178133</v>
      </c>
      <c r="K413" s="8">
        <v>33</v>
      </c>
      <c r="L413" s="8">
        <v>483</v>
      </c>
      <c r="M413" s="7" t="s">
        <v>184</v>
      </c>
    </row>
    <row r="414" spans="2:13" x14ac:dyDescent="0.2">
      <c r="B414" s="6">
        <f>(schooldistricts!A413-AVERAGE(schooldistricts!A$4:A$536))/STDEV(schooldistricts!A$4:A$536)</f>
        <v>-0.10131745191801995</v>
      </c>
      <c r="C414" s="6">
        <f>(schooldistricts!B413-AVERAGE(schooldistricts!B$4:B$536))/STDEV(schooldistricts!B$4:B$536)</f>
        <v>-0.77174711971291188</v>
      </c>
      <c r="D414" s="6">
        <f>(schooldistricts!C413-AVERAGE(schooldistricts!C$4:C$536))/STDEV(schooldistricts!C$4:C$536)</f>
        <v>0.92852249019535071</v>
      </c>
      <c r="E414" s="6">
        <f>(schooldistricts!D413-AVERAGE(schooldistricts!D$4:D$536))/STDEV(schooldistricts!D$4:D$536)</f>
        <v>1.4795110623571317</v>
      </c>
      <c r="F414" s="6">
        <f>(schooldistricts!E413-AVERAGE(schooldistricts!E$4:E$536))/STDEV(schooldistricts!E$4:E$536)</f>
        <v>-0.39230440144941775</v>
      </c>
      <c r="G414" s="6">
        <f>(schooldistricts!F413-AVERAGE(schooldistricts!F$4:F$536))/STDEV(schooldistricts!F$4:F$536)</f>
        <v>-0.33670909068479676</v>
      </c>
      <c r="H414" s="9">
        <f>(schooldistricts!G413-AVERAGE(schooldistricts!G$4:G$536))/STDEV(schooldistricts!G$4:G$536)</f>
        <v>-0.33039734825072742</v>
      </c>
      <c r="I414" s="14">
        <f t="shared" si="12"/>
        <v>-0.8200794033157156</v>
      </c>
      <c r="J414" s="14">
        <f t="shared" si="13"/>
        <v>0.48968205506498819</v>
      </c>
      <c r="K414" s="8">
        <v>164</v>
      </c>
      <c r="L414" s="8">
        <v>2434</v>
      </c>
      <c r="M414" s="7" t="s">
        <v>183</v>
      </c>
    </row>
    <row r="415" spans="2:13" x14ac:dyDescent="0.2">
      <c r="B415" s="6">
        <f>(schooldistricts!A414-AVERAGE(schooldistricts!A$4:A$536))/STDEV(schooldistricts!A$4:A$536)</f>
        <v>-0.33060135387312778</v>
      </c>
      <c r="C415" s="6">
        <f>(schooldistricts!B414-AVERAGE(schooldistricts!B$4:B$536))/STDEV(schooldistricts!B$4:B$536)</f>
        <v>1.7570658589574515</v>
      </c>
      <c r="D415" s="6">
        <f>(schooldistricts!C414-AVERAGE(schooldistricts!C$4:C$536))/STDEV(schooldistricts!C$4:C$536)</f>
        <v>0.93501565446245105</v>
      </c>
      <c r="E415" s="6">
        <f>(schooldistricts!D414-AVERAGE(schooldistricts!D$4:D$536))/STDEV(schooldistricts!D$4:D$536)</f>
        <v>-0.92322286395910502</v>
      </c>
      <c r="F415" s="6">
        <f>(schooldistricts!E414-AVERAGE(schooldistricts!E$4:E$536))/STDEV(schooldistricts!E$4:E$536)</f>
        <v>-2.2443603852989415E-2</v>
      </c>
      <c r="G415" s="6">
        <f>(schooldistricts!F414-AVERAGE(schooldistricts!F$4:F$536))/STDEV(schooldistricts!F$4:F$536)</f>
        <v>0.72293795341806377</v>
      </c>
      <c r="H415" s="9">
        <f>(schooldistricts!G414-AVERAGE(schooldistricts!G$4:G$536))/STDEV(schooldistricts!G$4:G$536)</f>
        <v>-0.21323049088702928</v>
      </c>
      <c r="I415" s="14">
        <f t="shared" si="12"/>
        <v>0.48203166603507991</v>
      </c>
      <c r="J415" s="14">
        <f t="shared" si="13"/>
        <v>-0.69526215692210913</v>
      </c>
      <c r="K415" s="8">
        <v>76</v>
      </c>
      <c r="L415" s="8">
        <v>1303</v>
      </c>
      <c r="M415" s="7" t="s">
        <v>182</v>
      </c>
    </row>
    <row r="416" spans="2:13" x14ac:dyDescent="0.2">
      <c r="B416" s="6">
        <f>(schooldistricts!A415-AVERAGE(schooldistricts!A$4:A$536))/STDEV(schooldistricts!A$4:A$536)</f>
        <v>-0.57971119157964346</v>
      </c>
      <c r="C416" s="6">
        <f>(schooldistricts!B415-AVERAGE(schooldistricts!B$4:B$536))/STDEV(schooldistricts!B$4:B$536)</f>
        <v>-1.2369303680889407</v>
      </c>
      <c r="D416" s="6">
        <f>(schooldistricts!C415-AVERAGE(schooldistricts!C$4:C$536))/STDEV(schooldistricts!C$4:C$536)</f>
        <v>0.94150881872955139</v>
      </c>
      <c r="E416" s="6">
        <f>(schooldistricts!D415-AVERAGE(schooldistricts!D$4:D$536))/STDEV(schooldistricts!D$4:D$536)</f>
        <v>1.2408288842462469</v>
      </c>
      <c r="F416" s="6">
        <f>(schooldistricts!E415-AVERAGE(schooldistricts!E$4:E$536))/STDEV(schooldistricts!E$4:E$536)</f>
        <v>-1.4581349681815643</v>
      </c>
      <c r="G416" s="6">
        <f>(schooldistricts!F415-AVERAGE(schooldistricts!F$4:F$536))/STDEV(schooldistricts!F$4:F$536)</f>
        <v>-0.28533791283784987</v>
      </c>
      <c r="H416" s="9">
        <f>(schooldistricts!G415-AVERAGE(schooldistricts!G$4:G$536))/STDEV(schooldistricts!G$4:G$536)</f>
        <v>2.1103223840366989E-2</v>
      </c>
      <c r="I416" s="14">
        <f t="shared" si="12"/>
        <v>-0.81327388204516615</v>
      </c>
      <c r="J416" s="14">
        <f t="shared" si="13"/>
        <v>0.83437710588553315</v>
      </c>
      <c r="K416" s="8">
        <v>64</v>
      </c>
      <c r="L416" s="8">
        <v>957</v>
      </c>
      <c r="M416" s="7" t="s">
        <v>181</v>
      </c>
    </row>
    <row r="417" spans="2:13" x14ac:dyDescent="0.2">
      <c r="B417" s="6">
        <f>(schooldistricts!A416-AVERAGE(schooldistricts!A$4:A$536))/STDEV(schooldistricts!A$4:A$536)</f>
        <v>-1.0127426215133493</v>
      </c>
      <c r="C417" s="6">
        <f>(schooldistricts!B416-AVERAGE(schooldistricts!B$4:B$536))/STDEV(schooldistricts!B$4:B$536)</f>
        <v>0.85277490469640305</v>
      </c>
      <c r="D417" s="6">
        <f>(schooldistricts!C416-AVERAGE(schooldistricts!C$4:C$536))/STDEV(schooldistricts!C$4:C$536)</f>
        <v>0.94800198299665173</v>
      </c>
      <c r="E417" s="6">
        <f>(schooldistricts!D416-AVERAGE(schooldistricts!D$4:D$536))/STDEV(schooldistricts!D$4:D$536)</f>
        <v>-0.47237874974965666</v>
      </c>
      <c r="F417" s="6">
        <f>(schooldistricts!E416-AVERAGE(schooldistricts!E$4:E$536))/STDEV(schooldistricts!E$4:E$536)</f>
        <v>0.52919024426948846</v>
      </c>
      <c r="G417" s="6">
        <f>(schooldistricts!F416-AVERAGE(schooldistricts!F$4:F$536))/STDEV(schooldistricts!F$4:F$536)</f>
        <v>0.63991936694960594</v>
      </c>
      <c r="H417" s="9">
        <f>(schooldistricts!G416-AVERAGE(schooldistricts!G$4:G$536))/STDEV(schooldistricts!G$4:G$536)</f>
        <v>-9.6063633523331152E-2</v>
      </c>
      <c r="I417" s="14">
        <f t="shared" si="12"/>
        <v>0.30672982155072792</v>
      </c>
      <c r="J417" s="14">
        <f t="shared" si="13"/>
        <v>-0.40279345507405906</v>
      </c>
      <c r="K417" s="8">
        <v>84</v>
      </c>
      <c r="L417" s="8">
        <v>1425</v>
      </c>
      <c r="M417" s="7" t="s">
        <v>180</v>
      </c>
    </row>
    <row r="418" spans="2:13" x14ac:dyDescent="0.2">
      <c r="B418" s="6">
        <f>(schooldistricts!A417-AVERAGE(schooldistricts!A$4:A$536))/STDEV(schooldistricts!A$4:A$536)</f>
        <v>0.21781752396433079</v>
      </c>
      <c r="C418" s="6">
        <f>(schooldistricts!B417-AVERAGE(schooldistricts!B$4:B$536))/STDEV(schooldistricts!B$4:B$536)</f>
        <v>-0.18581487600293894</v>
      </c>
      <c r="D418" s="6">
        <f>(schooldistricts!C417-AVERAGE(schooldistricts!C$4:C$536))/STDEV(schooldistricts!C$4:C$536)</f>
        <v>0.95449514726375206</v>
      </c>
      <c r="E418" s="6">
        <f>(schooldistricts!D417-AVERAGE(schooldistricts!D$4:D$536))/STDEV(schooldistricts!D$4:D$536)</f>
        <v>0.45582972068156041</v>
      </c>
      <c r="F418" s="6">
        <f>(schooldistricts!E417-AVERAGE(schooldistricts!E$4:E$536))/STDEV(schooldistricts!E$4:E$536)</f>
        <v>0.45627053417425767</v>
      </c>
      <c r="G418" s="6">
        <f>(schooldistricts!F417-AVERAGE(schooldistricts!F$4:F$536))/STDEV(schooldistricts!F$4:F$536)</f>
        <v>0.1898090584194024</v>
      </c>
      <c r="H418" s="9">
        <f>(schooldistricts!G417-AVERAGE(schooldistricts!G$4:G$536))/STDEV(schooldistricts!G$4:G$536)</f>
        <v>-0.21323049088702928</v>
      </c>
      <c r="I418" s="14">
        <f t="shared" si="12"/>
        <v>-0.18851736827169163</v>
      </c>
      <c r="J418" s="14">
        <f t="shared" si="13"/>
        <v>-2.4713122615337646E-2</v>
      </c>
      <c r="K418" s="8">
        <v>213</v>
      </c>
      <c r="L418" s="8">
        <v>3405</v>
      </c>
      <c r="M418" s="7" t="s">
        <v>179</v>
      </c>
    </row>
    <row r="419" spans="2:13" x14ac:dyDescent="0.2">
      <c r="B419" s="6">
        <f>(schooldistricts!A418-AVERAGE(schooldistricts!A$4:A$536))/STDEV(schooldistricts!A$4:A$536)</f>
        <v>-0.41471122760460744</v>
      </c>
      <c r="C419" s="6">
        <f>(schooldistricts!B418-AVERAGE(schooldistricts!B$4:B$536))/STDEV(schooldistricts!B$4:B$536)</f>
        <v>0.65411572152622321</v>
      </c>
      <c r="D419" s="6">
        <f>(schooldistricts!C418-AVERAGE(schooldistricts!C$4:C$536))/STDEV(schooldistricts!C$4:C$536)</f>
        <v>0.9609883115308524</v>
      </c>
      <c r="E419" s="6">
        <f>(schooldistricts!D418-AVERAGE(schooldistricts!D$4:D$536))/STDEV(schooldistricts!D$4:D$536)</f>
        <v>-0.50950708856690541</v>
      </c>
      <c r="F419" s="6">
        <f>(schooldistricts!E418-AVERAGE(schooldistricts!E$4:E$536))/STDEV(schooldistricts!E$4:E$536)</f>
        <v>-5.1761837808803855E-2</v>
      </c>
      <c r="G419" s="6">
        <f>(schooldistricts!F418-AVERAGE(schooldistricts!F$4:F$536))/STDEV(schooldistricts!F$4:F$536)</f>
        <v>0.7023562621894256</v>
      </c>
      <c r="H419" s="9">
        <f>(schooldistricts!G418-AVERAGE(schooldistricts!G$4:G$536))/STDEV(schooldistricts!G$4:G$536)</f>
        <v>-9.6063633523331152E-2</v>
      </c>
      <c r="I419" s="14">
        <f t="shared" si="12"/>
        <v>0.26164670066581197</v>
      </c>
      <c r="J419" s="14">
        <f t="shared" si="13"/>
        <v>-0.35771033418914311</v>
      </c>
      <c r="K419" s="8">
        <v>190</v>
      </c>
      <c r="L419" s="8">
        <v>3249</v>
      </c>
      <c r="M419" s="7" t="s">
        <v>178</v>
      </c>
    </row>
    <row r="420" spans="2:13" x14ac:dyDescent="0.2">
      <c r="B420" s="6">
        <f>(schooldistricts!A419-AVERAGE(schooldistricts!A$4:A$536))/STDEV(schooldistricts!A$4:A$536)</f>
        <v>1.2508640526246264</v>
      </c>
      <c r="C420" s="6">
        <f>(schooldistricts!B419-AVERAGE(schooldistricts!B$4:B$536))/STDEV(schooldistricts!B$4:B$536)</f>
        <v>-1.4927238661238764</v>
      </c>
      <c r="D420" s="6">
        <f>(schooldistricts!C419-AVERAGE(schooldistricts!C$4:C$536))/STDEV(schooldistricts!C$4:C$536)</f>
        <v>0.96748147579795285</v>
      </c>
      <c r="E420" s="6">
        <f>(schooldistricts!D419-AVERAGE(schooldistricts!D$4:D$536))/STDEV(schooldistricts!D$4:D$536)</f>
        <v>-0.28143300726094911</v>
      </c>
      <c r="F420" s="6">
        <f>(schooldistricts!E419-AVERAGE(schooldistricts!E$4:E$536))/STDEV(schooldistricts!E$4:E$536)</f>
        <v>-9.0852816416556445E-2</v>
      </c>
      <c r="G420" s="6">
        <f>(schooldistricts!F419-AVERAGE(schooldistricts!F$4:F$536))/STDEV(schooldistricts!F$4:F$536)</f>
        <v>0.49225181887152031</v>
      </c>
      <c r="H420" s="9">
        <f>(schooldistricts!G419-AVERAGE(schooldistricts!G$4:G$536))/STDEV(schooldistricts!G$4:G$536)</f>
        <v>0.37260379593146142</v>
      </c>
      <c r="I420" s="14">
        <f t="shared" si="12"/>
        <v>0.1376040949809598</v>
      </c>
      <c r="J420" s="14">
        <f t="shared" si="13"/>
        <v>0.23499970095050163</v>
      </c>
      <c r="K420" s="8">
        <v>157</v>
      </c>
      <c r="L420" s="8">
        <v>2613</v>
      </c>
      <c r="M420" s="7" t="s">
        <v>177</v>
      </c>
    </row>
    <row r="421" spans="2:13" x14ac:dyDescent="0.2">
      <c r="B421" s="6">
        <f>(schooldistricts!A420-AVERAGE(schooldistricts!A$4:A$536))/STDEV(schooldistricts!A$4:A$536)</f>
        <v>-8.1114699449788941E-2</v>
      </c>
      <c r="C421" s="6">
        <f>(schooldistricts!B420-AVERAGE(schooldistricts!B$4:B$536))/STDEV(schooldistricts!B$4:B$536)</f>
        <v>-1.0852031428216184</v>
      </c>
      <c r="D421" s="6">
        <f>(schooldistricts!C420-AVERAGE(schooldistricts!C$4:C$536))/STDEV(schooldistricts!C$4:C$536)</f>
        <v>0.97397464006505319</v>
      </c>
      <c r="E421" s="6">
        <f>(schooldistricts!D420-AVERAGE(schooldistricts!D$4:D$536))/STDEV(schooldistricts!D$4:D$536)</f>
        <v>0.12697871972878635</v>
      </c>
      <c r="F421" s="6">
        <f>(schooldistricts!E420-AVERAGE(schooldistricts!E$4:E$536))/STDEV(schooldistricts!E$4:E$536)</f>
        <v>-0.36824841461387769</v>
      </c>
      <c r="G421" s="6">
        <f>(schooldistricts!F420-AVERAGE(schooldistricts!F$4:F$536))/STDEV(schooldistricts!F$4:F$536)</f>
        <v>0.12294568439564704</v>
      </c>
      <c r="H421" s="9">
        <f>(schooldistricts!G420-AVERAGE(schooldistricts!G$4:G$536))/STDEV(schooldistricts!G$4:G$536)</f>
        <v>-9.6063633523331152E-2</v>
      </c>
      <c r="I421" s="14">
        <f t="shared" si="12"/>
        <v>-0.1075692903477822</v>
      </c>
      <c r="J421" s="14">
        <f t="shared" si="13"/>
        <v>1.1505656824451052E-2</v>
      </c>
      <c r="K421" s="8">
        <v>69</v>
      </c>
      <c r="L421" s="8">
        <v>1093</v>
      </c>
      <c r="M421" s="7" t="s">
        <v>176</v>
      </c>
    </row>
    <row r="422" spans="2:13" x14ac:dyDescent="0.2">
      <c r="B422" s="6">
        <f>(schooldistricts!A421-AVERAGE(schooldistricts!A$4:A$536))/STDEV(schooldistricts!A$4:A$536)</f>
        <v>0.14799275366488251</v>
      </c>
      <c r="C422" s="6">
        <f>(schooldistricts!B421-AVERAGE(schooldistricts!B$4:B$536))/STDEV(schooldistricts!B$4:B$536)</f>
        <v>1.3980813906876279</v>
      </c>
      <c r="D422" s="6">
        <f>(schooldistricts!C421-AVERAGE(schooldistricts!C$4:C$536))/STDEV(schooldistricts!C$4:C$536)</f>
        <v>0.98046780433215353</v>
      </c>
      <c r="E422" s="6">
        <f>(schooldistricts!D421-AVERAGE(schooldistricts!D$4:D$536))/STDEV(schooldistricts!D$4:D$536)</f>
        <v>-0.75349331508025397</v>
      </c>
      <c r="F422" s="6">
        <f>(schooldistricts!E421-AVERAGE(schooldistricts!E$4:E$536))/STDEV(schooldistricts!E$4:E$536)</f>
        <v>-0.30029025180347707</v>
      </c>
      <c r="G422" s="6">
        <f>(schooldistricts!F421-AVERAGE(schooldistricts!F$4:F$536))/STDEV(schooldistricts!F$4:F$536)</f>
        <v>2.1555549713506164</v>
      </c>
      <c r="H422" s="9">
        <f>(schooldistricts!G421-AVERAGE(schooldistricts!G$4:G$536))/STDEV(schooldistricts!G$4:G$536)</f>
        <v>0.25543693856776328</v>
      </c>
      <c r="I422" s="14">
        <f t="shared" si="12"/>
        <v>0.36207340641516556</v>
      </c>
      <c r="J422" s="14">
        <f t="shared" si="13"/>
        <v>-0.10663646784740227</v>
      </c>
      <c r="K422" s="8">
        <v>201</v>
      </c>
      <c r="L422" s="8">
        <v>4072</v>
      </c>
      <c r="M422" s="7" t="s">
        <v>175</v>
      </c>
    </row>
    <row r="423" spans="2:13" x14ac:dyDescent="0.2">
      <c r="B423" s="6">
        <f>(schooldistricts!A422-AVERAGE(schooldistricts!A$4:A$536))/STDEV(schooldistricts!A$4:A$536)</f>
        <v>0.8848793525081885</v>
      </c>
      <c r="C423" s="6">
        <f>(schooldistricts!B422-AVERAGE(schooldistricts!B$4:B$536))/STDEV(schooldistricts!B$4:B$536)</f>
        <v>-5.7142846087943074E-2</v>
      </c>
      <c r="D423" s="6">
        <f>(schooldistricts!C422-AVERAGE(schooldistricts!C$4:C$536))/STDEV(schooldistricts!C$4:C$536)</f>
        <v>0.98696096859925386</v>
      </c>
      <c r="E423" s="6">
        <f>(schooldistricts!D422-AVERAGE(schooldistricts!D$4:D$536))/STDEV(schooldistricts!D$4:D$536)</f>
        <v>7.924228410660944E-2</v>
      </c>
      <c r="F423" s="6">
        <f>(schooldistricts!E422-AVERAGE(schooldistricts!E$4:E$536))/STDEV(schooldistricts!E$4:E$536)</f>
        <v>8.5206937236052341E-2</v>
      </c>
      <c r="G423" s="6">
        <f>(schooldistricts!F422-AVERAGE(schooldistricts!F$4:F$536))/STDEV(schooldistricts!F$4:F$536)</f>
        <v>0.38730841344778205</v>
      </c>
      <c r="H423" s="9">
        <f>(schooldistricts!G422-AVERAGE(schooldistricts!G$4:G$536))/STDEV(schooldistricts!G$4:G$536)</f>
        <v>2.1103223840366989E-2</v>
      </c>
      <c r="I423" s="14">
        <f t="shared" si="12"/>
        <v>-3.2117795860010082E-2</v>
      </c>
      <c r="J423" s="14">
        <f t="shared" si="13"/>
        <v>5.322101970037707E-2</v>
      </c>
      <c r="K423" s="8">
        <v>171</v>
      </c>
      <c r="L423" s="8">
        <v>2807</v>
      </c>
      <c r="M423" s="7" t="s">
        <v>174</v>
      </c>
    </row>
    <row r="424" spans="2:13" x14ac:dyDescent="0.2">
      <c r="B424" s="6">
        <f>(schooldistricts!A423-AVERAGE(schooldistricts!A$4:A$536))/STDEV(schooldistricts!A$4:A$536)</f>
        <v>-1.7246947984198611</v>
      </c>
      <c r="C424" s="6">
        <f>(schooldistricts!B423-AVERAGE(schooldistricts!B$4:B$536))/STDEV(schooldistricts!B$4:B$536)</f>
        <v>-0.18348637648865274</v>
      </c>
      <c r="D424" s="6">
        <f>(schooldistricts!C423-AVERAGE(schooldistricts!C$4:C$536))/STDEV(schooldistricts!C$4:C$536)</f>
        <v>0.9934541328663542</v>
      </c>
      <c r="E424" s="6">
        <f>(schooldistricts!D423-AVERAGE(schooldistricts!D$4:D$536))/STDEV(schooldistricts!D$4:D$536)</f>
        <v>-1.145992896862597</v>
      </c>
      <c r="F424" s="6">
        <f>(schooldistricts!E423-AVERAGE(schooldistricts!E$4:E$536))/STDEV(schooldistricts!E$4:E$536)</f>
        <v>1.481055573368264</v>
      </c>
      <c r="G424" s="6">
        <f>(schooldistricts!F423-AVERAGE(schooldistricts!F$4:F$536))/STDEV(schooldistricts!F$4:F$536)</f>
        <v>0.25135848129584093</v>
      </c>
      <c r="H424" s="9">
        <f>(schooldistricts!G423-AVERAGE(schooldistricts!G$4:G$536))/STDEV(schooldistricts!G$4:G$536)</f>
        <v>0.95843808274995212</v>
      </c>
      <c r="I424" s="14">
        <f t="shared" si="12"/>
        <v>0.76604949637163955</v>
      </c>
      <c r="J424" s="14">
        <f t="shared" si="13"/>
        <v>0.19238858637831258</v>
      </c>
      <c r="K424" s="8">
        <v>401</v>
      </c>
      <c r="L424" s="8">
        <v>6464</v>
      </c>
      <c r="M424" s="7" t="s">
        <v>173</v>
      </c>
    </row>
    <row r="425" spans="2:13" x14ac:dyDescent="0.2">
      <c r="B425" s="6">
        <f>(schooldistricts!A424-AVERAGE(schooldistricts!A$4:A$536))/STDEV(schooldistricts!A$4:A$536)</f>
        <v>1.6487223957729928</v>
      </c>
      <c r="C425" s="6">
        <f>(schooldistricts!B424-AVERAGE(schooldistricts!B$4:B$536))/STDEV(schooldistricts!B$4:B$536)</f>
        <v>-1.2778777519009799</v>
      </c>
      <c r="D425" s="6">
        <f>(schooldistricts!C424-AVERAGE(schooldistricts!C$4:C$536))/STDEV(schooldistricts!C$4:C$536)</f>
        <v>0.99994729713345454</v>
      </c>
      <c r="E425" s="6">
        <f>(schooldistricts!D424-AVERAGE(schooldistricts!D$4:D$536))/STDEV(schooldistricts!D$4:D$536)</f>
        <v>0.48234996269388092</v>
      </c>
      <c r="F425" s="6">
        <f>(schooldistricts!E424-AVERAGE(schooldistricts!E$4:E$536))/STDEV(schooldistricts!E$4:E$536)</f>
        <v>-0.63932931626686973</v>
      </c>
      <c r="G425" s="6">
        <f>(schooldistricts!F424-AVERAGE(schooldistricts!F$4:F$536))/STDEV(schooldistricts!F$4:F$536)</f>
        <v>-0.17400447279412493</v>
      </c>
      <c r="H425" s="9">
        <f>(schooldistricts!G424-AVERAGE(schooldistricts!G$4:G$536))/STDEV(schooldistricts!G$4:G$536)</f>
        <v>-0.68189792034182184</v>
      </c>
      <c r="I425" s="14">
        <f t="shared" si="12"/>
        <v>-0.32420411687330392</v>
      </c>
      <c r="J425" s="14">
        <f t="shared" si="13"/>
        <v>-0.35769380346851792</v>
      </c>
      <c r="K425" s="8">
        <v>123</v>
      </c>
      <c r="L425" s="8">
        <v>1869</v>
      </c>
      <c r="M425" s="7" t="s">
        <v>172</v>
      </c>
    </row>
    <row r="426" spans="2:13" x14ac:dyDescent="0.2">
      <c r="B426" s="6">
        <f>(schooldistricts!A425-AVERAGE(schooldistricts!A$4:A$536))/STDEV(schooldistricts!A$4:A$536)</f>
        <v>-1.4303147185696041</v>
      </c>
      <c r="C426" s="6">
        <f>(schooldistricts!B425-AVERAGE(schooldistricts!B$4:B$536))/STDEV(schooldistricts!B$4:B$536)</f>
        <v>0.39221299456702008</v>
      </c>
      <c r="D426" s="6">
        <f>(schooldistricts!C425-AVERAGE(schooldistricts!C$4:C$536))/STDEV(schooldistricts!C$4:C$536)</f>
        <v>1.0064404614005549</v>
      </c>
      <c r="E426" s="6">
        <f>(schooldistricts!D425-AVERAGE(schooldistricts!D$4:D$536))/STDEV(schooldistricts!D$4:D$536)</f>
        <v>-0.46177065294472841</v>
      </c>
      <c r="F426" s="6">
        <f>(schooldistricts!E425-AVERAGE(schooldistricts!E$4:E$536))/STDEV(schooldistricts!E$4:E$536)</f>
        <v>-4.4244341922697591E-2</v>
      </c>
      <c r="G426" s="6">
        <f>(schooldistricts!F425-AVERAGE(schooldistricts!F$4:F$536))/STDEV(schooldistricts!F$4:F$536)</f>
        <v>0.82684344650658825</v>
      </c>
      <c r="H426" s="9">
        <f>(schooldistricts!G425-AVERAGE(schooldistricts!G$4:G$536))/STDEV(schooldistricts!G$4:G$536)</f>
        <v>0.13827008120406512</v>
      </c>
      <c r="I426" s="14">
        <f t="shared" si="12"/>
        <v>0.23742916720597396</v>
      </c>
      <c r="J426" s="14">
        <f t="shared" si="13"/>
        <v>-9.9159086001908842E-2</v>
      </c>
      <c r="K426" s="8">
        <v>170</v>
      </c>
      <c r="L426" s="8">
        <v>2953</v>
      </c>
      <c r="M426" s="7" t="s">
        <v>171</v>
      </c>
    </row>
    <row r="427" spans="2:13" x14ac:dyDescent="0.2">
      <c r="B427" s="6">
        <f>(schooldistricts!A426-AVERAGE(schooldistricts!A$4:A$536))/STDEV(schooldistricts!A$4:A$536)</f>
        <v>0.72923396289095033</v>
      </c>
      <c r="C427" s="6">
        <f>(schooldistricts!B426-AVERAGE(schooldistricts!B$4:B$536))/STDEV(schooldistricts!B$4:B$536)</f>
        <v>0.41862928427338281</v>
      </c>
      <c r="D427" s="6">
        <f>(schooldistricts!C426-AVERAGE(schooldistricts!C$4:C$536))/STDEV(schooldistricts!C$4:C$536)</f>
        <v>1.0129336256676553</v>
      </c>
      <c r="E427" s="6">
        <f>(schooldistricts!D426-AVERAGE(schooldistricts!D$4:D$536))/STDEV(schooldistricts!D$4:D$536)</f>
        <v>-1.0293038320083869</v>
      </c>
      <c r="F427" s="6">
        <f>(schooldistricts!E426-AVERAGE(schooldistricts!E$4:E$536))/STDEV(schooldistricts!E$4:E$536)</f>
        <v>-0.43560517775338986</v>
      </c>
      <c r="G427" s="6">
        <f>(schooldistricts!F426-AVERAGE(schooldistricts!F$4:F$536))/STDEV(schooldistricts!F$4:F$536)</f>
        <v>0.55036741331960803</v>
      </c>
      <c r="H427" s="9">
        <f>(schooldistricts!G426-AVERAGE(schooldistricts!G$4:G$536))/STDEV(schooldistricts!G$4:G$536)</f>
        <v>-0.5647310629781237</v>
      </c>
      <c r="I427" s="14">
        <f t="shared" si="12"/>
        <v>0.49178504664322764</v>
      </c>
      <c r="J427" s="14">
        <f t="shared" si="13"/>
        <v>-1.0565161096213513</v>
      </c>
      <c r="K427" s="8">
        <v>191</v>
      </c>
      <c r="L427" s="8">
        <v>3203</v>
      </c>
      <c r="M427" s="7" t="s">
        <v>170</v>
      </c>
    </row>
    <row r="428" spans="2:13" x14ac:dyDescent="0.2">
      <c r="B428" s="6">
        <f>(schooldistricts!A427-AVERAGE(schooldistricts!A$4:A$536))/STDEV(schooldistricts!A$4:A$536)</f>
        <v>-0.7179268806223561</v>
      </c>
      <c r="C428" s="6">
        <f>(schooldistricts!B427-AVERAGE(schooldistricts!B$4:B$536))/STDEV(schooldistricts!B$4:B$536)</f>
        <v>0.94268518569147219</v>
      </c>
      <c r="D428" s="6">
        <f>(schooldistricts!C427-AVERAGE(schooldistricts!C$4:C$536))/STDEV(schooldistricts!C$4:C$536)</f>
        <v>1.0194267899347556</v>
      </c>
      <c r="E428" s="6">
        <f>(schooldistricts!D427-AVERAGE(schooldistricts!D$4:D$536))/STDEV(schooldistricts!D$4:D$536)</f>
        <v>-1.0982564612404202</v>
      </c>
      <c r="F428" s="6">
        <f>(schooldistricts!E427-AVERAGE(schooldistricts!E$4:E$536))/STDEV(schooldistricts!E$4:E$536)</f>
        <v>0.9530266623281598</v>
      </c>
      <c r="G428" s="6">
        <f>(schooldistricts!F427-AVERAGE(schooldistricts!F$4:F$536))/STDEV(schooldistricts!F$4:F$536)</f>
        <v>-0.25562985937095256</v>
      </c>
      <c r="H428" s="9">
        <f>(schooldistricts!G427-AVERAGE(schooldistricts!G$4:G$536))/STDEV(schooldistricts!G$4:G$536)</f>
        <v>0.25543693856776328</v>
      </c>
      <c r="I428" s="14">
        <f t="shared" si="12"/>
        <v>0.6823096640446964</v>
      </c>
      <c r="J428" s="14">
        <f t="shared" si="13"/>
        <v>-0.42687272547693311</v>
      </c>
      <c r="K428" s="8">
        <v>113</v>
      </c>
      <c r="L428" s="8">
        <v>1697</v>
      </c>
      <c r="M428" s="7" t="s">
        <v>169</v>
      </c>
    </row>
    <row r="429" spans="2:13" x14ac:dyDescent="0.2">
      <c r="B429" s="6">
        <f>(schooldistricts!A428-AVERAGE(schooldistricts!A$4:A$536))/STDEV(schooldistricts!A$4:A$536)</f>
        <v>0.35350669435491167</v>
      </c>
      <c r="C429" s="6">
        <f>(schooldistricts!B428-AVERAGE(schooldistricts!B$4:B$536))/STDEV(schooldistricts!B$4:B$536)</f>
        <v>-0.77729205892822295</v>
      </c>
      <c r="D429" s="6">
        <f>(schooldistricts!C428-AVERAGE(schooldistricts!C$4:C$536))/STDEV(schooldistricts!C$4:C$536)</f>
        <v>1.025919954201856</v>
      </c>
      <c r="E429" s="6">
        <f>(schooldistricts!D428-AVERAGE(schooldistricts!D$4:D$536))/STDEV(schooldistricts!D$4:D$536)</f>
        <v>-1.1619050420699895</v>
      </c>
      <c r="F429" s="6">
        <f>(schooldistricts!E428-AVERAGE(schooldistricts!E$4:E$536))/STDEV(schooldistricts!E$4:E$536)</f>
        <v>-0.56505645691213979</v>
      </c>
      <c r="G429" s="6">
        <f>(schooldistricts!F428-AVERAGE(schooldistricts!F$4:F$536))/STDEV(schooldistricts!F$4:F$536)</f>
        <v>-0.50312877207809825</v>
      </c>
      <c r="H429" s="9">
        <f>(schooldistricts!G428-AVERAGE(schooldistricts!G$4:G$536))/STDEV(schooldistricts!G$4:G$536)</f>
        <v>0.37260379593146142</v>
      </c>
      <c r="I429" s="14">
        <f t="shared" si="12"/>
        <v>0.5469892367159308</v>
      </c>
      <c r="J429" s="14">
        <f t="shared" si="13"/>
        <v>-0.17438544078446938</v>
      </c>
      <c r="K429" s="8">
        <v>148</v>
      </c>
      <c r="L429" s="8">
        <v>2143</v>
      </c>
      <c r="M429" s="7" t="s">
        <v>168</v>
      </c>
    </row>
    <row r="430" spans="2:13" x14ac:dyDescent="0.2">
      <c r="B430" s="6">
        <f>(schooldistricts!A429-AVERAGE(schooldistricts!A$4:A$536))/STDEV(schooldistricts!A$4:A$536)</f>
        <v>0.20415527620503027</v>
      </c>
      <c r="C430" s="6">
        <f>(schooldistricts!B429-AVERAGE(schooldistricts!B$4:B$536))/STDEV(schooldistricts!B$4:B$536)</f>
        <v>-1.7004048403398944</v>
      </c>
      <c r="D430" s="6">
        <f>(schooldistricts!C429-AVERAGE(schooldistricts!C$4:C$536))/STDEV(schooldistricts!C$4:C$536)</f>
        <v>1.0324131184689564</v>
      </c>
      <c r="E430" s="6">
        <f>(schooldistricts!D429-AVERAGE(schooldistricts!D$4:D$536))/STDEV(schooldistricts!D$4:D$536)</f>
        <v>-0.88609452514185638</v>
      </c>
      <c r="F430" s="6">
        <f>(schooldistricts!E429-AVERAGE(schooldistricts!E$4:E$536))/STDEV(schooldistricts!E$4:E$536)</f>
        <v>0.98625399414474957</v>
      </c>
      <c r="G430" s="6">
        <f>(schooldistricts!F429-AVERAGE(schooldistricts!F$4:F$536))/STDEV(schooldistricts!F$4:F$536)</f>
        <v>1.6074012885449496</v>
      </c>
      <c r="H430" s="9">
        <f>(schooldistricts!G429-AVERAGE(schooldistricts!G$4:G$536))/STDEV(schooldistricts!G$4:G$536)</f>
        <v>0.13827008120406512</v>
      </c>
      <c r="I430" s="14">
        <f t="shared" si="12"/>
        <v>0.57465575811871517</v>
      </c>
      <c r="J430" s="14">
        <f t="shared" si="13"/>
        <v>-0.43638567691465002</v>
      </c>
      <c r="K430" s="8">
        <v>119</v>
      </c>
      <c r="L430" s="8">
        <v>2269</v>
      </c>
      <c r="M430" s="7" t="s">
        <v>167</v>
      </c>
    </row>
    <row r="431" spans="2:13" x14ac:dyDescent="0.2">
      <c r="B431" s="6">
        <f>(schooldistricts!A430-AVERAGE(schooldistricts!A$4:A$536))/STDEV(schooldistricts!A$4:A$536)</f>
        <v>0.55113886270522561</v>
      </c>
      <c r="C431" s="6">
        <f>(schooldistricts!B430-AVERAGE(schooldistricts!B$4:B$536))/STDEV(schooldistricts!B$4:B$536)</f>
        <v>0.82960547841987087</v>
      </c>
      <c r="D431" s="6">
        <f>(schooldistricts!C430-AVERAGE(schooldistricts!C$4:C$536))/STDEV(schooldistricts!C$4:C$536)</f>
        <v>1.0389062827360567</v>
      </c>
      <c r="E431" s="6">
        <f>(schooldistricts!D430-AVERAGE(schooldistricts!D$4:D$536))/STDEV(schooldistricts!D$4:D$536)</f>
        <v>-0.12761560358949026</v>
      </c>
      <c r="F431" s="6">
        <f>(schooldistricts!E430-AVERAGE(schooldistricts!E$4:E$536))/STDEV(schooldistricts!E$4:E$536)</f>
        <v>0.80387954394781147</v>
      </c>
      <c r="G431" s="6">
        <f>(schooldistricts!F430-AVERAGE(schooldistricts!F$4:F$536))/STDEV(schooldistricts!F$4:F$536)</f>
        <v>-0.50106733082626298</v>
      </c>
      <c r="H431" s="9">
        <f>(schooldistricts!G430-AVERAGE(schooldistricts!G$4:G$536))/STDEV(schooldistricts!G$4:G$536)</f>
        <v>0.13827008120406512</v>
      </c>
      <c r="I431" s="14">
        <f t="shared" si="12"/>
        <v>0.15632094327022239</v>
      </c>
      <c r="J431" s="14">
        <f t="shared" si="13"/>
        <v>-1.8050862066157275E-2</v>
      </c>
      <c r="K431" s="8">
        <v>95</v>
      </c>
      <c r="L431" s="8">
        <v>1376</v>
      </c>
      <c r="M431" s="7" t="s">
        <v>166</v>
      </c>
    </row>
    <row r="432" spans="2:13" x14ac:dyDescent="0.2">
      <c r="B432" s="6">
        <f>(schooldistricts!A431-AVERAGE(schooldistricts!A$4:A$536))/STDEV(schooldistricts!A$4:A$536)</f>
        <v>-1.3255047846755479</v>
      </c>
      <c r="C432" s="6">
        <f>(schooldistricts!B431-AVERAGE(schooldistricts!B$4:B$536))/STDEV(schooldistricts!B$4:B$536)</f>
        <v>-1.7181781331647046</v>
      </c>
      <c r="D432" s="6">
        <f>(schooldistricts!C431-AVERAGE(schooldistricts!C$4:C$536))/STDEV(schooldistricts!C$4:C$536)</f>
        <v>1.0453994470031571</v>
      </c>
      <c r="E432" s="6">
        <f>(schooldistricts!D431-AVERAGE(schooldistricts!D$4:D$536))/STDEV(schooldistricts!D$4:D$536)</f>
        <v>-0.89670262194678452</v>
      </c>
      <c r="F432" s="6">
        <f>(schooldistricts!E431-AVERAGE(schooldistricts!E$4:E$536))/STDEV(schooldistricts!E$4:E$536)</f>
        <v>0.10430137678676225</v>
      </c>
      <c r="G432" s="6">
        <f>(schooldistricts!F431-AVERAGE(schooldistricts!F$4:F$536))/STDEV(schooldistricts!F$4:F$536)</f>
        <v>0.47387854516483108</v>
      </c>
      <c r="H432" s="9">
        <f>(schooldistricts!G431-AVERAGE(schooldistricts!G$4:G$536))/STDEV(schooldistricts!G$4:G$536)</f>
        <v>0.25543693856776328</v>
      </c>
      <c r="I432" s="14">
        <f t="shared" si="12"/>
        <v>0.48220013648082077</v>
      </c>
      <c r="J432" s="14">
        <f t="shared" si="13"/>
        <v>-0.22676319791305749</v>
      </c>
      <c r="K432" s="8">
        <v>237</v>
      </c>
      <c r="L432" s="8">
        <v>3935</v>
      </c>
      <c r="M432" s="7" t="s">
        <v>165</v>
      </c>
    </row>
    <row r="433" spans="2:13" x14ac:dyDescent="0.2">
      <c r="B433" s="6">
        <f>(schooldistricts!A432-AVERAGE(schooldistricts!A$4:A$536))/STDEV(schooldistricts!A$4:A$536)</f>
        <v>-0.82712044886108838</v>
      </c>
      <c r="C433" s="6">
        <f>(schooldistricts!B432-AVERAGE(schooldistricts!B$4:B$536))/STDEV(schooldistricts!B$4:B$536)</f>
        <v>-1.3938374131621416</v>
      </c>
      <c r="D433" s="6">
        <f>(schooldistricts!C432-AVERAGE(schooldistricts!C$4:C$536))/STDEV(schooldistricts!C$4:C$536)</f>
        <v>1.0518926112702573</v>
      </c>
      <c r="E433" s="6">
        <f>(schooldistricts!D432-AVERAGE(schooldistricts!D$4:D$536))/STDEV(schooldistricts!D$4:D$536)</f>
        <v>-0.31325729767573368</v>
      </c>
      <c r="F433" s="6">
        <f>(schooldistricts!E432-AVERAGE(schooldistricts!E$4:E$536))/STDEV(schooldistricts!E$4:E$536)</f>
        <v>-0.59091664276034539</v>
      </c>
      <c r="G433" s="6">
        <f>(schooldistricts!F432-AVERAGE(schooldistricts!F$4:F$536))/STDEV(schooldistricts!F$4:F$536)</f>
        <v>0.66646136695033842</v>
      </c>
      <c r="H433" s="9">
        <f>(schooldistricts!G432-AVERAGE(schooldistricts!G$4:G$536))/STDEV(schooldistricts!G$4:G$536)</f>
        <v>0.13827008120406512</v>
      </c>
      <c r="I433" s="14">
        <f t="shared" si="12"/>
        <v>9.8727474906532053E-2</v>
      </c>
      <c r="J433" s="14">
        <f t="shared" si="13"/>
        <v>3.9542606297533062E-2</v>
      </c>
      <c r="K433" s="8">
        <v>91</v>
      </c>
      <c r="L433" s="8">
        <v>1549</v>
      </c>
      <c r="M433" s="7" t="s">
        <v>164</v>
      </c>
    </row>
    <row r="434" spans="2:13" x14ac:dyDescent="0.2">
      <c r="B434" s="6">
        <f>(schooldistricts!A433-AVERAGE(schooldistricts!A$4:A$536))/STDEV(schooldistricts!A$4:A$536)</f>
        <v>0.12723517365217676</v>
      </c>
      <c r="C434" s="6">
        <f>(schooldistricts!B433-AVERAGE(schooldistricts!B$4:B$536))/STDEV(schooldistricts!B$4:B$536)</f>
        <v>-0.3717370826678793</v>
      </c>
      <c r="D434" s="6">
        <f>(schooldistricts!C433-AVERAGE(schooldistricts!C$4:C$536))/STDEV(schooldistricts!C$4:C$536)</f>
        <v>1.0583857755373578</v>
      </c>
      <c r="E434" s="6">
        <f>(schooldistricts!D433-AVERAGE(schooldistricts!D$4:D$536))/STDEV(schooldistricts!D$4:D$536)</f>
        <v>0.67859975358505242</v>
      </c>
      <c r="F434" s="6">
        <f>(schooldistricts!E433-AVERAGE(schooldistricts!E$4:E$536))/STDEV(schooldistricts!E$4:E$536)</f>
        <v>1.3043944200447668</v>
      </c>
      <c r="G434" s="6">
        <f>(schooldistricts!F433-AVERAGE(schooldistricts!F$4:F$536))/STDEV(schooldistricts!F$4:F$536)</f>
        <v>5.9974326369216881E-2</v>
      </c>
      <c r="H434" s="9">
        <f>(schooldistricts!G433-AVERAGE(schooldistricts!G$4:G$536))/STDEV(schooldistricts!G$4:G$536)</f>
        <v>-1.8535664939788032</v>
      </c>
      <c r="I434" s="14">
        <f t="shared" si="12"/>
        <v>-0.21116847244288145</v>
      </c>
      <c r="J434" s="14">
        <f t="shared" si="13"/>
        <v>-1.6423980215359217</v>
      </c>
      <c r="K434" s="8">
        <v>243</v>
      </c>
      <c r="L434" s="8">
        <v>3816</v>
      </c>
      <c r="M434" s="7" t="s">
        <v>163</v>
      </c>
    </row>
    <row r="435" spans="2:13" x14ac:dyDescent="0.2">
      <c r="B435" s="6">
        <f>(schooldistricts!A434-AVERAGE(schooldistricts!A$4:A$536))/STDEV(schooldistricts!A$4:A$536)</f>
        <v>-1.0103723655234762</v>
      </c>
      <c r="C435" s="6">
        <f>(schooldistricts!B434-AVERAGE(schooldistricts!B$4:B$536))/STDEV(schooldistricts!B$4:B$536)</f>
        <v>-0.62306074127718114</v>
      </c>
      <c r="D435" s="6">
        <f>(schooldistricts!C434-AVERAGE(schooldistricts!C$4:C$536))/STDEV(schooldistricts!C$4:C$536)</f>
        <v>1.064878939804458</v>
      </c>
      <c r="E435" s="6">
        <f>(schooldistricts!D434-AVERAGE(schooldistricts!D$4:D$536))/STDEV(schooldistricts!D$4:D$536)</f>
        <v>1.4901191591620593</v>
      </c>
      <c r="F435" s="6">
        <f>(schooldistricts!E434-AVERAGE(schooldistricts!E$4:E$536))/STDEV(schooldistricts!E$4:E$536)</f>
        <v>-0.18587396441693968</v>
      </c>
      <c r="G435" s="6">
        <f>(schooldistricts!F434-AVERAGE(schooldistricts!F$4:F$536))/STDEV(schooldistricts!F$4:F$536)</f>
        <v>-0.15760453783432293</v>
      </c>
      <c r="H435" s="9">
        <f>(schooldistricts!G434-AVERAGE(schooldistricts!G$4:G$536))/STDEV(schooldistricts!G$4:G$536)</f>
        <v>-1.5020659218877088</v>
      </c>
      <c r="I435" s="14">
        <f t="shared" si="12"/>
        <v>-0.80270342503747916</v>
      </c>
      <c r="J435" s="14">
        <f t="shared" si="13"/>
        <v>-0.69936249685022966</v>
      </c>
      <c r="K435" s="8">
        <v>52</v>
      </c>
      <c r="L435" s="8">
        <v>792</v>
      </c>
      <c r="M435" s="7" t="s">
        <v>162</v>
      </c>
    </row>
    <row r="436" spans="2:13" x14ac:dyDescent="0.2">
      <c r="B436" s="6">
        <f>(schooldistricts!A435-AVERAGE(schooldistricts!A$4:A$536))/STDEV(schooldistricts!A$4:A$536)</f>
        <v>0.34980008080276798</v>
      </c>
      <c r="C436" s="6">
        <f>(schooldistricts!B435-AVERAGE(schooldistricts!B$4:B$536))/STDEV(schooldistricts!B$4:B$536)</f>
        <v>-1.4888675251949557</v>
      </c>
      <c r="D436" s="6">
        <f>(schooldistricts!C435-AVERAGE(schooldistricts!C$4:C$536))/STDEV(schooldistricts!C$4:C$536)</f>
        <v>1.0713721040715585</v>
      </c>
      <c r="E436" s="6">
        <f>(schooldistricts!D435-AVERAGE(schooldistricts!D$4:D$536))/STDEV(schooldistricts!D$4:D$536)</f>
        <v>-0.70575687945807697</v>
      </c>
      <c r="F436" s="6">
        <f>(schooldistricts!E435-AVERAGE(schooldistricts!E$4:E$536))/STDEV(schooldistricts!E$4:E$536)</f>
        <v>-0.89101507853370754</v>
      </c>
      <c r="G436" s="6">
        <f>(schooldistricts!F435-AVERAGE(schooldistricts!F$4:F$536))/STDEV(schooldistricts!F$4:F$536)</f>
        <v>-0.15354951005643253</v>
      </c>
      <c r="H436" s="9">
        <f>(schooldistricts!G435-AVERAGE(schooldistricts!G$4:G$536))/STDEV(schooldistricts!G$4:G$536)</f>
        <v>0.37260379593146142</v>
      </c>
      <c r="I436" s="14">
        <f t="shared" si="12"/>
        <v>0.27136535392071454</v>
      </c>
      <c r="J436" s="14">
        <f t="shared" si="13"/>
        <v>0.10123844201074689</v>
      </c>
      <c r="K436" s="8">
        <v>96</v>
      </c>
      <c r="L436" s="8">
        <v>1463</v>
      </c>
      <c r="M436" s="7" t="s">
        <v>161</v>
      </c>
    </row>
    <row r="437" spans="2:13" x14ac:dyDescent="0.2">
      <c r="B437" s="6">
        <f>(schooldistricts!A436-AVERAGE(schooldistricts!A$4:A$536))/STDEV(schooldistricts!A$4:A$536)</f>
        <v>-1.5284425856116661</v>
      </c>
      <c r="C437" s="6">
        <f>(schooldistricts!B436-AVERAGE(schooldistricts!B$4:B$536))/STDEV(schooldistricts!B$4:B$536)</f>
        <v>0.47761108760575482</v>
      </c>
      <c r="D437" s="6">
        <f>(schooldistricts!C436-AVERAGE(schooldistricts!C$4:C$536))/STDEV(schooldistricts!C$4:C$536)</f>
        <v>1.0778652683386589</v>
      </c>
      <c r="E437" s="6">
        <f>(schooldistricts!D436-AVERAGE(schooldistricts!D$4:D$536))/STDEV(schooldistricts!D$4:D$536)</f>
        <v>0.37096494624213477</v>
      </c>
      <c r="F437" s="6">
        <f>(schooldistricts!E436-AVERAGE(schooldistricts!E$4:E$536))/STDEV(schooldistricts!E$4:E$536)</f>
        <v>-1.0624139847369305</v>
      </c>
      <c r="G437" s="6">
        <f>(schooldistricts!F436-AVERAGE(schooldistricts!F$4:F$536))/STDEV(schooldistricts!F$4:F$536)</f>
        <v>0.53707496835770019</v>
      </c>
      <c r="H437" s="9">
        <f>(schooldistricts!G436-AVERAGE(schooldistricts!G$4:G$536))/STDEV(schooldistricts!G$4:G$536)</f>
        <v>-9.6063633523331152E-2</v>
      </c>
      <c r="I437" s="14">
        <f t="shared" si="12"/>
        <v>-0.31276994731544078</v>
      </c>
      <c r="J437" s="14">
        <f t="shared" si="13"/>
        <v>0.21670631379210964</v>
      </c>
      <c r="K437" s="8">
        <v>54</v>
      </c>
      <c r="L437" s="8">
        <v>904</v>
      </c>
      <c r="M437" s="7" t="s">
        <v>160</v>
      </c>
    </row>
    <row r="438" spans="2:13" x14ac:dyDescent="0.2">
      <c r="B438" s="6">
        <f>(schooldistricts!A437-AVERAGE(schooldistricts!A$4:A$536))/STDEV(schooldistricts!A$4:A$536)</f>
        <v>-0.60439979830384283</v>
      </c>
      <c r="C438" s="6">
        <f>(schooldistricts!B437-AVERAGE(schooldistricts!B$4:B$536))/STDEV(schooldistricts!B$4:B$536)</f>
        <v>-0.1507618622176097</v>
      </c>
      <c r="D438" s="6">
        <f>(schooldistricts!C437-AVERAGE(schooldistricts!C$4:C$536))/STDEV(schooldistricts!C$4:C$536)</f>
        <v>1.0843584326057591</v>
      </c>
      <c r="E438" s="6">
        <f>(schooldistricts!D437-AVERAGE(schooldistricts!D$4:D$536))/STDEV(schooldistricts!D$4:D$536)</f>
        <v>0.15349896174110689</v>
      </c>
      <c r="F438" s="6">
        <f>(schooldistricts!E437-AVERAGE(schooldistricts!E$4:E$536))/STDEV(schooldistricts!E$4:E$536)</f>
        <v>-1.8744538903541295</v>
      </c>
      <c r="G438" s="6">
        <f>(schooldistricts!F437-AVERAGE(schooldistricts!F$4:F$536))/STDEV(schooldistricts!F$4:F$536)</f>
        <v>0.17014894702321315</v>
      </c>
      <c r="H438" s="9">
        <f>(schooldistricts!G437-AVERAGE(schooldistricts!G$4:G$536))/STDEV(schooldistricts!G$4:G$536)</f>
        <v>-0.68189792034182184</v>
      </c>
      <c r="I438" s="14">
        <f t="shared" si="12"/>
        <v>-0.28889202940847214</v>
      </c>
      <c r="J438" s="14">
        <f t="shared" si="13"/>
        <v>-0.3930058909333497</v>
      </c>
      <c r="K438" s="8">
        <v>88</v>
      </c>
      <c r="L438" s="8">
        <v>1403</v>
      </c>
      <c r="M438" s="7" t="s">
        <v>159</v>
      </c>
    </row>
    <row r="439" spans="2:13" x14ac:dyDescent="0.2">
      <c r="B439" s="6">
        <f>(schooldistricts!A438-AVERAGE(schooldistricts!A$4:A$536))/STDEV(schooldistricts!A$4:A$536)</f>
        <v>-1.3110940619442415</v>
      </c>
      <c r="C439" s="6">
        <f>(schooldistricts!B438-AVERAGE(schooldistricts!B$4:B$536))/STDEV(schooldistricts!B$4:B$536)</f>
        <v>-0.57331264423781003</v>
      </c>
      <c r="D439" s="6">
        <f>(schooldistricts!C438-AVERAGE(schooldistricts!C$4:C$536))/STDEV(schooldistricts!C$4:C$536)</f>
        <v>1.0908515968728596</v>
      </c>
      <c r="E439" s="6">
        <f>(schooldistricts!D438-AVERAGE(schooldistricts!D$4:D$536))/STDEV(schooldistricts!D$4:D$536)</f>
        <v>-1.1035605096428842</v>
      </c>
      <c r="F439" s="6">
        <f>(schooldistricts!E438-AVERAGE(schooldistricts!E$4:E$536))/STDEV(schooldistricts!E$4:E$536)</f>
        <v>-4.4016137263343715E-3</v>
      </c>
      <c r="G439" s="6">
        <f>(schooldistricts!F438-AVERAGE(schooldistricts!F$4:F$536))/STDEV(schooldistricts!F$4:F$536)</f>
        <v>0.45456884229954225</v>
      </c>
      <c r="H439" s="9">
        <f>(schooldistricts!G438-AVERAGE(schooldistricts!G$4:G$536))/STDEV(schooldistricts!G$4:G$536)</f>
        <v>0.95843808274995212</v>
      </c>
      <c r="I439" s="14">
        <f t="shared" si="12"/>
        <v>0.57868176960552853</v>
      </c>
      <c r="J439" s="14">
        <f t="shared" si="13"/>
        <v>0.3797563131444236</v>
      </c>
      <c r="K439" s="8">
        <v>171</v>
      </c>
      <c r="L439" s="8">
        <v>2832</v>
      </c>
      <c r="M439" s="7" t="s">
        <v>158</v>
      </c>
    </row>
    <row r="440" spans="2:13" x14ac:dyDescent="0.2">
      <c r="B440" s="6">
        <f>(schooldistricts!A439-AVERAGE(schooldistricts!A$4:A$536))/STDEV(schooldistricts!A$4:A$536)</f>
        <v>0.99707299277523487</v>
      </c>
      <c r="C440" s="6">
        <f>(schooldistricts!B439-AVERAGE(schooldistricts!B$4:B$536))/STDEV(schooldistricts!B$4:B$536)</f>
        <v>1.5635815839243095</v>
      </c>
      <c r="D440" s="6">
        <f>(schooldistricts!C439-AVERAGE(schooldistricts!C$4:C$536))/STDEV(schooldistricts!C$4:C$536)</f>
        <v>1.0973447611399598</v>
      </c>
      <c r="E440" s="6">
        <f>(schooldistricts!D439-AVERAGE(schooldistricts!D$4:D$536))/STDEV(schooldistricts!D$4:D$536)</f>
        <v>0.54599854352345012</v>
      </c>
      <c r="F440" s="6">
        <f>(schooldistricts!E439-AVERAGE(schooldistricts!E$4:E$536))/STDEV(schooldistricts!E$4:E$536)</f>
        <v>-0.75765470151418235</v>
      </c>
      <c r="G440" s="6">
        <f>(schooldistricts!F439-AVERAGE(schooldistricts!F$4:F$536))/STDEV(schooldistricts!F$4:F$536)</f>
        <v>-0.25787431561486923</v>
      </c>
      <c r="H440" s="9">
        <f>(schooldistricts!G439-AVERAGE(schooldistricts!G$4:G$536))/STDEV(schooldistricts!G$4:G$536)</f>
        <v>-0.91623163506921812</v>
      </c>
      <c r="I440" s="14">
        <f t="shared" si="12"/>
        <v>-0.37075923766061886</v>
      </c>
      <c r="J440" s="14">
        <f t="shared" si="13"/>
        <v>-0.54547239740859932</v>
      </c>
      <c r="K440" s="8">
        <v>156</v>
      </c>
      <c r="L440" s="8">
        <v>2342</v>
      </c>
      <c r="M440" s="7" t="s">
        <v>157</v>
      </c>
    </row>
    <row r="441" spans="2:13" x14ac:dyDescent="0.2">
      <c r="B441" s="6">
        <f>(schooldistricts!A440-AVERAGE(schooldistricts!A$4:A$536))/STDEV(schooldistricts!A$4:A$536)</f>
        <v>6.4505781584921096E-2</v>
      </c>
      <c r="C441" s="6">
        <f>(schooldistricts!B440-AVERAGE(schooldistricts!B$4:B$536))/STDEV(schooldistricts!B$4:B$536)</f>
        <v>-1.3911470840912286</v>
      </c>
      <c r="D441" s="6">
        <f>(schooldistricts!C440-AVERAGE(schooldistricts!C$4:C$536))/STDEV(schooldistricts!C$4:C$536)</f>
        <v>1.1038379254070603</v>
      </c>
      <c r="E441" s="6">
        <f>(schooldistricts!D440-AVERAGE(schooldistricts!D$4:D$536))/STDEV(schooldistricts!D$4:D$536)</f>
        <v>-1.0664321708256355</v>
      </c>
      <c r="F441" s="6">
        <f>(schooldistricts!E440-AVERAGE(schooldistricts!E$4:E$536))/STDEV(schooldistricts!E$4:E$536)</f>
        <v>0.14880495243251135</v>
      </c>
      <c r="G441" s="6">
        <f>(schooldistricts!F440-AVERAGE(schooldistricts!F$4:F$536))/STDEV(schooldistricts!F$4:F$536)</f>
        <v>4.7316554234828043E-2</v>
      </c>
      <c r="H441" s="9">
        <f>(schooldistricts!G440-AVERAGE(schooldistricts!G$4:G$536))/STDEV(schooldistricts!G$4:G$536)</f>
        <v>2.1103223840366989E-2</v>
      </c>
      <c r="I441" s="14">
        <f t="shared" si="12"/>
        <v>0.57622391882036628</v>
      </c>
      <c r="J441" s="14">
        <f t="shared" si="13"/>
        <v>-0.55512069497999927</v>
      </c>
      <c r="K441" s="8">
        <v>210</v>
      </c>
      <c r="L441" s="8">
        <v>3292</v>
      </c>
      <c r="M441" s="7" t="s">
        <v>156</v>
      </c>
    </row>
    <row r="442" spans="2:13" x14ac:dyDescent="0.2">
      <c r="B442" s="6">
        <f>(schooldistricts!A441-AVERAGE(schooldistricts!A$4:A$536))/STDEV(schooldistricts!A$4:A$536)</f>
        <v>0.9420424085786685</v>
      </c>
      <c r="C442" s="6">
        <f>(schooldistricts!B441-AVERAGE(schooldistricts!B$4:B$536))/STDEV(schooldistricts!B$4:B$536)</f>
        <v>9.3882067176959516E-2</v>
      </c>
      <c r="D442" s="6">
        <f>(schooldistricts!C441-AVERAGE(schooldistricts!C$4:C$536))/STDEV(schooldistricts!C$4:C$536)</f>
        <v>1.1103310896741605</v>
      </c>
      <c r="E442" s="6">
        <f>(schooldistricts!D441-AVERAGE(schooldistricts!D$4:D$536))/STDEV(schooldistricts!D$4:D$536)</f>
        <v>0.36566089783967071</v>
      </c>
      <c r="F442" s="6">
        <f>(schooldistricts!E441-AVERAGE(schooldistricts!E$4:E$536))/STDEV(schooldistricts!E$4:E$536)</f>
        <v>0.22277711195179703</v>
      </c>
      <c r="G442" s="6">
        <f>(schooldistricts!F441-AVERAGE(schooldistricts!F$4:F$536))/STDEV(schooldistricts!F$4:F$536)</f>
        <v>0.71466776265924781</v>
      </c>
      <c r="H442" s="9">
        <f>(schooldistricts!G441-AVERAGE(schooldistricts!G$4:G$536))/STDEV(schooldistricts!G$4:G$536)</f>
        <v>0.72410436802255584</v>
      </c>
      <c r="I442" s="14">
        <f t="shared" si="12"/>
        <v>-0.16714612551540944</v>
      </c>
      <c r="J442" s="14">
        <f t="shared" si="13"/>
        <v>0.89125049353796526</v>
      </c>
      <c r="K442" s="8">
        <v>142</v>
      </c>
      <c r="L442" s="8">
        <v>2432</v>
      </c>
      <c r="M442" s="7" t="s">
        <v>155</v>
      </c>
    </row>
    <row r="443" spans="2:13" x14ac:dyDescent="0.2">
      <c r="B443" s="6">
        <f>(schooldistricts!A442-AVERAGE(schooldistricts!A$4:A$536))/STDEV(schooldistricts!A$4:A$536)</f>
        <v>-1.7432237763149869</v>
      </c>
      <c r="C443" s="6">
        <f>(schooldistricts!B442-AVERAGE(schooldistricts!B$4:B$536))/STDEV(schooldistricts!B$4:B$536)</f>
        <v>-1.50756923970333</v>
      </c>
      <c r="D443" s="6">
        <f>(schooldistricts!C442-AVERAGE(schooldistricts!C$4:C$536))/STDEV(schooldistricts!C$4:C$536)</f>
        <v>1.1168242539412609</v>
      </c>
      <c r="E443" s="6">
        <f>(schooldistricts!D442-AVERAGE(schooldistricts!D$4:D$536))/STDEV(schooldistricts!D$4:D$536)</f>
        <v>3.7973802142339426</v>
      </c>
      <c r="F443" s="6">
        <f>(schooldistricts!E442-AVERAGE(schooldistricts!E$4:E$536))/STDEV(schooldistricts!E$4:E$536)</f>
        <v>-2.6111684871925438</v>
      </c>
      <c r="G443" s="6">
        <f>(schooldistricts!F442-AVERAGE(schooldistricts!F$4:F$536))/STDEV(schooldistricts!F$4:F$536)</f>
        <v>-5.2324349379744621</v>
      </c>
      <c r="H443" s="9">
        <f>(schooldistricts!G442-AVERAGE(schooldistricts!G$4:G$536))/STDEV(schooldistricts!G$4:G$536)</f>
        <v>1.4271055122047447</v>
      </c>
      <c r="I443" s="14">
        <f t="shared" si="12"/>
        <v>-2.2831557104490403</v>
      </c>
      <c r="J443" s="14">
        <f t="shared" si="13"/>
        <v>3.7102612226537852</v>
      </c>
      <c r="K443" s="8">
        <v>5</v>
      </c>
      <c r="L443" s="8">
        <v>21</v>
      </c>
      <c r="M443" s="7" t="s">
        <v>154</v>
      </c>
    </row>
    <row r="444" spans="2:13" x14ac:dyDescent="0.2">
      <c r="B444" s="6">
        <f>(schooldistricts!A443-AVERAGE(schooldistricts!A$4:A$536))/STDEV(schooldistricts!A$4:A$536)</f>
        <v>-1.3925113803009097</v>
      </c>
      <c r="C444" s="6">
        <f>(schooldistricts!B443-AVERAGE(schooldistricts!B$4:B$536))/STDEV(schooldistricts!B$4:B$536)</f>
        <v>0.77176037950650511</v>
      </c>
      <c r="D444" s="6">
        <f>(schooldistricts!C443-AVERAGE(schooldistricts!C$4:C$536))/STDEV(schooldistricts!C$4:C$536)</f>
        <v>1.1233174182083614</v>
      </c>
      <c r="E444" s="6">
        <f>(schooldistricts!D443-AVERAGE(schooldistricts!D$4:D$536))/STDEV(schooldistricts!D$4:D$536)</f>
        <v>0.28079612340024535</v>
      </c>
      <c r="F444" s="6">
        <f>(schooldistricts!E443-AVERAGE(schooldistricts!E$4:E$536))/STDEV(schooldistricts!E$4:E$536)</f>
        <v>-0.78862678456494018</v>
      </c>
      <c r="G444" s="6">
        <f>(schooldistricts!F443-AVERAGE(schooldistricts!F$4:F$536))/STDEV(schooldistricts!F$4:F$536)</f>
        <v>0.50806589744576802</v>
      </c>
      <c r="H444" s="9">
        <f>(schooldistricts!G443-AVERAGE(schooldistricts!G$4:G$536))/STDEV(schooldistricts!G$4:G$536)</f>
        <v>-9.6063633523331152E-2</v>
      </c>
      <c r="I444" s="14">
        <f t="shared" si="12"/>
        <v>-0.23501795302053557</v>
      </c>
      <c r="J444" s="14">
        <f t="shared" si="13"/>
        <v>0.13895431949720444</v>
      </c>
      <c r="K444" s="8">
        <v>121</v>
      </c>
      <c r="L444" s="8">
        <v>2018</v>
      </c>
      <c r="M444" s="7" t="s">
        <v>153</v>
      </c>
    </row>
    <row r="445" spans="2:13" x14ac:dyDescent="0.2">
      <c r="B445" s="6">
        <f>(schooldistricts!A444-AVERAGE(schooldistricts!A$4:A$536))/STDEV(schooldistricts!A$4:A$536)</f>
        <v>1.3552916143845981</v>
      </c>
      <c r="C445" s="6">
        <f>(schooldistricts!B444-AVERAGE(schooldistricts!B$4:B$536))/STDEV(schooldistricts!B$4:B$536)</f>
        <v>0.63609640480881291</v>
      </c>
      <c r="D445" s="6">
        <f>(schooldistricts!C444-AVERAGE(schooldistricts!C$4:C$536))/STDEV(schooldistricts!C$4:C$536)</f>
        <v>1.1298105824754616</v>
      </c>
      <c r="E445" s="6">
        <f>(schooldistricts!D444-AVERAGE(schooldistricts!D$4:D$536))/STDEV(schooldistricts!D$4:D$536)</f>
        <v>-0.90731071875171276</v>
      </c>
      <c r="F445" s="6">
        <f>(schooldistricts!E444-AVERAGE(schooldistricts!E$4:E$536))/STDEV(schooldistricts!E$4:E$536)</f>
        <v>-0.29247205608192656</v>
      </c>
      <c r="G445" s="6">
        <f>(schooldistricts!F444-AVERAGE(schooldistricts!F$4:F$536))/STDEV(schooldistricts!F$4:F$536)</f>
        <v>0.52855531403647693</v>
      </c>
      <c r="H445" s="9">
        <f>(schooldistricts!G444-AVERAGE(schooldistricts!G$4:G$536))/STDEV(schooldistricts!G$4:G$536)</f>
        <v>0.48977065329515951</v>
      </c>
      <c r="I445" s="14">
        <f t="shared" si="12"/>
        <v>0.4436688439078274</v>
      </c>
      <c r="J445" s="14">
        <f t="shared" si="13"/>
        <v>4.6101809387332104E-2</v>
      </c>
      <c r="K445" s="8">
        <v>234</v>
      </c>
      <c r="L445" s="8">
        <v>3913</v>
      </c>
      <c r="M445" s="7" t="s">
        <v>152</v>
      </c>
    </row>
    <row r="446" spans="2:13" x14ac:dyDescent="0.2">
      <c r="B446" s="6">
        <f>(schooldistricts!A445-AVERAGE(schooldistricts!A$4:A$536))/STDEV(schooldistricts!A$4:A$536)</f>
        <v>-0.17275030411151715</v>
      </c>
      <c r="C446" s="6">
        <f>(schooldistricts!B445-AVERAGE(schooldistricts!B$4:B$536))/STDEV(schooldistricts!B$4:B$536)</f>
        <v>-0.79592749463266965</v>
      </c>
      <c r="D446" s="6">
        <f>(schooldistricts!C445-AVERAGE(schooldistricts!C$4:C$536))/STDEV(schooldistricts!C$4:C$536)</f>
        <v>1.1363037467425621</v>
      </c>
      <c r="E446" s="6">
        <f>(schooldistricts!D445-AVERAGE(schooldistricts!D$4:D$536))/STDEV(schooldistricts!D$4:D$536)</f>
        <v>-1.2732900585217355</v>
      </c>
      <c r="F446" s="6">
        <f>(schooldistricts!E445-AVERAGE(schooldistricts!E$4:E$536))/STDEV(schooldistricts!E$4:E$536)</f>
        <v>0.2184169643378554</v>
      </c>
      <c r="G446" s="6">
        <f>(schooldistricts!F445-AVERAGE(schooldistricts!F$4:F$536))/STDEV(schooldistricts!F$4:F$536)</f>
        <v>-0.21734432988490165</v>
      </c>
      <c r="H446" s="9">
        <f>(schooldistricts!G445-AVERAGE(schooldistricts!G$4:G$536))/STDEV(schooldistricts!G$4:G$536)</f>
        <v>0.95843808274995212</v>
      </c>
      <c r="I446" s="14">
        <f t="shared" si="12"/>
        <v>0.69252403775503435</v>
      </c>
      <c r="J446" s="14">
        <f t="shared" si="13"/>
        <v>0.26591404499491778</v>
      </c>
      <c r="K446" s="8">
        <v>218</v>
      </c>
      <c r="L446" s="8">
        <v>3292</v>
      </c>
      <c r="M446" s="7" t="s">
        <v>151</v>
      </c>
    </row>
    <row r="447" spans="2:13" x14ac:dyDescent="0.2">
      <c r="B447" s="6">
        <f>(schooldistricts!A446-AVERAGE(schooldistricts!A$4:A$536))/STDEV(schooldistricts!A$4:A$536)</f>
        <v>-1.3036707757172126</v>
      </c>
      <c r="C447" s="6">
        <f>(schooldistricts!B446-AVERAGE(schooldistricts!B$4:B$536))/STDEV(schooldistricts!B$4:B$536)</f>
        <v>-9.6500784004041537E-2</v>
      </c>
      <c r="D447" s="6">
        <f>(schooldistricts!C446-AVERAGE(schooldistricts!C$4:C$536))/STDEV(schooldistricts!C$4:C$536)</f>
        <v>1.1427969110096623</v>
      </c>
      <c r="E447" s="6">
        <f>(schooldistricts!D446-AVERAGE(schooldistricts!D$4:D$536))/STDEV(schooldistricts!D$4:D$536)</f>
        <v>-1.246769816509415</v>
      </c>
      <c r="F447" s="6">
        <f>(schooldistricts!E446-AVERAGE(schooldistricts!E$4:E$536))/STDEV(schooldistricts!E$4:E$536)</f>
        <v>1.1684780944239654</v>
      </c>
      <c r="G447" s="6">
        <f>(schooldistricts!F446-AVERAGE(schooldistricts!F$4:F$536))/STDEV(schooldistricts!F$4:F$536)</f>
        <v>-0.9197309550596694</v>
      </c>
      <c r="H447" s="9">
        <f>(schooldistricts!G446-AVERAGE(schooldistricts!G$4:G$536))/STDEV(schooldistricts!G$4:G$536)</f>
        <v>0.95843808274995212</v>
      </c>
      <c r="I447" s="14">
        <f t="shared" si="12"/>
        <v>0.78419843499106001</v>
      </c>
      <c r="J447" s="14">
        <f t="shared" si="13"/>
        <v>0.17423964775889211</v>
      </c>
      <c r="K447" s="8">
        <v>155</v>
      </c>
      <c r="L447" s="8">
        <v>2104</v>
      </c>
      <c r="M447" s="7" t="s">
        <v>150</v>
      </c>
    </row>
    <row r="448" spans="2:13" x14ac:dyDescent="0.2">
      <c r="B448" s="6">
        <f>(schooldistricts!A447-AVERAGE(schooldistricts!A$4:A$536))/STDEV(schooldistricts!A$4:A$536)</f>
        <v>-0.37837714109182408</v>
      </c>
      <c r="C448" s="6">
        <f>(schooldistricts!B447-AVERAGE(schooldistricts!B$4:B$536))/STDEV(schooldistricts!B$4:B$536)</f>
        <v>0.63211621895079573</v>
      </c>
      <c r="D448" s="6">
        <f>(schooldistricts!C447-AVERAGE(schooldistricts!C$4:C$536))/STDEV(schooldistricts!C$4:C$536)</f>
        <v>1.1492900752767627</v>
      </c>
      <c r="E448" s="6">
        <f>(schooldistricts!D447-AVERAGE(schooldistricts!D$4:D$536))/STDEV(schooldistricts!D$4:D$536)</f>
        <v>-1.1300807516552047</v>
      </c>
      <c r="F448" s="6">
        <f>(schooldistricts!E447-AVERAGE(schooldistricts!E$4:E$536))/STDEV(schooldistricts!E$4:E$536)</f>
        <v>-0.12513259765720103</v>
      </c>
      <c r="G448" s="6">
        <f>(schooldistricts!F447-AVERAGE(schooldistricts!F$4:F$536))/STDEV(schooldistricts!F$4:F$536)</f>
        <v>0.32062969641311789</v>
      </c>
      <c r="H448" s="9">
        <f>(schooldistricts!G447-AVERAGE(schooldistricts!G$4:G$536))/STDEV(schooldistricts!G$4:G$536)</f>
        <v>1.1927717974773484</v>
      </c>
      <c r="I448" s="14">
        <f t="shared" si="12"/>
        <v>0.57918171328376433</v>
      </c>
      <c r="J448" s="14">
        <f t="shared" si="13"/>
        <v>0.61359008419358407</v>
      </c>
      <c r="K448" s="8">
        <v>370</v>
      </c>
      <c r="L448" s="8">
        <v>6020</v>
      </c>
      <c r="M448" s="7" t="s">
        <v>149</v>
      </c>
    </row>
    <row r="449" spans="2:13" x14ac:dyDescent="0.2">
      <c r="B449" s="6">
        <f>(schooldistricts!A448-AVERAGE(schooldistricts!A$4:A$536))/STDEV(schooldistricts!A$4:A$536)</f>
        <v>1.1048073694093392</v>
      </c>
      <c r="C449" s="6">
        <f>(schooldistricts!B448-AVERAGE(schooldistricts!B$4:B$536))/STDEV(schooldistricts!B$4:B$536)</f>
        <v>-0.67509490106682501</v>
      </c>
      <c r="D449" s="6">
        <f>(schooldistricts!C448-AVERAGE(schooldistricts!C$4:C$536))/STDEV(schooldistricts!C$4:C$536)</f>
        <v>1.155783239543863</v>
      </c>
      <c r="E449" s="6">
        <f>(schooldistricts!D448-AVERAGE(schooldistricts!D$4:D$536))/STDEV(schooldistricts!D$4:D$536)</f>
        <v>-0.72166902466546934</v>
      </c>
      <c r="F449" s="6">
        <f>(schooldistricts!E448-AVERAGE(schooldistricts!E$4:E$536))/STDEV(schooldistricts!E$4:E$536)</f>
        <v>-0.17700331927133428</v>
      </c>
      <c r="G449" s="6">
        <f>(schooldistricts!F448-AVERAGE(schooldistricts!F$4:F$536))/STDEV(schooldistricts!F$4:F$536)</f>
        <v>-0.72469864812567153</v>
      </c>
      <c r="H449" s="9">
        <f>(schooldistricts!G448-AVERAGE(schooldistricts!G$4:G$536))/STDEV(schooldistricts!G$4:G$536)</f>
        <v>1.8957729416595372</v>
      </c>
      <c r="I449" s="14">
        <f t="shared" si="12"/>
        <v>0.35907386643427985</v>
      </c>
      <c r="J449" s="14">
        <f t="shared" si="13"/>
        <v>1.5366990752252574</v>
      </c>
      <c r="K449" s="8">
        <v>532</v>
      </c>
      <c r="L449" s="8">
        <v>7447</v>
      </c>
      <c r="M449" s="7" t="s">
        <v>148</v>
      </c>
    </row>
    <row r="450" spans="2:13" x14ac:dyDescent="0.2">
      <c r="B450" s="6">
        <f>(schooldistricts!A449-AVERAGE(schooldistricts!A$4:A$536))/STDEV(schooldistricts!A$4:A$536)</f>
        <v>-6.0139094119115666E-2</v>
      </c>
      <c r="C450" s="6">
        <f>(schooldistricts!B449-AVERAGE(schooldistricts!B$4:B$536))/STDEV(schooldistricts!B$4:B$536)</f>
        <v>-1.1007283602365519</v>
      </c>
      <c r="D450" s="6">
        <f>(schooldistricts!C449-AVERAGE(schooldistricts!C$4:C$536))/STDEV(schooldistricts!C$4:C$536)</f>
        <v>1.1622764038109634</v>
      </c>
      <c r="E450" s="6">
        <f>(schooldistricts!D449-AVERAGE(schooldistricts!D$4:D$536))/STDEV(schooldistricts!D$4:D$536)</f>
        <v>0.68390380198751655</v>
      </c>
      <c r="F450" s="6">
        <f>(schooldistricts!E449-AVERAGE(schooldistricts!E$4:E$536))/STDEV(schooldistricts!E$4:E$536)</f>
        <v>0.45942788244642235</v>
      </c>
      <c r="G450" s="6">
        <f>(schooldistricts!F449-AVERAGE(schooldistricts!F$4:F$536))/STDEV(schooldistricts!F$4:F$536)</f>
        <v>0.52633279551789669</v>
      </c>
      <c r="H450" s="9">
        <f>(schooldistricts!G449-AVERAGE(schooldistricts!G$4:G$536))/STDEV(schooldistricts!G$4:G$536)</f>
        <v>-0.33039734825072742</v>
      </c>
      <c r="I450" s="14">
        <f t="shared" si="12"/>
        <v>-0.30786436294285557</v>
      </c>
      <c r="J450" s="14">
        <f t="shared" si="13"/>
        <v>-2.2532985307871845E-2</v>
      </c>
      <c r="K450" s="8">
        <v>138</v>
      </c>
      <c r="L450" s="8">
        <v>2307</v>
      </c>
      <c r="M450" s="7" t="s">
        <v>147</v>
      </c>
    </row>
    <row r="451" spans="2:13" x14ac:dyDescent="0.2">
      <c r="B451" s="6">
        <f>(schooldistricts!A450-AVERAGE(schooldistricts!A$4:A$536))/STDEV(schooldistricts!A$4:A$536)</f>
        <v>1.5089836633415135</v>
      </c>
      <c r="C451" s="6">
        <f>(schooldistricts!B450-AVERAGE(schooldistricts!B$4:B$536))/STDEV(schooldistricts!B$4:B$536)</f>
        <v>-1.6469282012146269</v>
      </c>
      <c r="D451" s="6">
        <f>(schooldistricts!C450-AVERAGE(schooldistricts!C$4:C$536))/STDEV(schooldistricts!C$4:C$536)</f>
        <v>1.1687695680780639</v>
      </c>
      <c r="E451" s="6">
        <f>(schooldistricts!D450-AVERAGE(schooldistricts!D$4:D$536))/STDEV(schooldistricts!D$4:D$536)</f>
        <v>0.92789002850086522</v>
      </c>
      <c r="F451" s="6">
        <f>(schooldistricts!E450-AVERAGE(schooldistricts!E$4:E$536))/STDEV(schooldistricts!E$4:E$536)</f>
        <v>-0.90860601890719617</v>
      </c>
      <c r="G451" s="6">
        <f>(schooldistricts!F450-AVERAGE(schooldistricts!F$4:F$536))/STDEV(schooldistricts!F$4:F$536)</f>
        <v>-0.75703417358970704</v>
      </c>
      <c r="H451" s="9">
        <f>(schooldistricts!G450-AVERAGE(schooldistricts!G$4:G$536))/STDEV(schooldistricts!G$4:G$536)</f>
        <v>-1.3848990645240107</v>
      </c>
      <c r="I451" s="14">
        <f t="shared" si="12"/>
        <v>-0.58796084949576322</v>
      </c>
      <c r="J451" s="14">
        <f t="shared" si="13"/>
        <v>-0.79693821502824747</v>
      </c>
      <c r="K451" s="8">
        <v>97</v>
      </c>
      <c r="L451" s="8">
        <v>1351</v>
      </c>
      <c r="M451" s="7" t="s">
        <v>146</v>
      </c>
    </row>
    <row r="452" spans="2:13" x14ac:dyDescent="0.2">
      <c r="B452" s="6">
        <f>(schooldistricts!A451-AVERAGE(schooldistricts!A$4:A$536))/STDEV(schooldistricts!A$4:A$536)</f>
        <v>-0.48336530035618913</v>
      </c>
      <c r="C452" s="6">
        <f>(schooldistricts!B451-AVERAGE(schooldistricts!B$4:B$536))/STDEV(schooldistricts!B$4:B$536)</f>
        <v>-0.78534995360850279</v>
      </c>
      <c r="D452" s="6">
        <f>(schooldistricts!C451-AVERAGE(schooldistricts!C$4:C$536))/STDEV(schooldistricts!C$4:C$536)</f>
        <v>1.1752627323451641</v>
      </c>
      <c r="E452" s="6">
        <f>(schooldistricts!D451-AVERAGE(schooldistricts!D$4:D$536))/STDEV(schooldistricts!D$4:D$536)</f>
        <v>2.3069426131415303</v>
      </c>
      <c r="F452" s="6">
        <f>(schooldistricts!E451-AVERAGE(schooldistricts!E$4:E$536))/STDEV(schooldistricts!E$4:E$536)</f>
        <v>0.66044572244090394</v>
      </c>
      <c r="G452" s="6">
        <f>(schooldistricts!F451-AVERAGE(schooldistricts!F$4:F$536))/STDEV(schooldistricts!F$4:F$536)</f>
        <v>-0.96179662981055314</v>
      </c>
      <c r="H452" s="9">
        <f>(schooldistricts!G451-AVERAGE(schooldistricts!G$4:G$536))/STDEV(schooldistricts!G$4:G$536)</f>
        <v>-1.8535664939788032</v>
      </c>
      <c r="I452" s="14">
        <f t="shared" si="12"/>
        <v>-1.1373263594679359</v>
      </c>
      <c r="J452" s="14">
        <f t="shared" si="13"/>
        <v>-0.71624013451086732</v>
      </c>
      <c r="K452" s="8">
        <v>116</v>
      </c>
      <c r="L452" s="8">
        <v>1564</v>
      </c>
      <c r="M452" s="7" t="s">
        <v>145</v>
      </c>
    </row>
    <row r="453" spans="2:13" x14ac:dyDescent="0.2">
      <c r="B453" s="6">
        <f>(schooldistricts!A452-AVERAGE(schooldistricts!A$4:A$536))/STDEV(schooldistricts!A$4:A$536)</f>
        <v>0.13285081682462432</v>
      </c>
      <c r="C453" s="6">
        <f>(schooldistricts!B452-AVERAGE(schooldistricts!B$4:B$536))/STDEV(schooldistricts!B$4:B$536)</f>
        <v>-1.4788329342224995</v>
      </c>
      <c r="D453" s="6">
        <f>(schooldistricts!C452-AVERAGE(schooldistricts!C$4:C$536))/STDEV(schooldistricts!C$4:C$536)</f>
        <v>1.1817558966122645</v>
      </c>
      <c r="E453" s="6">
        <f>(schooldistricts!D452-AVERAGE(schooldistricts!D$4:D$536))/STDEV(schooldistricts!D$4:D$536)</f>
        <v>-0.80122975070243074</v>
      </c>
      <c r="F453" s="6">
        <f>(schooldistricts!E452-AVERAGE(schooldistricts!E$4:E$536))/STDEV(schooldistricts!E$4:E$536)</f>
        <v>-0.34419242777833764</v>
      </c>
      <c r="G453" s="6">
        <f>(schooldistricts!F452-AVERAGE(schooldistricts!F$4:F$536))/STDEV(schooldistricts!F$4:F$536)</f>
        <v>-2.2382332069271517E-2</v>
      </c>
      <c r="H453" s="9">
        <f>(schooldistricts!G452-AVERAGE(schooldistricts!G$4:G$536))/STDEV(schooldistricts!G$4:G$536)</f>
        <v>-0.21323049088702928</v>
      </c>
      <c r="I453" s="14">
        <f t="shared" si="12"/>
        <v>0.38224703264888243</v>
      </c>
      <c r="J453" s="14">
        <f t="shared" si="13"/>
        <v>-0.59547752353591177</v>
      </c>
      <c r="K453" s="8">
        <v>324</v>
      </c>
      <c r="L453" s="8">
        <v>5030</v>
      </c>
      <c r="M453" s="7" t="s">
        <v>144</v>
      </c>
    </row>
    <row r="454" spans="2:13" x14ac:dyDescent="0.2">
      <c r="B454" s="6">
        <f>(schooldistricts!A453-AVERAGE(schooldistricts!A$4:A$536))/STDEV(schooldistricts!A$4:A$536)</f>
        <v>1.1170093615428125</v>
      </c>
      <c r="C454" s="6">
        <f>(schooldistricts!B453-AVERAGE(schooldistricts!B$4:B$536))/STDEV(schooldistricts!B$4:B$536)</f>
        <v>0.85411333598429118</v>
      </c>
      <c r="D454" s="6">
        <f>(schooldistricts!C453-AVERAGE(schooldistricts!C$4:C$536))/STDEV(schooldistricts!C$4:C$536)</f>
        <v>1.1882490608793648</v>
      </c>
      <c r="E454" s="6">
        <f>(schooldistricts!D453-AVERAGE(schooldistricts!D$4:D$536))/STDEV(schooldistricts!D$4:D$536)</f>
        <v>0.5141742531086656</v>
      </c>
      <c r="F454" s="6">
        <f>(schooldistricts!E453-AVERAGE(schooldistricts!E$4:E$536))/STDEV(schooldistricts!E$4:E$536)</f>
        <v>-3.2880438167775519</v>
      </c>
      <c r="G454" s="6">
        <f>(schooldistricts!F453-AVERAGE(schooldistricts!F$4:F$536))/STDEV(schooldistricts!F$4:F$536)</f>
        <v>-1.454519518262293</v>
      </c>
      <c r="H454" s="9">
        <f>(schooldistricts!G453-AVERAGE(schooldistricts!G$4:G$536))/STDEV(schooldistricts!G$4:G$536)</f>
        <v>-2.0879002087061993</v>
      </c>
      <c r="I454" s="14">
        <f t="shared" ref="I454:I517" si="14">$A$3+SUMPRODUCT($B$3:$G$3,B454:G454)</f>
        <v>-0.63529254682820602</v>
      </c>
      <c r="J454" s="14">
        <f t="shared" ref="J454:J517" si="15">H454-I454</f>
        <v>-1.4526076618779933</v>
      </c>
      <c r="K454" s="8">
        <v>17</v>
      </c>
      <c r="L454" s="8">
        <v>211</v>
      </c>
      <c r="M454" s="7" t="s">
        <v>143</v>
      </c>
    </row>
    <row r="455" spans="2:13" x14ac:dyDescent="0.2">
      <c r="B455" s="6">
        <f>(schooldistricts!A454-AVERAGE(schooldistricts!A$4:A$536))/STDEV(schooldistricts!A$4:A$536)</f>
        <v>-1.6523197563961893</v>
      </c>
      <c r="C455" s="6">
        <f>(schooldistricts!B454-AVERAGE(schooldistricts!B$4:B$536))/STDEV(schooldistricts!B$4:B$536)</f>
        <v>-0.97219629667968743</v>
      </c>
      <c r="D455" s="6">
        <f>(schooldistricts!C454-AVERAGE(schooldistricts!C$4:C$536))/STDEV(schooldistricts!C$4:C$536)</f>
        <v>1.1947422251464652</v>
      </c>
      <c r="E455" s="6">
        <f>(schooldistricts!D454-AVERAGE(schooldistricts!D$4:D$536))/STDEV(schooldistricts!D$4:D$536)</f>
        <v>0.27549207499778122</v>
      </c>
      <c r="F455" s="6">
        <f>(schooldistricts!E454-AVERAGE(schooldistricts!E$4:E$536))/STDEV(schooldistricts!E$4:E$536)</f>
        <v>0.26186809055954963</v>
      </c>
      <c r="G455" s="6">
        <f>(schooldistricts!F454-AVERAGE(schooldistricts!F$4:F$536))/STDEV(schooldistricts!F$4:F$536)</f>
        <v>-0.93616987118915573</v>
      </c>
      <c r="H455" s="9">
        <f>(schooldistricts!G454-AVERAGE(schooldistricts!G$4:G$536))/STDEV(schooldistricts!G$4:G$536)</f>
        <v>0.13827008120406512</v>
      </c>
      <c r="I455" s="14">
        <f t="shared" si="14"/>
        <v>-0.11547900191574598</v>
      </c>
      <c r="J455" s="14">
        <f t="shared" si="15"/>
        <v>0.25374908311981109</v>
      </c>
      <c r="K455" s="8">
        <v>65</v>
      </c>
      <c r="L455" s="8">
        <v>880</v>
      </c>
      <c r="M455" s="7" t="s">
        <v>142</v>
      </c>
    </row>
    <row r="456" spans="2:13" x14ac:dyDescent="0.2">
      <c r="B456" s="6">
        <f>(schooldistricts!A455-AVERAGE(schooldistricts!A$4:A$536))/STDEV(schooldistricts!A$4:A$536)</f>
        <v>1.4166980362153705</v>
      </c>
      <c r="C456" s="6">
        <f>(schooldistricts!B455-AVERAGE(schooldistricts!B$4:B$536))/STDEV(schooldistricts!B$4:B$536)</f>
        <v>1.3989855842143983</v>
      </c>
      <c r="D456" s="6">
        <f>(schooldistricts!C455-AVERAGE(schooldistricts!C$4:C$536))/STDEV(schooldistricts!C$4:C$536)</f>
        <v>1.2012353894135654</v>
      </c>
      <c r="E456" s="6">
        <f>(schooldistricts!D455-AVERAGE(schooldistricts!D$4:D$536))/STDEV(schooldistricts!D$4:D$536)</f>
        <v>0.73164023760969343</v>
      </c>
      <c r="F456" s="6">
        <f>(schooldistricts!E455-AVERAGE(schooldistricts!E$4:E$536))/STDEV(schooldistricts!E$4:E$536)</f>
        <v>-0.37020296354426535</v>
      </c>
      <c r="G456" s="6">
        <f>(schooldistricts!F455-AVERAGE(schooldistricts!F$4:F$536))/STDEV(schooldistricts!F$4:F$536)</f>
        <v>-0.97942350081997964</v>
      </c>
      <c r="H456" s="9">
        <f>(schooldistricts!G455-AVERAGE(schooldistricts!G$4:G$536))/STDEV(schooldistricts!G$4:G$536)</f>
        <v>-0.68189792034182184</v>
      </c>
      <c r="I456" s="14">
        <f t="shared" si="14"/>
        <v>-0.42512517542216521</v>
      </c>
      <c r="J456" s="14">
        <f t="shared" si="15"/>
        <v>-0.25677274491965663</v>
      </c>
      <c r="K456" s="8">
        <v>81</v>
      </c>
      <c r="L456" s="8">
        <v>1089</v>
      </c>
      <c r="M456" s="7" t="s">
        <v>141</v>
      </c>
    </row>
    <row r="457" spans="2:13" x14ac:dyDescent="0.2">
      <c r="B457" s="6">
        <f>(schooldistricts!A456-AVERAGE(schooldistricts!A$4:A$536))/STDEV(schooldistricts!A$4:A$536)</f>
        <v>1.6162123857021156</v>
      </c>
      <c r="C457" s="6">
        <f>(schooldistricts!B456-AVERAGE(schooldistricts!B$4:B$536))/STDEV(schooldistricts!B$4:B$536)</f>
        <v>-0.29531275888360253</v>
      </c>
      <c r="D457" s="6">
        <f>(schooldistricts!C456-AVERAGE(schooldistricts!C$4:C$536))/STDEV(schooldistricts!C$4:C$536)</f>
        <v>1.2077285536806659</v>
      </c>
      <c r="E457" s="6">
        <f>(schooldistricts!D456-AVERAGE(schooldistricts!D$4:D$536))/STDEV(schooldistricts!D$4:D$536)</f>
        <v>-0.66332449223836421</v>
      </c>
      <c r="F457" s="6">
        <f>(schooldistricts!E456-AVERAGE(schooldistricts!E$4:E$536))/STDEV(schooldistricts!E$4:E$536)</f>
        <v>-0.17985996770805465</v>
      </c>
      <c r="G457" s="6">
        <f>(schooldistricts!F456-AVERAGE(schooldistricts!F$4:F$536))/STDEV(schooldistricts!F$4:F$536)</f>
        <v>0.26373234175846494</v>
      </c>
      <c r="H457" s="9">
        <f>(schooldistricts!G456-AVERAGE(schooldistricts!G$4:G$536))/STDEV(schooldistricts!G$4:G$536)</f>
        <v>1.1927717974773484</v>
      </c>
      <c r="I457" s="14">
        <f t="shared" si="14"/>
        <v>0.32813597353063395</v>
      </c>
      <c r="J457" s="14">
        <f t="shared" si="15"/>
        <v>0.86463582394671445</v>
      </c>
      <c r="K457" s="8">
        <v>191</v>
      </c>
      <c r="L457" s="8">
        <v>3084</v>
      </c>
      <c r="M457" s="7" t="s">
        <v>140</v>
      </c>
    </row>
    <row r="458" spans="2:13" x14ac:dyDescent="0.2">
      <c r="B458" s="6">
        <f>(schooldistricts!A457-AVERAGE(schooldistricts!A$4:A$536))/STDEV(schooldistricts!A$4:A$536)</f>
        <v>-1.5659379609586368</v>
      </c>
      <c r="C458" s="6">
        <f>(schooldistricts!B457-AVERAGE(schooldistricts!B$4:B$536))/STDEV(schooldistricts!B$4:B$536)</f>
        <v>-0.57053837420675424</v>
      </c>
      <c r="D458" s="6">
        <f>(schooldistricts!C457-AVERAGE(schooldistricts!C$4:C$536))/STDEV(schooldistricts!C$4:C$536)</f>
        <v>1.2142217179477663</v>
      </c>
      <c r="E458" s="6">
        <f>(schooldistricts!D457-AVERAGE(schooldistricts!D$4:D$536))/STDEV(schooldistricts!D$4:D$536)</f>
        <v>-0.44055445933487203</v>
      </c>
      <c r="F458" s="6">
        <f>(schooldistricts!E457-AVERAGE(schooldistricts!E$4:E$536))/STDEV(schooldistricts!E$4:E$536)</f>
        <v>-0.69841683393166498</v>
      </c>
      <c r="G458" s="6">
        <f>(schooldistricts!F457-AVERAGE(schooldistricts!F$4:F$536))/STDEV(schooldistricts!F$4:F$536)</f>
        <v>0.18125411141250772</v>
      </c>
      <c r="H458" s="9">
        <f>(schooldistricts!G457-AVERAGE(schooldistricts!G$4:G$536))/STDEV(schooldistricts!G$4:G$536)</f>
        <v>-0.33039734825072742</v>
      </c>
      <c r="I458" s="14">
        <f t="shared" si="14"/>
        <v>0.15358770524696036</v>
      </c>
      <c r="J458" s="14">
        <f t="shared" si="15"/>
        <v>-0.48398505349768778</v>
      </c>
      <c r="K458" s="8">
        <v>153</v>
      </c>
      <c r="L458" s="8">
        <v>2443</v>
      </c>
      <c r="M458" s="7" t="s">
        <v>139</v>
      </c>
    </row>
    <row r="459" spans="2:13" x14ac:dyDescent="0.2">
      <c r="B459" s="6">
        <f>(schooldistricts!A458-AVERAGE(schooldistricts!A$4:A$536))/STDEV(schooldistricts!A$4:A$536)</f>
        <v>1.2047522196839153</v>
      </c>
      <c r="C459" s="6">
        <f>(schooldistricts!B458-AVERAGE(schooldistricts!B$4:B$536))/STDEV(schooldistricts!B$4:B$536)</f>
        <v>-8.9988512217409486E-2</v>
      </c>
      <c r="D459" s="6">
        <f>(schooldistricts!C458-AVERAGE(schooldistricts!C$4:C$536))/STDEV(schooldistricts!C$4:C$536)</f>
        <v>1.2207148822148666</v>
      </c>
      <c r="E459" s="6">
        <f>(schooldistricts!D458-AVERAGE(schooldistricts!D$4:D$536))/STDEV(schooldistricts!D$4:D$536)</f>
        <v>-0.5572435241890823</v>
      </c>
      <c r="F459" s="6">
        <f>(schooldistricts!E458-AVERAGE(schooldistricts!E$4:E$536))/STDEV(schooldistricts!E$4:E$536)</f>
        <v>-0.16527602568900848</v>
      </c>
      <c r="G459" s="6">
        <f>(schooldistricts!F458-AVERAGE(schooldistricts!F$4:F$536))/STDEV(schooldistricts!F$4:F$536)</f>
        <v>0.57789005650123315</v>
      </c>
      <c r="H459" s="9">
        <f>(schooldistricts!G458-AVERAGE(schooldistricts!G$4:G$536))/STDEV(schooldistricts!G$4:G$536)</f>
        <v>0.37260379593146142</v>
      </c>
      <c r="I459" s="14">
        <f t="shared" si="14"/>
        <v>0.27408343088189985</v>
      </c>
      <c r="J459" s="14">
        <f t="shared" si="15"/>
        <v>9.8520365049561576E-2</v>
      </c>
      <c r="K459" s="8">
        <v>129</v>
      </c>
      <c r="L459" s="8">
        <v>2171</v>
      </c>
      <c r="M459" s="7" t="s">
        <v>138</v>
      </c>
    </row>
    <row r="460" spans="2:13" x14ac:dyDescent="0.2">
      <c r="B460" s="6">
        <f>(schooldistricts!A459-AVERAGE(schooldistricts!A$4:A$536))/STDEV(schooldistricts!A$4:A$536)</f>
        <v>1.313950524326458</v>
      </c>
      <c r="C460" s="6">
        <f>(schooldistricts!B459-AVERAGE(schooldistricts!B$4:B$536))/STDEV(schooldistricts!B$4:B$536)</f>
        <v>-7.6458051369467497E-2</v>
      </c>
      <c r="D460" s="6">
        <f>(schooldistricts!C459-AVERAGE(schooldistricts!C$4:C$536))/STDEV(schooldistricts!C$4:C$536)</f>
        <v>1.227208046481967</v>
      </c>
      <c r="E460" s="6">
        <f>(schooldistricts!D459-AVERAGE(schooldistricts!D$4:D$536))/STDEV(schooldistricts!D$4:D$536)</f>
        <v>0.47704591429141685</v>
      </c>
      <c r="F460" s="6">
        <f>(schooldistricts!E459-AVERAGE(schooldistricts!E$4:E$536))/STDEV(schooldistricts!E$4:E$536)</f>
        <v>-0.67240629816573727</v>
      </c>
      <c r="G460" s="6">
        <f>(schooldistricts!F459-AVERAGE(schooldistricts!F$4:F$536))/STDEV(schooldistricts!F$4:F$536)</f>
        <v>4.2935017726770559E-2</v>
      </c>
      <c r="H460" s="9">
        <f>(schooldistricts!G459-AVERAGE(schooldistricts!G$4:G$536))/STDEV(schooldistricts!G$4:G$536)</f>
        <v>0.25543693856776328</v>
      </c>
      <c r="I460" s="14">
        <f t="shared" si="14"/>
        <v>-0.325096723363128</v>
      </c>
      <c r="J460" s="14">
        <f t="shared" si="15"/>
        <v>0.58053366193089129</v>
      </c>
      <c r="K460" s="8">
        <v>156</v>
      </c>
      <c r="L460" s="8">
        <v>2444</v>
      </c>
      <c r="M460" s="7" t="s">
        <v>137</v>
      </c>
    </row>
    <row r="461" spans="2:13" x14ac:dyDescent="0.2">
      <c r="B461" s="6">
        <f>(schooldistricts!A460-AVERAGE(schooldistricts!A$4:A$536))/STDEV(schooldistricts!A$4:A$536)</f>
        <v>-1.317081295550889</v>
      </c>
      <c r="C461" s="6">
        <f>(schooldistricts!B460-AVERAGE(schooldistricts!B$4:B$536))/STDEV(schooldistricts!B$4:B$536)</f>
        <v>-1.0159740387011214</v>
      </c>
      <c r="D461" s="6">
        <f>(schooldistricts!C460-AVERAGE(schooldistricts!C$4:C$536))/STDEV(schooldistricts!C$4:C$536)</f>
        <v>1.2337012107490672</v>
      </c>
      <c r="E461" s="6">
        <f>(schooldistricts!D460-AVERAGE(schooldistricts!D$4:D$536))/STDEV(schooldistricts!D$4:D$536)</f>
        <v>0.57782283393823475</v>
      </c>
      <c r="F461" s="6">
        <f>(schooldistricts!E460-AVERAGE(schooldistricts!E$4:E$536))/STDEV(schooldistricts!E$4:E$536)</f>
        <v>0.14083640679323872</v>
      </c>
      <c r="G461" s="6">
        <f>(schooldistricts!F460-AVERAGE(schooldistricts!F$4:F$536))/STDEV(schooldistricts!F$4:F$536)</f>
        <v>0.14170524748467697</v>
      </c>
      <c r="H461" s="9">
        <f>(schooldistricts!G460-AVERAGE(schooldistricts!G$4:G$536))/STDEV(schooldistricts!G$4:G$536)</f>
        <v>-0.68189792034182184</v>
      </c>
      <c r="I461" s="14">
        <f t="shared" si="14"/>
        <v>-0.28760016634485119</v>
      </c>
      <c r="J461" s="14">
        <f t="shared" si="15"/>
        <v>-0.39429775399697065</v>
      </c>
      <c r="K461" s="8">
        <v>118</v>
      </c>
      <c r="L461" s="8">
        <v>1874</v>
      </c>
      <c r="M461" s="7" t="s">
        <v>136</v>
      </c>
    </row>
    <row r="462" spans="2:13" x14ac:dyDescent="0.2">
      <c r="B462" s="6">
        <f>(schooldistricts!A461-AVERAGE(schooldistricts!A$4:A$536))/STDEV(schooldistricts!A$4:A$536)</f>
        <v>0.35200391601848174</v>
      </c>
      <c r="C462" s="6">
        <f>(schooldistricts!B461-AVERAGE(schooldistricts!B$4:B$536))/STDEV(schooldistricts!B$4:B$536)</f>
        <v>-0.4826949681610333</v>
      </c>
      <c r="D462" s="6">
        <f>(schooldistricts!C461-AVERAGE(schooldistricts!C$4:C$536))/STDEV(schooldistricts!C$4:C$536)</f>
        <v>1.2401943750161677</v>
      </c>
      <c r="E462" s="6">
        <f>(schooldistricts!D461-AVERAGE(schooldistricts!D$4:D$536))/STDEV(schooldistricts!D$4:D$536)</f>
        <v>-1.363458881363625</v>
      </c>
      <c r="F462" s="6">
        <f>(schooldistricts!E461-AVERAGE(schooldistricts!E$4:E$536))/STDEV(schooldistricts!E$4:E$536)</f>
        <v>1.7963393508315608</v>
      </c>
      <c r="G462" s="6">
        <f>(schooldistricts!F461-AVERAGE(schooldistricts!F$4:F$536))/STDEV(schooldistricts!F$4:F$536)</f>
        <v>-0.52854741978901065</v>
      </c>
      <c r="H462" s="9">
        <f>(schooldistricts!G461-AVERAGE(schooldistricts!G$4:G$536))/STDEV(schooldistricts!G$4:G$536)</f>
        <v>2.4816072284780279</v>
      </c>
      <c r="I462" s="14">
        <f t="shared" si="14"/>
        <v>0.91522168674171267</v>
      </c>
      <c r="J462" s="14">
        <f t="shared" si="15"/>
        <v>1.5663855417363153</v>
      </c>
      <c r="K462" s="8">
        <v>384</v>
      </c>
      <c r="L462" s="8">
        <v>5539</v>
      </c>
      <c r="M462" s="7" t="s">
        <v>135</v>
      </c>
    </row>
    <row r="463" spans="2:13" x14ac:dyDescent="0.2">
      <c r="B463" s="6">
        <f>(schooldistricts!A462-AVERAGE(schooldistricts!A$4:A$536))/STDEV(schooldistricts!A$4:A$536)</f>
        <v>0.87071963788655182</v>
      </c>
      <c r="C463" s="6">
        <f>(schooldistricts!B462-AVERAGE(schooldistricts!B$4:B$536))/STDEV(schooldistricts!B$4:B$536)</f>
        <v>0.16535985348880641</v>
      </c>
      <c r="D463" s="6">
        <f>(schooldistricts!C462-AVERAGE(schooldistricts!C$4:C$536))/STDEV(schooldistricts!C$4:C$536)</f>
        <v>1.2466875392832679</v>
      </c>
      <c r="E463" s="6">
        <f>(schooldistricts!D462-AVERAGE(schooldistricts!D$4:D$536))/STDEV(schooldistricts!D$4:D$536)</f>
        <v>-0.51481113696936942</v>
      </c>
      <c r="F463" s="6">
        <f>(schooldistricts!E462-AVERAGE(schooldistricts!E$4:E$536))/STDEV(schooldistricts!E$4:E$536)</f>
        <v>0.35373189028776819</v>
      </c>
      <c r="G463" s="6">
        <f>(schooldistricts!F462-AVERAGE(schooldistricts!F$4:F$536))/STDEV(schooldistricts!F$4:F$536)</f>
        <v>8.080014804331731E-2</v>
      </c>
      <c r="H463" s="9">
        <f>(schooldistricts!G462-AVERAGE(schooldistricts!G$4:G$536))/STDEV(schooldistricts!G$4:G$536)</f>
        <v>-0.21323049088702928</v>
      </c>
      <c r="I463" s="14">
        <f t="shared" si="14"/>
        <v>0.30949821146553558</v>
      </c>
      <c r="J463" s="14">
        <f t="shared" si="15"/>
        <v>-0.52272870235256486</v>
      </c>
      <c r="K463" s="8">
        <v>243</v>
      </c>
      <c r="L463" s="8">
        <v>3827</v>
      </c>
      <c r="M463" s="7" t="s">
        <v>134</v>
      </c>
    </row>
    <row r="464" spans="2:13" x14ac:dyDescent="0.2">
      <c r="B464" s="6">
        <f>(schooldistricts!A463-AVERAGE(schooldistricts!A$4:A$536))/STDEV(schooldistricts!A$4:A$536)</f>
        <v>1.1021897837829875</v>
      </c>
      <c r="C464" s="6">
        <f>(schooldistricts!B463-AVERAGE(schooldistricts!B$4:B$536))/STDEV(schooldistricts!B$4:B$536)</f>
        <v>-1.3278307494318839</v>
      </c>
      <c r="D464" s="6">
        <f>(schooldistricts!C463-AVERAGE(schooldistricts!C$4:C$536))/STDEV(schooldistricts!C$4:C$536)</f>
        <v>1.2531807035503684</v>
      </c>
      <c r="E464" s="6">
        <f>(schooldistricts!D463-AVERAGE(schooldistricts!D$4:D$536))/STDEV(schooldistricts!D$4:D$536)</f>
        <v>-0.71636497626300522</v>
      </c>
      <c r="F464" s="6">
        <f>(schooldistricts!E463-AVERAGE(schooldistricts!E$4:E$536))/STDEV(schooldistricts!E$4:E$536)</f>
        <v>-0.60700408395661276</v>
      </c>
      <c r="G464" s="6">
        <f>(schooldistricts!F463-AVERAGE(schooldistricts!F$4:F$536))/STDEV(schooldistricts!F$4:F$536)</f>
        <v>-0.19510666718859157</v>
      </c>
      <c r="H464" s="9">
        <f>(schooldistricts!G463-AVERAGE(schooldistricts!G$4:G$536))/STDEV(schooldistricts!G$4:G$536)</f>
        <v>-0.44756420561442556</v>
      </c>
      <c r="I464" s="14">
        <f t="shared" si="14"/>
        <v>0.30849856701131512</v>
      </c>
      <c r="J464" s="14">
        <f t="shared" si="15"/>
        <v>-0.75606277262574073</v>
      </c>
      <c r="K464" s="8">
        <v>67</v>
      </c>
      <c r="L464" s="8">
        <v>1015</v>
      </c>
      <c r="M464" s="7" t="s">
        <v>133</v>
      </c>
    </row>
    <row r="465" spans="2:13" x14ac:dyDescent="0.2">
      <c r="B465" s="6">
        <f>(schooldistricts!A464-AVERAGE(schooldistricts!A$4:A$536))/STDEV(schooldistricts!A$4:A$536)</f>
        <v>1.3485988635085751</v>
      </c>
      <c r="C465" s="6">
        <f>(schooldistricts!B464-AVERAGE(schooldistricts!B$4:B$536))/STDEV(schooldistricts!B$4:B$536)</f>
        <v>1.0664116719760772</v>
      </c>
      <c r="D465" s="6">
        <f>(schooldistricts!C464-AVERAGE(schooldistricts!C$4:C$536))/STDEV(schooldistricts!C$4:C$536)</f>
        <v>1.2596738678174688</v>
      </c>
      <c r="E465" s="6">
        <f>(schooldistricts!D464-AVERAGE(schooldistricts!D$4:D$536))/STDEV(schooldistricts!D$4:D$536)</f>
        <v>0.21184349416821199</v>
      </c>
      <c r="F465" s="6">
        <f>(schooldistricts!E464-AVERAGE(schooldistricts!E$4:E$536))/STDEV(schooldistricts!E$4:E$536)</f>
        <v>0.31178426324329522</v>
      </c>
      <c r="G465" s="6">
        <f>(schooldistricts!F464-AVERAGE(schooldistricts!F$4:F$536))/STDEV(schooldistricts!F$4:F$536)</f>
        <v>0.38031332884719787</v>
      </c>
      <c r="H465" s="9">
        <f>(schooldistricts!G464-AVERAGE(schooldistricts!G$4:G$536))/STDEV(schooldistricts!G$4:G$536)</f>
        <v>-0.44756420561442556</v>
      </c>
      <c r="I465" s="14">
        <f t="shared" si="14"/>
        <v>-7.6527093951403724E-2</v>
      </c>
      <c r="J465" s="14">
        <f t="shared" si="15"/>
        <v>-0.37103711166302183</v>
      </c>
      <c r="K465" s="8">
        <v>120</v>
      </c>
      <c r="L465" s="8">
        <v>1968</v>
      </c>
      <c r="M465" s="7" t="s">
        <v>132</v>
      </c>
    </row>
    <row r="466" spans="2:13" x14ac:dyDescent="0.2">
      <c r="B466" s="6">
        <f>(schooldistricts!A465-AVERAGE(schooldistricts!A$4:A$536))/STDEV(schooldistricts!A$4:A$536)</f>
        <v>-0.20682577823531212</v>
      </c>
      <c r="C466" s="6">
        <f>(schooldistricts!B465-AVERAGE(schooldistricts!B$4:B$536))/STDEV(schooldistricts!B$4:B$536)</f>
        <v>1.0918659290550707</v>
      </c>
      <c r="D466" s="6">
        <f>(schooldistricts!C465-AVERAGE(schooldistricts!C$4:C$536))/STDEV(schooldistricts!C$4:C$536)</f>
        <v>1.266167032084569</v>
      </c>
      <c r="E466" s="6">
        <f>(schooldistricts!D465-AVERAGE(schooldistricts!D$4:D$536))/STDEV(schooldistricts!D$4:D$536)</f>
        <v>-0.74288521827532572</v>
      </c>
      <c r="F466" s="6">
        <f>(schooldistricts!E465-AVERAGE(schooldistricts!E$4:E$536))/STDEV(schooldistricts!E$4:E$536)</f>
        <v>0.39387531831957567</v>
      </c>
      <c r="G466" s="6">
        <f>(schooldistricts!F465-AVERAGE(schooldistricts!F$4:F$536))/STDEV(schooldistricts!F$4:F$536)</f>
        <v>-0.29129757487505137</v>
      </c>
      <c r="H466" s="9">
        <f>(schooldistricts!G465-AVERAGE(schooldistricts!G$4:G$536))/STDEV(schooldistricts!G$4:G$536)</f>
        <v>0.13827008120406512</v>
      </c>
      <c r="I466" s="14">
        <f t="shared" si="14"/>
        <v>0.43365778954467726</v>
      </c>
      <c r="J466" s="14">
        <f t="shared" si="15"/>
        <v>-0.29538770834061212</v>
      </c>
      <c r="K466" s="8">
        <v>117</v>
      </c>
      <c r="L466" s="8">
        <v>1748</v>
      </c>
      <c r="M466" s="7" t="s">
        <v>131</v>
      </c>
    </row>
    <row r="467" spans="2:13" x14ac:dyDescent="0.2">
      <c r="B467" s="6">
        <f>(schooldistricts!A466-AVERAGE(schooldistricts!A$4:A$536))/STDEV(schooldistricts!A$4:A$536)</f>
        <v>0.35986288620033413</v>
      </c>
      <c r="C467" s="6">
        <f>(schooldistricts!B466-AVERAGE(schooldistricts!B$4:B$536))/STDEV(schooldistricts!B$4:B$536)</f>
        <v>1.2328592278865231</v>
      </c>
      <c r="D467" s="6">
        <f>(schooldistricts!C466-AVERAGE(schooldistricts!C$4:C$536))/STDEV(schooldistricts!C$4:C$536)</f>
        <v>1.2726601963516695</v>
      </c>
      <c r="E467" s="6">
        <f>(schooldistricts!D466-AVERAGE(schooldistricts!D$4:D$536))/STDEV(schooldistricts!D$4:D$536)</f>
        <v>2.0897751679504313E-2</v>
      </c>
      <c r="F467" s="6">
        <f>(schooldistricts!E466-AVERAGE(schooldistricts!E$4:E$536))/STDEV(schooldistricts!E$4:E$536)</f>
        <v>0.1217419672425288</v>
      </c>
      <c r="G467" s="6">
        <f>(schooldistricts!F466-AVERAGE(schooldistricts!F$4:F$536))/STDEV(schooldistricts!F$4:F$536)</f>
        <v>-0.43604220010339184</v>
      </c>
      <c r="H467" s="9">
        <f>(schooldistricts!G466-AVERAGE(schooldistricts!G$4:G$536))/STDEV(schooldistricts!G$4:G$536)</f>
        <v>-0.44756420561442556</v>
      </c>
      <c r="I467" s="14">
        <f t="shared" si="14"/>
        <v>2.5632176717781934E-3</v>
      </c>
      <c r="J467" s="14">
        <f t="shared" si="15"/>
        <v>-0.45012742328620375</v>
      </c>
      <c r="K467" s="8">
        <v>227</v>
      </c>
      <c r="L467" s="8">
        <v>3320</v>
      </c>
      <c r="M467" s="7" t="s">
        <v>130</v>
      </c>
    </row>
    <row r="468" spans="2:13" x14ac:dyDescent="0.2">
      <c r="B468" s="6">
        <f>(schooldistricts!A467-AVERAGE(schooldistricts!A$4:A$536))/STDEV(schooldistricts!A$4:A$536)</f>
        <v>-0.87885752605631073</v>
      </c>
      <c r="C468" s="6">
        <f>(schooldistricts!B467-AVERAGE(schooldistricts!B$4:B$536))/STDEV(schooldistricts!B$4:B$536)</f>
        <v>-0.64196373118920125</v>
      </c>
      <c r="D468" s="6">
        <f>(schooldistricts!C467-AVERAGE(schooldistricts!C$4:C$536))/STDEV(schooldistricts!C$4:C$536)</f>
        <v>1.2791533606187697</v>
      </c>
      <c r="E468" s="6">
        <f>(schooldistricts!D467-AVERAGE(schooldistricts!D$4:D$536))/STDEV(schooldistricts!D$4:D$536)</f>
        <v>0.80589691524419094</v>
      </c>
      <c r="F468" s="6">
        <f>(schooldistricts!E467-AVERAGE(schooldistricts!E$4:E$536))/STDEV(schooldistricts!E$4:E$536)</f>
        <v>-2.5289270821985412</v>
      </c>
      <c r="G468" s="6">
        <f>(schooldistricts!F467-AVERAGE(schooldistricts!F$4:F$536))/STDEV(schooldistricts!F$4:F$536)</f>
        <v>-2.090873261697233</v>
      </c>
      <c r="H468" s="9">
        <f>(schooldistricts!G467-AVERAGE(schooldistricts!G$4:G$536))/STDEV(schooldistricts!G$4:G$536)</f>
        <v>-1.7363996366151051</v>
      </c>
      <c r="I468" s="14">
        <f t="shared" si="14"/>
        <v>-0.70402392461150565</v>
      </c>
      <c r="J468" s="14">
        <f t="shared" si="15"/>
        <v>-1.0323757120035995</v>
      </c>
      <c r="K468" s="8">
        <v>35</v>
      </c>
      <c r="L468" s="8">
        <v>386</v>
      </c>
      <c r="M468" s="7" t="s">
        <v>129</v>
      </c>
    </row>
    <row r="469" spans="2:13" x14ac:dyDescent="0.2">
      <c r="B469" s="6">
        <f>(schooldistricts!A468-AVERAGE(schooldistricts!A$4:A$536))/STDEV(schooldistricts!A$4:A$536)</f>
        <v>-0.12252851797929895</v>
      </c>
      <c r="C469" s="6">
        <f>(schooldistricts!B468-AVERAGE(schooldistricts!B$4:B$536))/STDEV(schooldistricts!B$4:B$536)</f>
        <v>1.0677895327316713</v>
      </c>
      <c r="D469" s="6">
        <f>(schooldistricts!C468-AVERAGE(schooldistricts!C$4:C$536))/STDEV(schooldistricts!C$4:C$536)</f>
        <v>1.2856465248858702</v>
      </c>
      <c r="E469" s="6">
        <f>(schooldistricts!D468-AVERAGE(schooldistricts!D$4:D$536))/STDEV(schooldistricts!D$4:D$536)</f>
        <v>0.28079612340024535</v>
      </c>
      <c r="F469" s="6">
        <f>(schooldistricts!E468-AVERAGE(schooldistricts!E$4:E$536))/STDEV(schooldistricts!E$4:E$536)</f>
        <v>-0.19309076046760168</v>
      </c>
      <c r="G469" s="6">
        <f>(schooldistricts!F468-AVERAGE(schooldistricts!F$4:F$536))/STDEV(schooldistricts!F$4:F$536)</f>
        <v>-5.9603307062385799E-2</v>
      </c>
      <c r="H469" s="9">
        <f>(schooldistricts!G468-AVERAGE(schooldistricts!G$4:G$536))/STDEV(schooldistricts!G$4:G$536)</f>
        <v>-9.6063633523331152E-2</v>
      </c>
      <c r="I469" s="14">
        <f t="shared" si="14"/>
        <v>-0.16882822063495381</v>
      </c>
      <c r="J469" s="14">
        <f t="shared" si="15"/>
        <v>7.2764587111622661E-2</v>
      </c>
      <c r="K469" s="8">
        <v>169</v>
      </c>
      <c r="L469" s="8">
        <v>2610</v>
      </c>
      <c r="M469" s="7" t="s">
        <v>128</v>
      </c>
    </row>
    <row r="470" spans="2:13" x14ac:dyDescent="0.2">
      <c r="B470" s="6">
        <f>(schooldistricts!A469-AVERAGE(schooldistricts!A$4:A$536))/STDEV(schooldistricts!A$4:A$536)</f>
        <v>1.3850256708410358</v>
      </c>
      <c r="C470" s="6">
        <f>(schooldistricts!B469-AVERAGE(schooldistricts!B$4:B$536))/STDEV(schooldistricts!B$4:B$536)</f>
        <v>-1.2030881912864597</v>
      </c>
      <c r="D470" s="6">
        <f>(schooldistricts!C469-AVERAGE(schooldistricts!C$4:C$536))/STDEV(schooldistricts!C$4:C$536)</f>
        <v>1.2921396891529706</v>
      </c>
      <c r="E470" s="6">
        <f>(schooldistricts!D469-AVERAGE(schooldistricts!D$4:D$536))/STDEV(schooldistricts!D$4:D$536)</f>
        <v>0.58312688234069887</v>
      </c>
      <c r="F470" s="6">
        <f>(schooldistricts!E469-AVERAGE(schooldistricts!E$4:E$536))/STDEV(schooldistricts!E$4:E$536)</f>
        <v>-0.46642691088642557</v>
      </c>
      <c r="G470" s="6">
        <f>(schooldistricts!F469-AVERAGE(schooldistricts!F$4:F$536))/STDEV(schooldistricts!F$4:F$536)</f>
        <v>-0.91385920452187275</v>
      </c>
      <c r="H470" s="9">
        <f>(schooldistricts!G469-AVERAGE(schooldistricts!G$4:G$536))/STDEV(schooldistricts!G$4:G$536)</f>
        <v>0.25543693856776328</v>
      </c>
      <c r="I470" s="14">
        <f t="shared" si="14"/>
        <v>-0.35787697902541799</v>
      </c>
      <c r="J470" s="14">
        <f t="shared" si="15"/>
        <v>0.61331391759318121</v>
      </c>
      <c r="K470" s="8">
        <v>92</v>
      </c>
      <c r="L470" s="8">
        <v>1250</v>
      </c>
      <c r="M470" s="7" t="s">
        <v>127</v>
      </c>
    </row>
    <row r="471" spans="2:13" x14ac:dyDescent="0.2">
      <c r="B471" s="6">
        <f>(schooldistricts!A470-AVERAGE(schooldistricts!A$4:A$536))/STDEV(schooldistricts!A$4:A$536)</f>
        <v>-0.41202769375126919</v>
      </c>
      <c r="C471" s="6">
        <f>(schooldistricts!B470-AVERAGE(schooldistricts!B$4:B$536))/STDEV(schooldistricts!B$4:B$536)</f>
        <v>0.75143587214036689</v>
      </c>
      <c r="D471" s="6">
        <f>(schooldistricts!C470-AVERAGE(schooldistricts!C$4:C$536))/STDEV(schooldistricts!C$4:C$536)</f>
        <v>1.2986328534200708</v>
      </c>
      <c r="E471" s="6">
        <f>(schooldistricts!D470-AVERAGE(schooldistricts!D$4:D$536))/STDEV(schooldistricts!D$4:D$536)</f>
        <v>-0.92852691236156915</v>
      </c>
      <c r="F471" s="6">
        <f>(schooldistricts!E470-AVERAGE(schooldistricts!E$4:E$536))/STDEV(schooldistricts!E$4:E$536)</f>
        <v>0.62541419161164868</v>
      </c>
      <c r="G471" s="6">
        <f>(schooldistricts!F470-AVERAGE(schooldistricts!F$4:F$536))/STDEV(schooldistricts!F$4:F$536)</f>
        <v>-0.34193829835721185</v>
      </c>
      <c r="H471" s="9">
        <f>(schooldistricts!G470-AVERAGE(schooldistricts!G$4:G$536))/STDEV(schooldistricts!G$4:G$536)</f>
        <v>0.13827008120406512</v>
      </c>
      <c r="I471" s="14">
        <f t="shared" si="14"/>
        <v>0.55682027560802871</v>
      </c>
      <c r="J471" s="14">
        <f t="shared" si="15"/>
        <v>-0.41855019440396357</v>
      </c>
      <c r="K471" s="8">
        <v>206</v>
      </c>
      <c r="L471" s="8">
        <v>3055</v>
      </c>
      <c r="M471" s="7" t="s">
        <v>126</v>
      </c>
    </row>
    <row r="472" spans="2:13" x14ac:dyDescent="0.2">
      <c r="B472" s="6">
        <f>(schooldistricts!A471-AVERAGE(schooldistricts!A$4:A$536))/STDEV(schooldistricts!A$4:A$536)</f>
        <v>-1.046501388503198</v>
      </c>
      <c r="C472" s="6">
        <f>(schooldistricts!B471-AVERAGE(schooldistricts!B$4:B$536))/STDEV(schooldistricts!B$4:B$536)</f>
        <v>0.74450646479398885</v>
      </c>
      <c r="D472" s="6">
        <f>(schooldistricts!C471-AVERAGE(schooldistricts!C$4:C$536))/STDEV(schooldistricts!C$4:C$536)</f>
        <v>1.3051260176871713</v>
      </c>
      <c r="E472" s="6">
        <f>(schooldistricts!D471-AVERAGE(schooldistricts!D$4:D$536))/STDEV(schooldistricts!D$4:D$536)</f>
        <v>0.38687709144952709</v>
      </c>
      <c r="F472" s="6">
        <f>(schooldistricts!E471-AVERAGE(schooldistricts!E$4:E$536))/STDEV(schooldistricts!E$4:E$536)</f>
        <v>-1.4328761820042473</v>
      </c>
      <c r="G472" s="6">
        <f>(schooldistricts!F471-AVERAGE(schooldistricts!F$4:F$536))/STDEV(schooldistricts!F$4:F$536)</f>
        <v>-0.23240471965456988</v>
      </c>
      <c r="H472" s="9">
        <f>(schooldistricts!G471-AVERAGE(schooldistricts!G$4:G$536))/STDEV(schooldistricts!G$4:G$536)</f>
        <v>1.0756049401136503</v>
      </c>
      <c r="I472" s="14">
        <f t="shared" si="14"/>
        <v>-0.36229528916680309</v>
      </c>
      <c r="J472" s="14">
        <f t="shared" si="15"/>
        <v>1.4379002292804532</v>
      </c>
      <c r="K472" s="8">
        <v>132</v>
      </c>
      <c r="L472" s="8">
        <v>1989</v>
      </c>
      <c r="M472" s="7" t="s">
        <v>125</v>
      </c>
    </row>
    <row r="473" spans="2:13" x14ac:dyDescent="0.2">
      <c r="B473" s="6">
        <f>(schooldistricts!A472-AVERAGE(schooldistricts!A$4:A$536))/STDEV(schooldistricts!A$4:A$536)</f>
        <v>-0.47396459855429518</v>
      </c>
      <c r="C473" s="6">
        <f>(schooldistricts!B472-AVERAGE(schooldistricts!B$4:B$536))/STDEV(schooldistricts!B$4:B$536)</f>
        <v>1.3757654742599181</v>
      </c>
      <c r="D473" s="6">
        <f>(schooldistricts!C472-AVERAGE(schooldistricts!C$4:C$536))/STDEV(schooldistricts!C$4:C$536)</f>
        <v>1.3116191819542715</v>
      </c>
      <c r="E473" s="6">
        <f>(schooldistricts!D472-AVERAGE(schooldistricts!D$4:D$536))/STDEV(schooldistricts!D$4:D$536)</f>
        <v>1.1665722066117497</v>
      </c>
      <c r="F473" s="6">
        <f>(schooldistricts!E472-AVERAGE(schooldistricts!E$4:E$536))/STDEV(schooldistricts!E$4:E$536)</f>
        <v>-0.75389595357112926</v>
      </c>
      <c r="G473" s="6">
        <f>(schooldistricts!F472-AVERAGE(schooldistricts!F$4:F$536))/STDEV(schooldistricts!F$4:F$536)</f>
        <v>-0.51680627117757538</v>
      </c>
      <c r="H473" s="9">
        <f>(schooldistricts!G472-AVERAGE(schooldistricts!G$4:G$536))/STDEV(schooldistricts!G$4:G$536)</f>
        <v>-0.68189792034182184</v>
      </c>
      <c r="I473" s="14">
        <f t="shared" si="14"/>
        <v>-0.69603114655426657</v>
      </c>
      <c r="J473" s="14">
        <f t="shared" si="15"/>
        <v>1.4133226212444727E-2</v>
      </c>
      <c r="K473" s="8">
        <v>60</v>
      </c>
      <c r="L473" s="8">
        <v>867</v>
      </c>
      <c r="M473" s="7" t="s">
        <v>124</v>
      </c>
    </row>
    <row r="474" spans="2:13" x14ac:dyDescent="0.2">
      <c r="B474" s="6">
        <f>(schooldistricts!A473-AVERAGE(schooldistricts!A$4:A$536))/STDEV(schooldistricts!A$4:A$536)</f>
        <v>-0.36433723526787526</v>
      </c>
      <c r="C474" s="6">
        <f>(schooldistricts!B473-AVERAGE(schooldistricts!B$4:B$536))/STDEV(schooldistricts!B$4:B$536)</f>
        <v>1.5427449605866954</v>
      </c>
      <c r="D474" s="6">
        <f>(schooldistricts!C473-AVERAGE(schooldistricts!C$4:C$536))/STDEV(schooldistricts!C$4:C$536)</f>
        <v>1.318112346221372</v>
      </c>
      <c r="E474" s="6">
        <f>(schooldistricts!D473-AVERAGE(schooldistricts!D$4:D$536))/STDEV(schooldistricts!D$4:D$536)</f>
        <v>0.57251878553577074</v>
      </c>
      <c r="F474" s="6">
        <f>(schooldistricts!E473-AVERAGE(schooldistricts!E$4:E$536))/STDEV(schooldistricts!E$4:E$536)</f>
        <v>-0.22556634269558076</v>
      </c>
      <c r="G474" s="6">
        <f>(schooldistricts!F473-AVERAGE(schooldistricts!F$4:F$536))/STDEV(schooldistricts!F$4:F$536)</f>
        <v>-4.2261525485458626E-2</v>
      </c>
      <c r="H474" s="9">
        <f>(schooldistricts!G473-AVERAGE(schooldistricts!G$4:G$536))/STDEV(schooldistricts!G$4:G$536)</f>
        <v>-0.21323049088702928</v>
      </c>
      <c r="I474" s="14">
        <f t="shared" si="14"/>
        <v>-0.32553963875601449</v>
      </c>
      <c r="J474" s="14">
        <f t="shared" si="15"/>
        <v>0.11230914786898522</v>
      </c>
      <c r="K474" s="8">
        <v>54</v>
      </c>
      <c r="L474" s="8">
        <v>836</v>
      </c>
      <c r="M474" s="7" t="s">
        <v>123</v>
      </c>
    </row>
    <row r="475" spans="2:13" x14ac:dyDescent="0.2">
      <c r="B475" s="6">
        <f>(schooldistricts!A474-AVERAGE(schooldistricts!A$4:A$536))/STDEV(schooldistricts!A$4:A$536)</f>
        <v>-0.97766947799534942</v>
      </c>
      <c r="C475" s="6">
        <f>(schooldistricts!B474-AVERAGE(schooldistricts!B$4:B$536))/STDEV(schooldistricts!B$4:B$536)</f>
        <v>1.2359697605090392</v>
      </c>
      <c r="D475" s="6">
        <f>(schooldistricts!C474-AVERAGE(schooldistricts!C$4:C$536))/STDEV(schooldistricts!C$4:C$536)</f>
        <v>1.3246055104884722</v>
      </c>
      <c r="E475" s="6">
        <f>(schooldistricts!D474-AVERAGE(schooldistricts!D$4:D$536))/STDEV(schooldistricts!D$4:D$536)</f>
        <v>0.98623456092797013</v>
      </c>
      <c r="F475" s="6">
        <f>(schooldistricts!E474-AVERAGE(schooldistricts!E$4:E$536))/STDEV(schooldistricts!E$4:E$536)</f>
        <v>-0.99400477217336336</v>
      </c>
      <c r="G475" s="6">
        <f>(schooldistricts!F474-AVERAGE(schooldistricts!F$4:F$536))/STDEV(schooldistricts!F$4:F$536)</f>
        <v>-0.31324149841209703</v>
      </c>
      <c r="H475" s="9">
        <f>(schooldistricts!G474-AVERAGE(schooldistricts!G$4:G$536))/STDEV(schooldistricts!G$4:G$536)</f>
        <v>-0.44756420561442556</v>
      </c>
      <c r="I475" s="14">
        <f t="shared" si="14"/>
        <v>-0.62807272929186653</v>
      </c>
      <c r="J475" s="14">
        <f t="shared" si="15"/>
        <v>0.18050852367744097</v>
      </c>
      <c r="K475" s="8">
        <v>93</v>
      </c>
      <c r="L475" s="8">
        <v>1385</v>
      </c>
      <c r="M475" s="7" t="s">
        <v>122</v>
      </c>
    </row>
    <row r="476" spans="2:13" x14ac:dyDescent="0.2">
      <c r="B476" s="6">
        <f>(schooldistricts!A475-AVERAGE(schooldistricts!A$4:A$536))/STDEV(schooldistricts!A$4:A$536)</f>
        <v>-1.0050946330131971</v>
      </c>
      <c r="C476" s="6">
        <f>(schooldistricts!B475-AVERAGE(schooldistricts!B$4:B$536))/STDEV(schooldistricts!B$4:B$536)</f>
        <v>-1.3675123604103867</v>
      </c>
      <c r="D476" s="6">
        <f>(schooldistricts!C475-AVERAGE(schooldistricts!C$4:C$536))/STDEV(schooldistricts!C$4:C$536)</f>
        <v>1.3310986747555726</v>
      </c>
      <c r="E476" s="6">
        <f>(schooldistricts!D475-AVERAGE(schooldistricts!D$4:D$536))/STDEV(schooldistricts!D$4:D$536)</f>
        <v>1.5007272559669875</v>
      </c>
      <c r="F476" s="6">
        <f>(schooldistricts!E475-AVERAGE(schooldistricts!E$4:E$536))/STDEV(schooldistricts!E$4:E$536)</f>
        <v>-0.40568554412668695</v>
      </c>
      <c r="G476" s="6">
        <f>(schooldistricts!F475-AVERAGE(schooldistricts!F$4:F$536))/STDEV(schooldistricts!F$4:F$536)</f>
        <v>-0.15649366190006178</v>
      </c>
      <c r="H476" s="9">
        <f>(schooldistricts!G475-AVERAGE(schooldistricts!G$4:G$536))/STDEV(schooldistricts!G$4:G$536)</f>
        <v>-0.5647310629781237</v>
      </c>
      <c r="I476" s="14">
        <f t="shared" si="14"/>
        <v>-0.83270131483665377</v>
      </c>
      <c r="J476" s="14">
        <f t="shared" si="15"/>
        <v>0.26797025185853007</v>
      </c>
      <c r="K476" s="8">
        <v>223</v>
      </c>
      <c r="L476" s="8">
        <v>3397</v>
      </c>
      <c r="M476" s="7" t="s">
        <v>121</v>
      </c>
    </row>
    <row r="477" spans="2:13" x14ac:dyDescent="0.2">
      <c r="B477" s="6">
        <f>(schooldistricts!A476-AVERAGE(schooldistricts!A$4:A$536))/STDEV(schooldistricts!A$4:A$536)</f>
        <v>-1.3704378892875437</v>
      </c>
      <c r="C477" s="6">
        <f>(schooldistricts!B476-AVERAGE(schooldistricts!B$4:B$536))/STDEV(schooldistricts!B$4:B$536)</f>
        <v>0.6752806929733981</v>
      </c>
      <c r="D477" s="6">
        <f>(schooldistricts!C476-AVERAGE(schooldistricts!C$4:C$536))/STDEV(schooldistricts!C$4:C$536)</f>
        <v>1.3375918390226731</v>
      </c>
      <c r="E477" s="6">
        <f>(schooldistricts!D476-AVERAGE(schooldistricts!D$4:D$536))/STDEV(schooldistricts!D$4:D$536)</f>
        <v>-1.416499365388266</v>
      </c>
      <c r="F477" s="6">
        <f>(schooldistricts!E476-AVERAGE(schooldistricts!E$4:E$536))/STDEV(schooldistricts!E$4:E$536)</f>
        <v>1.5333773447355636</v>
      </c>
      <c r="G477" s="6">
        <f>(schooldistricts!F476-AVERAGE(schooldistricts!F$4:F$536))/STDEV(schooldistricts!F$4:F$536)</f>
        <v>-0.15788540555919842</v>
      </c>
      <c r="H477" s="9">
        <f>(schooldistricts!G476-AVERAGE(schooldistricts!G$4:G$536))/STDEV(schooldistricts!G$4:G$536)</f>
        <v>1.8957729416595372</v>
      </c>
      <c r="I477" s="14">
        <f t="shared" si="14"/>
        <v>0.91383199255811487</v>
      </c>
      <c r="J477" s="14">
        <f t="shared" si="15"/>
        <v>0.98194094910142238</v>
      </c>
      <c r="K477" s="8">
        <v>252</v>
      </c>
      <c r="L477" s="8">
        <v>3838</v>
      </c>
      <c r="M477" s="7" t="s">
        <v>120</v>
      </c>
    </row>
    <row r="478" spans="2:13" x14ac:dyDescent="0.2">
      <c r="B478" s="6">
        <f>(schooldistricts!A477-AVERAGE(schooldistricts!A$4:A$536))/STDEV(schooldistricts!A$4:A$536)</f>
        <v>0.23963157503449023</v>
      </c>
      <c r="C478" s="6">
        <f>(schooldistricts!B477-AVERAGE(schooldistricts!B$4:B$536))/STDEV(schooldistricts!B$4:B$536)</f>
        <v>-0.49867374722604563</v>
      </c>
      <c r="D478" s="6">
        <f>(schooldistricts!C477-AVERAGE(schooldistricts!C$4:C$536))/STDEV(schooldistricts!C$4:C$536)</f>
        <v>1.3440850032897733</v>
      </c>
      <c r="E478" s="6">
        <f>(schooldistricts!D477-AVERAGE(schooldistricts!D$4:D$536))/STDEV(schooldistricts!D$4:D$536)</f>
        <v>0.64677546317026813</v>
      </c>
      <c r="F478" s="6">
        <f>(schooldistricts!E477-AVERAGE(schooldistricts!E$4:E$536))/STDEV(schooldistricts!E$4:E$536)</f>
        <v>0.28547302764192328</v>
      </c>
      <c r="G478" s="6">
        <f>(schooldistricts!F477-AVERAGE(schooldistricts!F$4:F$536))/STDEV(schooldistricts!F$4:F$536)</f>
        <v>-0.74779539896173186</v>
      </c>
      <c r="H478" s="9">
        <f>(schooldistricts!G477-AVERAGE(schooldistricts!G$4:G$536))/STDEV(schooldistricts!G$4:G$536)</f>
        <v>-0.21323049088702928</v>
      </c>
      <c r="I478" s="14">
        <f t="shared" si="14"/>
        <v>-0.30771254168911522</v>
      </c>
      <c r="J478" s="14">
        <f t="shared" si="15"/>
        <v>9.4482050802085937E-2</v>
      </c>
      <c r="K478" s="8">
        <v>96</v>
      </c>
      <c r="L478" s="8">
        <v>1339</v>
      </c>
      <c r="M478" s="7" t="s">
        <v>119</v>
      </c>
    </row>
    <row r="479" spans="2:13" x14ac:dyDescent="0.2">
      <c r="B479" s="6">
        <f>(schooldistricts!A478-AVERAGE(schooldistricts!A$4:A$536))/STDEV(schooldistricts!A$4:A$536)</f>
        <v>-1.6167196499405958</v>
      </c>
      <c r="C479" s="6">
        <f>(schooldistricts!B478-AVERAGE(schooldistricts!B$4:B$536))/STDEV(schooldistricts!B$4:B$536)</f>
        <v>0.58096033925060409</v>
      </c>
      <c r="D479" s="6">
        <f>(schooldistricts!C478-AVERAGE(schooldistricts!C$4:C$536))/STDEV(schooldistricts!C$4:C$536)</f>
        <v>1.3505781675568738</v>
      </c>
      <c r="E479" s="6">
        <f>(schooldistricts!D478-AVERAGE(schooldistricts!D$4:D$536))/STDEV(schooldistricts!D$4:D$536)</f>
        <v>-0.2018722812239877</v>
      </c>
      <c r="F479" s="6">
        <f>(schooldistricts!E478-AVERAGE(schooldistricts!E$4:E$536))/STDEV(schooldistricts!E$4:E$536)</f>
        <v>-0.53934662098165631</v>
      </c>
      <c r="G479" s="6">
        <f>(schooldistricts!F478-AVERAGE(schooldistricts!F$4:F$536))/STDEV(schooldistricts!F$4:F$536)</f>
        <v>0.58256670746913519</v>
      </c>
      <c r="H479" s="9">
        <f>(schooldistricts!G478-AVERAGE(schooldistricts!G$4:G$536))/STDEV(schooldistricts!G$4:G$536)</f>
        <v>0.13827008120406512</v>
      </c>
      <c r="I479" s="14">
        <f t="shared" si="14"/>
        <v>4.6002008420625427E-2</v>
      </c>
      <c r="J479" s="14">
        <f t="shared" si="15"/>
        <v>9.2268072783439681E-2</v>
      </c>
      <c r="K479" s="8">
        <v>106</v>
      </c>
      <c r="L479" s="8">
        <v>1785</v>
      </c>
      <c r="M479" s="7" t="s">
        <v>118</v>
      </c>
    </row>
    <row r="480" spans="2:13" x14ac:dyDescent="0.2">
      <c r="B480" s="6">
        <f>(schooldistricts!A479-AVERAGE(schooldistricts!A$4:A$536))/STDEV(schooldistricts!A$4:A$536)</f>
        <v>0.30361653185395576</v>
      </c>
      <c r="C480" s="6">
        <f>(schooldistricts!B479-AVERAGE(schooldistricts!B$4:B$536))/STDEV(schooldistricts!B$4:B$536)</f>
        <v>-0.75950461749766818</v>
      </c>
      <c r="D480" s="6">
        <f>(schooldistricts!C479-AVERAGE(schooldistricts!C$4:C$536))/STDEV(schooldistricts!C$4:C$536)</f>
        <v>1.357071331823974</v>
      </c>
      <c r="E480" s="6">
        <f>(schooldistricts!D479-AVERAGE(schooldistricts!D$4:D$536))/STDEV(schooldistricts!D$4:D$536)</f>
        <v>-0.17004799080920308</v>
      </c>
      <c r="F480" s="6">
        <f>(schooldistricts!E479-AVERAGE(schooldistricts!E$4:E$536))/STDEV(schooldistricts!E$4:E$536)</f>
        <v>0.6284211899660912</v>
      </c>
      <c r="G480" s="6">
        <f>(schooldistricts!F479-AVERAGE(schooldistricts!F$4:F$536))/STDEV(schooldistricts!F$4:F$536)</f>
        <v>0.5943560484748579</v>
      </c>
      <c r="H480" s="9">
        <f>(schooldistricts!G479-AVERAGE(schooldistricts!G$4:G$536))/STDEV(schooldistricts!G$4:G$536)</f>
        <v>-9.6063633523331152E-2</v>
      </c>
      <c r="I480" s="14">
        <f t="shared" si="14"/>
        <v>0.1590893330430434</v>
      </c>
      <c r="J480" s="14">
        <f t="shared" si="15"/>
        <v>-0.25515296656637454</v>
      </c>
      <c r="K480" s="8">
        <v>705</v>
      </c>
      <c r="L480" s="8">
        <v>11890</v>
      </c>
      <c r="M480" s="7" t="s">
        <v>117</v>
      </c>
    </row>
    <row r="481" spans="2:13" x14ac:dyDescent="0.2">
      <c r="B481" s="6">
        <f>(schooldistricts!A480-AVERAGE(schooldistricts!A$4:A$536))/STDEV(schooldistricts!A$4:A$536)</f>
        <v>1.3049339125887645</v>
      </c>
      <c r="C481" s="6">
        <f>(schooldistricts!B480-AVERAGE(schooldistricts!B$4:B$536))/STDEV(schooldistricts!B$4:B$536)</f>
        <v>-0.40123931666113666</v>
      </c>
      <c r="D481" s="6">
        <f>(schooldistricts!C480-AVERAGE(schooldistricts!C$4:C$536))/STDEV(schooldistricts!C$4:C$536)</f>
        <v>1.3635644960910744</v>
      </c>
      <c r="E481" s="6">
        <f>(schooldistricts!D480-AVERAGE(schooldistricts!D$4:D$536))/STDEV(schooldistricts!D$4:D$536)</f>
        <v>-0.7375811698728616</v>
      </c>
      <c r="F481" s="6">
        <f>(schooldistricts!E480-AVERAGE(schooldistricts!E$4:E$536))/STDEV(schooldistricts!E$4:E$536)</f>
        <v>-0.59332224144389933</v>
      </c>
      <c r="G481" s="6">
        <f>(schooldistricts!F480-AVERAGE(schooldistricts!F$4:F$536))/STDEV(schooldistricts!F$4:F$536)</f>
        <v>-1.1022020705706872</v>
      </c>
      <c r="H481" s="9">
        <f>(schooldistricts!G480-AVERAGE(schooldistricts!G$4:G$536))/STDEV(schooldistricts!G$4:G$536)</f>
        <v>-0.68189792034182184</v>
      </c>
      <c r="I481" s="14">
        <f t="shared" si="14"/>
        <v>0.32115389930364158</v>
      </c>
      <c r="J481" s="14">
        <f t="shared" si="15"/>
        <v>-1.0030518196454634</v>
      </c>
      <c r="K481" s="8">
        <v>107</v>
      </c>
      <c r="L481" s="8">
        <v>1410</v>
      </c>
      <c r="M481" s="7" t="s">
        <v>116</v>
      </c>
    </row>
    <row r="482" spans="2:13" x14ac:dyDescent="0.2">
      <c r="B482" s="6">
        <f>(schooldistricts!A481-AVERAGE(schooldistricts!A$4:A$536))/STDEV(schooldistricts!A$4:A$536)</f>
        <v>0.34102939528222348</v>
      </c>
      <c r="C482" s="6">
        <f>(schooldistricts!B481-AVERAGE(schooldistricts!B$4:B$536))/STDEV(schooldistricts!B$4:B$536)</f>
        <v>0.15424301725833081</v>
      </c>
      <c r="D482" s="6">
        <f>(schooldistricts!C481-AVERAGE(schooldistricts!C$4:C$536))/STDEV(schooldistricts!C$4:C$536)</f>
        <v>1.3700576603581747</v>
      </c>
      <c r="E482" s="6">
        <f>(schooldistricts!D481-AVERAGE(schooldistricts!D$4:D$536))/STDEV(schooldistricts!D$4:D$536)</f>
        <v>-1.2149455260946305</v>
      </c>
      <c r="F482" s="6">
        <f>(schooldistricts!E481-AVERAGE(schooldistricts!E$4:E$536))/STDEV(schooldistricts!E$4:E$536)</f>
        <v>1.4088876128616439</v>
      </c>
      <c r="G482" s="6">
        <f>(schooldistricts!F481-AVERAGE(schooldistricts!F$4:F$536))/STDEV(schooldistricts!F$4:F$536)</f>
        <v>0.23614970525717713</v>
      </c>
      <c r="H482" s="9">
        <f>(schooldistricts!G481-AVERAGE(schooldistricts!G$4:G$536))/STDEV(schooldistricts!G$4:G$536)</f>
        <v>2.1301066563869333</v>
      </c>
      <c r="I482" s="14">
        <f t="shared" si="14"/>
        <v>0.79421626496185571</v>
      </c>
      <c r="J482" s="14">
        <f t="shared" si="15"/>
        <v>1.3358903914250777</v>
      </c>
      <c r="K482" s="8">
        <v>277</v>
      </c>
      <c r="L482" s="8">
        <v>4456</v>
      </c>
      <c r="M482" s="7" t="s">
        <v>115</v>
      </c>
    </row>
    <row r="483" spans="2:13" x14ac:dyDescent="0.2">
      <c r="B483" s="6">
        <f>(schooldistricts!A482-AVERAGE(schooldistricts!A$4:A$536))/STDEV(schooldistricts!A$4:A$536)</f>
        <v>1.6894470147187834</v>
      </c>
      <c r="C483" s="6">
        <f>(schooldistricts!B482-AVERAGE(schooldistricts!B$4:B$536))/STDEV(schooldistricts!B$4:B$536)</f>
        <v>0.96492724326141976</v>
      </c>
      <c r="D483" s="6">
        <f>(schooldistricts!C482-AVERAGE(schooldistricts!C$4:C$536))/STDEV(schooldistricts!C$4:C$536)</f>
        <v>1.3765508246252751</v>
      </c>
      <c r="E483" s="6">
        <f>(schooldistricts!D482-AVERAGE(schooldistricts!D$4:D$536))/STDEV(schooldistricts!D$4:D$536)</f>
        <v>-0.91261476715417689</v>
      </c>
      <c r="F483" s="6">
        <f>(schooldistricts!E482-AVERAGE(schooldistricts!E$4:E$536))/STDEV(schooldistricts!E$4:E$536)</f>
        <v>3.0391317707226491</v>
      </c>
      <c r="G483" s="6">
        <f>(schooldistricts!F482-AVERAGE(schooldistricts!F$4:F$536))/STDEV(schooldistricts!F$4:F$536)</f>
        <v>-1.1093913448781494</v>
      </c>
      <c r="H483" s="9">
        <f>(schooldistricts!G482-AVERAGE(schooldistricts!G$4:G$536))/STDEV(schooldistricts!G$4:G$536)</f>
        <v>0.6069375106588577</v>
      </c>
      <c r="I483" s="14">
        <f t="shared" si="14"/>
        <v>0.81673736325209978</v>
      </c>
      <c r="J483" s="14">
        <f t="shared" si="15"/>
        <v>-0.20979985259324208</v>
      </c>
      <c r="K483" s="8">
        <v>247</v>
      </c>
      <c r="L483" s="8">
        <v>3251</v>
      </c>
      <c r="M483" s="7" t="s">
        <v>114</v>
      </c>
    </row>
    <row r="484" spans="2:13" x14ac:dyDescent="0.2">
      <c r="B484" s="6">
        <f>(schooldistricts!A483-AVERAGE(schooldistricts!A$4:A$536))/STDEV(schooldistricts!A$4:A$536)</f>
        <v>0.97621419688517763</v>
      </c>
      <c r="C484" s="6">
        <f>(schooldistricts!B483-AVERAGE(schooldistricts!B$4:B$536))/STDEV(schooldistricts!B$4:B$536)</f>
        <v>2.2824392985371787E-2</v>
      </c>
      <c r="D484" s="6">
        <f>(schooldistricts!C483-AVERAGE(schooldistricts!C$4:C$536))/STDEV(schooldistricts!C$4:C$536)</f>
        <v>1.3830439888923756</v>
      </c>
      <c r="E484" s="6">
        <f>(schooldistricts!D483-AVERAGE(schooldistricts!D$4:D$536))/STDEV(schooldistricts!D$4:D$536)</f>
        <v>-1.0239997836059229</v>
      </c>
      <c r="F484" s="6">
        <f>(schooldistricts!E483-AVERAGE(schooldistricts!E$4:E$536))/STDEV(schooldistricts!E$4:E$536)</f>
        <v>1.7095874483058946</v>
      </c>
      <c r="G484" s="6">
        <f>(schooldistricts!F483-AVERAGE(schooldistricts!F$4:F$536))/STDEV(schooldistricts!F$4:F$536)</f>
        <v>0.37030163143759626</v>
      </c>
      <c r="H484" s="9">
        <f>(schooldistricts!G483-AVERAGE(schooldistricts!G$4:G$536))/STDEV(schooldistricts!G$4:G$536)</f>
        <v>1.0756049401136503</v>
      </c>
      <c r="I484" s="14">
        <f t="shared" si="14"/>
        <v>0.72742477762994884</v>
      </c>
      <c r="J484" s="14">
        <f t="shared" si="15"/>
        <v>0.34818016248370143</v>
      </c>
      <c r="K484" s="8">
        <v>193</v>
      </c>
      <c r="L484" s="8">
        <v>3161</v>
      </c>
      <c r="M484" s="7" t="s">
        <v>113</v>
      </c>
    </row>
    <row r="485" spans="2:13" x14ac:dyDescent="0.2">
      <c r="B485" s="6">
        <f>(schooldistricts!A484-AVERAGE(schooldistricts!A$4:A$536))/STDEV(schooldistricts!A$4:A$536)</f>
        <v>1.4357314865177297</v>
      </c>
      <c r="C485" s="6">
        <f>(schooldistricts!B484-AVERAGE(schooldistricts!B$4:B$536))/STDEV(schooldistricts!B$4:B$536)</f>
        <v>1.4135309288613316</v>
      </c>
      <c r="D485" s="6">
        <f>(schooldistricts!C484-AVERAGE(schooldistricts!C$4:C$536))/STDEV(schooldistricts!C$4:C$536)</f>
        <v>1.3895371531594758</v>
      </c>
      <c r="E485" s="6">
        <f>(schooldistricts!D484-AVERAGE(schooldistricts!D$4:D$536))/STDEV(schooldistricts!D$4:D$536)</f>
        <v>-0.89139857354432039</v>
      </c>
      <c r="F485" s="6">
        <f>(schooldistricts!E484-AVERAGE(schooldistricts!E$4:E$536))/STDEV(schooldistricts!E$4:E$536)</f>
        <v>1.9528536151802933</v>
      </c>
      <c r="G485" s="6">
        <f>(schooldistricts!F484-AVERAGE(schooldistricts!F$4:F$536))/STDEV(schooldistricts!F$4:F$536)</f>
        <v>0.43805572068552834</v>
      </c>
      <c r="H485" s="9">
        <f>(schooldistricts!G484-AVERAGE(schooldistricts!G$4:G$536))/STDEV(schooldistricts!G$4:G$536)</f>
        <v>1.5442723695684428</v>
      </c>
      <c r="I485" s="14">
        <f t="shared" si="14"/>
        <v>0.68487032941517823</v>
      </c>
      <c r="J485" s="14">
        <f t="shared" si="15"/>
        <v>0.8594020401532646</v>
      </c>
      <c r="K485" s="8">
        <v>196</v>
      </c>
      <c r="L485" s="8">
        <v>3239</v>
      </c>
      <c r="M485" s="7" t="s">
        <v>112</v>
      </c>
    </row>
    <row r="486" spans="2:13" x14ac:dyDescent="0.2">
      <c r="B486" s="6">
        <f>(schooldistricts!A485-AVERAGE(schooldistricts!A$4:A$536))/STDEV(schooldistricts!A$4:A$536)</f>
        <v>0.78295936343064676</v>
      </c>
      <c r="C486" s="6">
        <f>(schooldistricts!B485-AVERAGE(schooldistricts!B$4:B$536))/STDEV(schooldistricts!B$4:B$536)</f>
        <v>0.5964118601874665</v>
      </c>
      <c r="D486" s="6">
        <f>(schooldistricts!C485-AVERAGE(schooldistricts!C$4:C$536))/STDEV(schooldistricts!C$4:C$536)</f>
        <v>1.3960303174265762</v>
      </c>
      <c r="E486" s="6">
        <f>(schooldistricts!D485-AVERAGE(schooldistricts!D$4:D$536))/STDEV(schooldistricts!D$4:D$536)</f>
        <v>-1.416499365388266</v>
      </c>
      <c r="F486" s="6">
        <f>(schooldistricts!E485-AVERAGE(schooldistricts!E$4:E$536))/STDEV(schooldistricts!E$4:E$536)</f>
        <v>2.100948284136587</v>
      </c>
      <c r="G486" s="6">
        <f>(schooldistricts!F485-AVERAGE(schooldistricts!F$4:F$536))/STDEV(schooldistricts!F$4:F$536)</f>
        <v>0.25894306269598677</v>
      </c>
      <c r="H486" s="9">
        <f>(schooldistricts!G485-AVERAGE(schooldistricts!G$4:G$536))/STDEV(schooldistricts!G$4:G$536)</f>
        <v>2.8331078005691221</v>
      </c>
      <c r="I486" s="14">
        <f t="shared" si="14"/>
        <v>0.97691359811160794</v>
      </c>
      <c r="J486" s="14">
        <f t="shared" si="15"/>
        <v>1.8561942024575142</v>
      </c>
      <c r="K486" s="8">
        <v>257</v>
      </c>
      <c r="L486" s="8">
        <v>4147</v>
      </c>
      <c r="M486" s="7" t="s">
        <v>111</v>
      </c>
    </row>
    <row r="487" spans="2:13" x14ac:dyDescent="0.2">
      <c r="B487" s="6">
        <f>(schooldistricts!A486-AVERAGE(schooldistricts!A$4:A$536))/STDEV(schooldistricts!A$4:A$536)</f>
        <v>-0.59208073868443156</v>
      </c>
      <c r="C487" s="6">
        <f>(schooldistricts!B486-AVERAGE(schooldistricts!B$4:B$536))/STDEV(schooldistricts!B$4:B$536)</f>
        <v>-1.2337205941449549</v>
      </c>
      <c r="D487" s="6">
        <f>(schooldistricts!C486-AVERAGE(schooldistricts!C$4:C$536))/STDEV(schooldistricts!C$4:C$536)</f>
        <v>1.4025234816936765</v>
      </c>
      <c r="E487" s="6">
        <f>(schooldistricts!D486-AVERAGE(schooldistricts!D$4:D$536))/STDEV(schooldistricts!D$4:D$536)</f>
        <v>0.16941110694849917</v>
      </c>
      <c r="F487" s="6">
        <f>(schooldistricts!E486-AVERAGE(schooldistricts!E$4:E$536))/STDEV(schooldistricts!E$4:E$536)</f>
        <v>-0.71405322537476601</v>
      </c>
      <c r="G487" s="6">
        <f>(schooldistricts!F486-AVERAGE(schooldistricts!F$4:F$536))/STDEV(schooldistricts!F$4:F$536)</f>
        <v>7.4507854328949505E-2</v>
      </c>
      <c r="H487" s="9">
        <f>(schooldistricts!G486-AVERAGE(schooldistricts!G$4:G$536))/STDEV(schooldistricts!G$4:G$536)</f>
        <v>2.1103223840366989E-2</v>
      </c>
      <c r="I487" s="14">
        <f t="shared" si="14"/>
        <v>-0.16827249524116247</v>
      </c>
      <c r="J487" s="14">
        <f t="shared" si="15"/>
        <v>0.18937571908152945</v>
      </c>
      <c r="K487" s="8">
        <v>68</v>
      </c>
      <c r="L487" s="8">
        <v>1070</v>
      </c>
      <c r="M487" s="7" t="s">
        <v>110</v>
      </c>
    </row>
    <row r="488" spans="2:13" x14ac:dyDescent="0.2">
      <c r="B488" s="6">
        <f>(schooldistricts!A487-AVERAGE(schooldistricts!A$4:A$536))/STDEV(schooldistricts!A$4:A$536)</f>
        <v>-0.5456956648410396</v>
      </c>
      <c r="C488" s="6">
        <f>(schooldistricts!B487-AVERAGE(schooldistricts!B$4:B$536))/STDEV(schooldistricts!B$4:B$536)</f>
        <v>-0.98432376765480478</v>
      </c>
      <c r="D488" s="6">
        <f>(schooldistricts!C487-AVERAGE(schooldistricts!C$4:C$536))/STDEV(schooldistricts!C$4:C$536)</f>
        <v>1.4090166459607769</v>
      </c>
      <c r="E488" s="6">
        <f>(schooldistricts!D487-AVERAGE(schooldistricts!D$4:D$536))/STDEV(schooldistricts!D$4:D$536)</f>
        <v>-0.58906781460386692</v>
      </c>
      <c r="F488" s="6">
        <f>(schooldistricts!E487-AVERAGE(schooldistricts!E$4:E$536))/STDEV(schooldistricts!E$4:E$536)</f>
        <v>-0.30916089694908244</v>
      </c>
      <c r="G488" s="6">
        <f>(schooldistricts!F487-AVERAGE(schooldistricts!F$4:F$536))/STDEV(schooldistricts!F$4:F$536)</f>
        <v>0.86939866577345559</v>
      </c>
      <c r="H488" s="9">
        <f>(schooldistricts!G487-AVERAGE(schooldistricts!G$4:G$536))/STDEV(schooldistricts!G$4:G$536)</f>
        <v>-0.44756420561442556</v>
      </c>
      <c r="I488" s="14">
        <f t="shared" si="14"/>
        <v>0.27479365137171835</v>
      </c>
      <c r="J488" s="14">
        <f t="shared" si="15"/>
        <v>-0.72235785698614396</v>
      </c>
      <c r="K488" s="8">
        <v>149</v>
      </c>
      <c r="L488" s="8">
        <v>2602</v>
      </c>
      <c r="M488" s="7" t="s">
        <v>109</v>
      </c>
    </row>
    <row r="489" spans="2:13" x14ac:dyDescent="0.2">
      <c r="B489" s="6">
        <f>(schooldistricts!A488-AVERAGE(schooldistricts!A$4:A$536))/STDEV(schooldistricts!A$4:A$536)</f>
        <v>-1.2543045224263221</v>
      </c>
      <c r="C489" s="6">
        <f>(schooldistricts!B488-AVERAGE(schooldistricts!B$4:B$536))/STDEV(schooldistricts!B$4:B$536)</f>
        <v>0.55463263817550845</v>
      </c>
      <c r="D489" s="6">
        <f>(schooldistricts!C488-AVERAGE(schooldistricts!C$4:C$536))/STDEV(schooldistricts!C$4:C$536)</f>
        <v>1.4155098102278771</v>
      </c>
      <c r="E489" s="6">
        <f>(schooldistricts!D488-AVERAGE(schooldistricts!D$4:D$536))/STDEV(schooldistricts!D$4:D$536)</f>
        <v>3.1131579703160739</v>
      </c>
      <c r="F489" s="6">
        <f>(schooldistricts!E488-AVERAGE(schooldistricts!E$4:E$536))/STDEV(schooldistricts!E$4:E$536)</f>
        <v>-1.9975904729685501</v>
      </c>
      <c r="G489" s="6">
        <f>(schooldistricts!F488-AVERAGE(schooldistricts!F$4:F$536))/STDEV(schooldistricts!F$4:F$536)</f>
        <v>-0.16518796640596087</v>
      </c>
      <c r="H489" s="9">
        <f>(schooldistricts!G488-AVERAGE(schooldistricts!G$4:G$536))/STDEV(schooldistricts!G$4:G$536)</f>
        <v>-3.493902497070577</v>
      </c>
      <c r="I489" s="14">
        <f t="shared" si="14"/>
        <v>-1.8558669985017953</v>
      </c>
      <c r="J489" s="14">
        <f t="shared" si="15"/>
        <v>-1.6380354985687817</v>
      </c>
      <c r="K489" s="8">
        <v>42</v>
      </c>
      <c r="L489" s="8">
        <v>639</v>
      </c>
      <c r="M489" s="7" t="s">
        <v>108</v>
      </c>
    </row>
    <row r="490" spans="2:13" x14ac:dyDescent="0.2">
      <c r="B490" s="6">
        <f>(schooldistricts!A489-AVERAGE(schooldistricts!A$4:A$536))/STDEV(schooldistricts!A$4:A$536)</f>
        <v>-1.6864358626390716</v>
      </c>
      <c r="C490" s="6">
        <f>(schooldistricts!B489-AVERAGE(schooldistricts!B$4:B$536))/STDEV(schooldistricts!B$4:B$536)</f>
        <v>-1.2538977946409471</v>
      </c>
      <c r="D490" s="6">
        <f>(schooldistricts!C489-AVERAGE(schooldistricts!C$4:C$536))/STDEV(schooldistricts!C$4:C$536)</f>
        <v>1.4220029744949776</v>
      </c>
      <c r="E490" s="6">
        <f>(schooldistricts!D489-AVERAGE(schooldistricts!D$4:D$536))/STDEV(schooldistricts!D$4:D$536)</f>
        <v>0.35505280103474246</v>
      </c>
      <c r="F490" s="6">
        <f>(schooldistricts!E489-AVERAGE(schooldistricts!E$4:E$536))/STDEV(schooldistricts!E$4:E$536)</f>
        <v>0.10821047464753751</v>
      </c>
      <c r="G490" s="6">
        <f>(schooldistricts!F489-AVERAGE(schooldistricts!F$4:F$536))/STDEV(schooldistricts!F$4:F$536)</f>
        <v>-0.65292216190815067</v>
      </c>
      <c r="H490" s="9">
        <f>(schooldistricts!G489-AVERAGE(schooldistricts!G$4:G$536))/STDEV(schooldistricts!G$4:G$536)</f>
        <v>0.13827008120406512</v>
      </c>
      <c r="I490" s="14">
        <f t="shared" si="14"/>
        <v>-0.17431207454400571</v>
      </c>
      <c r="J490" s="14">
        <f t="shared" si="15"/>
        <v>0.3125821557480708</v>
      </c>
      <c r="K490" s="8">
        <v>266</v>
      </c>
      <c r="L490" s="8">
        <v>3765</v>
      </c>
      <c r="M490" s="7" t="s">
        <v>107</v>
      </c>
    </row>
    <row r="491" spans="2:13" x14ac:dyDescent="0.2">
      <c r="B491" s="6">
        <f>(schooldistricts!A490-AVERAGE(schooldistricts!A$4:A$536))/STDEV(schooldistricts!A$4:A$536)</f>
        <v>-0.54452874697410636</v>
      </c>
      <c r="C491" s="6">
        <f>(schooldistricts!B490-AVERAGE(schooldistricts!B$4:B$536))/STDEV(schooldistricts!B$4:B$536)</f>
        <v>-0.74392303640918089</v>
      </c>
      <c r="D491" s="6">
        <f>(schooldistricts!C490-AVERAGE(schooldistricts!C$4:C$536))/STDEV(schooldistricts!C$4:C$536)</f>
        <v>1.428496138762078</v>
      </c>
      <c r="E491" s="6">
        <f>(schooldistricts!D490-AVERAGE(schooldistricts!D$4:D$536))/STDEV(schooldistricts!D$4:D$536)</f>
        <v>-1.2308576713020227</v>
      </c>
      <c r="F491" s="6">
        <f>(schooldistricts!E490-AVERAGE(schooldistricts!E$4:E$536))/STDEV(schooldistricts!E$4:E$536)</f>
        <v>1.5163878040329635</v>
      </c>
      <c r="G491" s="6">
        <f>(schooldistricts!F490-AVERAGE(schooldistricts!F$4:F$536))/STDEV(schooldistricts!F$4:F$536)</f>
        <v>-0.77352049518466437</v>
      </c>
      <c r="H491" s="9">
        <f>(schooldistricts!G490-AVERAGE(schooldistricts!G$4:G$536))/STDEV(schooldistricts!G$4:G$536)</f>
        <v>1.7786060842958391</v>
      </c>
      <c r="I491" s="14">
        <f t="shared" si="14"/>
        <v>0.81451518873173001</v>
      </c>
      <c r="J491" s="14">
        <f t="shared" si="15"/>
        <v>0.9640908955641091</v>
      </c>
      <c r="K491" s="8">
        <v>250</v>
      </c>
      <c r="L491" s="8">
        <v>3473</v>
      </c>
      <c r="M491" s="7" t="s">
        <v>106</v>
      </c>
    </row>
    <row r="492" spans="2:13" x14ac:dyDescent="0.2">
      <c r="B492" s="6">
        <f>(schooldistricts!A491-AVERAGE(schooldistricts!A$4:A$536))/STDEV(schooldistricts!A$4:A$536)</f>
        <v>-1.6794248662805842</v>
      </c>
      <c r="C492" s="6">
        <f>(schooldistricts!B491-AVERAGE(schooldistricts!B$4:B$536))/STDEV(schooldistricts!B$4:B$536)</f>
        <v>-0.58080018850951765</v>
      </c>
      <c r="D492" s="6">
        <f>(schooldistricts!C491-AVERAGE(schooldistricts!C$4:C$536))/STDEV(schooldistricts!C$4:C$536)</f>
        <v>1.4349893030291783</v>
      </c>
      <c r="E492" s="6">
        <f>(schooldistricts!D491-AVERAGE(schooldistricts!D$4:D$536))/STDEV(schooldistricts!D$4:D$536)</f>
        <v>-0.19126418441905949</v>
      </c>
      <c r="F492" s="6">
        <f>(schooldistricts!E491-AVERAGE(schooldistricts!E$4:E$536))/STDEV(schooldistricts!E$4:E$536)</f>
        <v>-1.0571517376166562</v>
      </c>
      <c r="G492" s="6">
        <f>(schooldistricts!F491-AVERAGE(schooldistricts!F$4:F$536))/STDEV(schooldistricts!F$4:F$536)</f>
        <v>1.0708499207362585E-2</v>
      </c>
      <c r="H492" s="9">
        <f>(schooldistricts!G491-AVERAGE(schooldistricts!G$4:G$536))/STDEV(schooldistricts!G$4:G$536)</f>
        <v>0.13827008120406512</v>
      </c>
      <c r="I492" s="14">
        <f t="shared" si="14"/>
        <v>-1.7115813127505826E-2</v>
      </c>
      <c r="J492" s="14">
        <f t="shared" si="15"/>
        <v>0.15538589433157093</v>
      </c>
      <c r="K492" s="8">
        <v>414</v>
      </c>
      <c r="L492" s="8">
        <v>6457</v>
      </c>
      <c r="M492" s="7" t="s">
        <v>105</v>
      </c>
    </row>
    <row r="493" spans="2:13" x14ac:dyDescent="0.2">
      <c r="B493" s="6">
        <f>(schooldistricts!A492-AVERAGE(schooldistricts!A$4:A$536))/STDEV(schooldistricts!A$4:A$536)</f>
        <v>-0.20212102865009268</v>
      </c>
      <c r="C493" s="6">
        <f>(schooldistricts!B492-AVERAGE(schooldistricts!B$4:B$536))/STDEV(schooldistricts!B$4:B$536)</f>
        <v>-0.91290245030235151</v>
      </c>
      <c r="D493" s="6">
        <f>(schooldistricts!C492-AVERAGE(schooldistricts!C$4:C$536))/STDEV(schooldistricts!C$4:C$536)</f>
        <v>1.4414824672962787</v>
      </c>
      <c r="E493" s="6">
        <f>(schooldistricts!D492-AVERAGE(schooldistricts!D$4:D$536))/STDEV(schooldistricts!D$4:D$536)</f>
        <v>-0.45646660454226434</v>
      </c>
      <c r="F493" s="6">
        <f>(schooldistricts!E492-AVERAGE(schooldistricts!E$4:E$536))/STDEV(schooldistricts!E$4:E$536)</f>
        <v>-0.91191371709708302</v>
      </c>
      <c r="G493" s="6">
        <f>(schooldistricts!F492-AVERAGE(schooldistricts!F$4:F$536))/STDEV(schooldistricts!F$4:F$536)</f>
        <v>-0.58615128237170377</v>
      </c>
      <c r="H493" s="9">
        <f>(schooldistricts!G492-AVERAGE(schooldistricts!G$4:G$536))/STDEV(schooldistricts!G$4:G$536)</f>
        <v>0.13827008120406512</v>
      </c>
      <c r="I493" s="14">
        <f t="shared" si="14"/>
        <v>0.13821001247065384</v>
      </c>
      <c r="J493" s="14">
        <f t="shared" si="15"/>
        <v>6.0068733411272612E-5</v>
      </c>
      <c r="K493" s="8">
        <v>137</v>
      </c>
      <c r="L493" s="8">
        <v>1959</v>
      </c>
      <c r="M493" s="7" t="s">
        <v>104</v>
      </c>
    </row>
    <row r="494" spans="2:13" x14ac:dyDescent="0.2">
      <c r="B494" s="6">
        <f>(schooldistricts!A493-AVERAGE(schooldistricts!A$4:A$536))/STDEV(schooldistricts!A$4:A$536)</f>
        <v>-0.73247590563833909</v>
      </c>
      <c r="C494" s="6">
        <f>(schooldistricts!B493-AVERAGE(schooldistricts!B$4:B$536))/STDEV(schooldistricts!B$4:B$536)</f>
        <v>1.5104388108775901</v>
      </c>
      <c r="D494" s="6">
        <f>(schooldistricts!C493-AVERAGE(schooldistricts!C$4:C$536))/STDEV(schooldistricts!C$4:C$536)</f>
        <v>1.4479756315633789</v>
      </c>
      <c r="E494" s="6">
        <f>(schooldistricts!D493-AVERAGE(schooldistricts!D$4:D$536))/STDEV(schooldistricts!D$4:D$536)</f>
        <v>-1.0027835899960664</v>
      </c>
      <c r="F494" s="6">
        <f>(schooldistricts!E493-AVERAGE(schooldistricts!E$4:E$536))/STDEV(schooldistricts!E$4:E$536)</f>
        <v>0.45612018425653555</v>
      </c>
      <c r="G494" s="6">
        <f>(schooldistricts!F493-AVERAGE(schooldistricts!F$4:F$536))/STDEV(schooldistricts!F$4:F$536)</f>
        <v>0.11249755610211704</v>
      </c>
      <c r="H494" s="9">
        <f>(schooldistricts!G493-AVERAGE(schooldistricts!G$4:G$536))/STDEV(schooldistricts!G$4:G$536)</f>
        <v>0.6069375106588577</v>
      </c>
      <c r="I494" s="14">
        <f t="shared" si="14"/>
        <v>0.57697582460746</v>
      </c>
      <c r="J494" s="14">
        <f t="shared" si="15"/>
        <v>2.9961686051397707E-2</v>
      </c>
      <c r="K494" s="8">
        <v>291</v>
      </c>
      <c r="L494" s="8">
        <v>4603</v>
      </c>
      <c r="M494" s="7" t="s">
        <v>103</v>
      </c>
    </row>
    <row r="495" spans="2:13" x14ac:dyDescent="0.2">
      <c r="B495" s="6">
        <f>(schooldistricts!A494-AVERAGE(schooldistricts!A$4:A$536))/STDEV(schooldistricts!A$4:A$536)</f>
        <v>-0.98702151425058982</v>
      </c>
      <c r="C495" s="6">
        <f>(schooldistricts!B494-AVERAGE(schooldistricts!B$4:B$536))/STDEV(schooldistricts!B$4:B$536)</f>
        <v>-1.1332691613118042</v>
      </c>
      <c r="D495" s="6">
        <f>(schooldistricts!C494-AVERAGE(schooldistricts!C$4:C$536))/STDEV(schooldistricts!C$4:C$536)</f>
        <v>1.4544687958304794</v>
      </c>
      <c r="E495" s="6">
        <f>(schooldistricts!D494-AVERAGE(schooldistricts!D$4:D$536))/STDEV(schooldistricts!D$4:D$536)</f>
        <v>1.2037005454289984</v>
      </c>
      <c r="F495" s="6">
        <f>(schooldistricts!E494-AVERAGE(schooldistricts!E$4:E$536))/STDEV(schooldistricts!E$4:E$536)</f>
        <v>-0.16738092453711825</v>
      </c>
      <c r="G495" s="6">
        <f>(schooldistricts!F494-AVERAGE(schooldistricts!F$4:F$536))/STDEV(schooldistricts!F$4:F$536)</f>
        <v>-0.33547040796910421</v>
      </c>
      <c r="H495" s="9">
        <f>(schooldistricts!G494-AVERAGE(schooldistricts!G$4:G$536))/STDEV(schooldistricts!G$4:G$536)</f>
        <v>-0.5647310629781237</v>
      </c>
      <c r="I495" s="14">
        <f t="shared" si="14"/>
        <v>-0.65032974267514543</v>
      </c>
      <c r="J495" s="14">
        <f t="shared" si="15"/>
        <v>8.5598679697021729E-2</v>
      </c>
      <c r="K495" s="8">
        <v>154</v>
      </c>
      <c r="L495" s="8">
        <v>2286</v>
      </c>
      <c r="M495" s="7" t="s">
        <v>102</v>
      </c>
    </row>
    <row r="496" spans="2:13" x14ac:dyDescent="0.2">
      <c r="B496" s="6">
        <f>(schooldistricts!A495-AVERAGE(schooldistricts!A$4:A$536))/STDEV(schooldistricts!A$4:A$536)</f>
        <v>1.5181648572630864</v>
      </c>
      <c r="C496" s="6">
        <f>(schooldistricts!B495-AVERAGE(schooldistricts!B$4:B$536))/STDEV(schooldistricts!B$4:B$536)</f>
        <v>1.0231217974145297</v>
      </c>
      <c r="D496" s="6">
        <f>(schooldistricts!C495-AVERAGE(schooldistricts!C$4:C$536))/STDEV(schooldistricts!C$4:C$536)</f>
        <v>1.4609619600975796</v>
      </c>
      <c r="E496" s="6">
        <f>(schooldistricts!D495-AVERAGE(schooldistricts!D$4:D$536))/STDEV(schooldistricts!D$4:D$536)</f>
        <v>-0.26021681365109267</v>
      </c>
      <c r="F496" s="6">
        <f>(schooldistricts!E495-AVERAGE(schooldistricts!E$4:E$536))/STDEV(schooldistricts!E$4:E$536)</f>
        <v>-0.65737130639352481</v>
      </c>
      <c r="G496" s="6">
        <f>(schooldistricts!F495-AVERAGE(schooldistricts!F$4:F$536))/STDEV(schooldistricts!F$4:F$536)</f>
        <v>1.6224789288815011</v>
      </c>
      <c r="H496" s="9">
        <f>(schooldistricts!G495-AVERAGE(schooldistricts!G$4:G$536))/STDEV(schooldistricts!G$4:G$536)</f>
        <v>0.95843808274995212</v>
      </c>
      <c r="I496" s="14">
        <f t="shared" si="14"/>
        <v>6.3504772746696719E-2</v>
      </c>
      <c r="J496" s="14">
        <f t="shared" si="15"/>
        <v>0.89493331000325538</v>
      </c>
      <c r="K496" s="8">
        <v>90</v>
      </c>
      <c r="L496" s="8">
        <v>1719</v>
      </c>
      <c r="M496" s="7" t="s">
        <v>101</v>
      </c>
    </row>
    <row r="497" spans="2:13" x14ac:dyDescent="0.2">
      <c r="B497" s="6">
        <f>(schooldistricts!A496-AVERAGE(schooldistricts!A$4:A$536))/STDEV(schooldistricts!A$4:A$536)</f>
        <v>-0.43898826213321984</v>
      </c>
      <c r="C497" s="6">
        <f>(schooldistricts!B496-AVERAGE(schooldistricts!B$4:B$536))/STDEV(schooldistricts!B$4:B$536)</f>
        <v>-0.33647611723084259</v>
      </c>
      <c r="D497" s="6">
        <f>(schooldistricts!C496-AVERAGE(schooldistricts!C$4:C$536))/STDEV(schooldistricts!C$4:C$536)</f>
        <v>1.4674551243646801</v>
      </c>
      <c r="E497" s="6">
        <f>(schooldistricts!D496-AVERAGE(schooldistricts!D$4:D$536))/STDEV(schooldistricts!D$4:D$536)</f>
        <v>0.24897183298546072</v>
      </c>
      <c r="F497" s="6">
        <f>(schooldistricts!E496-AVERAGE(schooldistricts!E$4:E$536))/STDEV(schooldistricts!E$4:E$536)</f>
        <v>0.70870804602970616</v>
      </c>
      <c r="G497" s="6">
        <f>(schooldistricts!F496-AVERAGE(schooldistricts!F$4:F$536))/STDEV(schooldistricts!F$4:F$536)</f>
        <v>-4.242227368019813E-2</v>
      </c>
      <c r="H497" s="9">
        <f>(schooldistricts!G496-AVERAGE(schooldistricts!G$4:G$536))/STDEV(schooldistricts!G$4:G$536)</f>
        <v>1.0756049401136503</v>
      </c>
      <c r="I497" s="14">
        <f t="shared" si="14"/>
        <v>-5.1897452762458725E-2</v>
      </c>
      <c r="J497" s="14">
        <f t="shared" si="15"/>
        <v>1.127502392876109</v>
      </c>
      <c r="K497" s="8">
        <v>212</v>
      </c>
      <c r="L497" s="8">
        <v>3282</v>
      </c>
      <c r="M497" s="7" t="s">
        <v>100</v>
      </c>
    </row>
    <row r="498" spans="2:13" x14ac:dyDescent="0.2">
      <c r="B498" s="6">
        <f>(schooldistricts!A497-AVERAGE(schooldistricts!A$4:A$536))/STDEV(schooldistricts!A$4:A$536)</f>
        <v>-0.68309307949104703</v>
      </c>
      <c r="C498" s="6">
        <f>(schooldistricts!B497-AVERAGE(schooldistricts!B$4:B$536))/STDEV(schooldistricts!B$4:B$536)</f>
        <v>1.2391332168557116</v>
      </c>
      <c r="D498" s="6">
        <f>(schooldistricts!C497-AVERAGE(schooldistricts!C$4:C$536))/STDEV(schooldistricts!C$4:C$536)</f>
        <v>1.4739482886317805</v>
      </c>
      <c r="E498" s="6">
        <f>(schooldistricts!D497-AVERAGE(schooldistricts!D$4:D$536))/STDEV(schooldistricts!D$4:D$536)</f>
        <v>-0.17004799080920308</v>
      </c>
      <c r="F498" s="6">
        <f>(schooldistricts!E497-AVERAGE(schooldistricts!E$4:E$536))/STDEV(schooldistricts!E$4:E$536)</f>
        <v>-0.65571745729858133</v>
      </c>
      <c r="G498" s="6">
        <f>(schooldistricts!F497-AVERAGE(schooldistricts!F$4:F$536))/STDEV(schooldistricts!F$4:F$536)</f>
        <v>0.31678104948036512</v>
      </c>
      <c r="H498" s="9">
        <f>(schooldistricts!G497-AVERAGE(schooldistricts!G$4:G$536))/STDEV(schooldistricts!G$4:G$536)</f>
        <v>-0.44756420561442556</v>
      </c>
      <c r="I498" s="14">
        <f t="shared" si="14"/>
        <v>1.6366156334215336E-2</v>
      </c>
      <c r="J498" s="14">
        <f t="shared" si="15"/>
        <v>-0.4639303619486409</v>
      </c>
      <c r="K498" s="8">
        <v>252</v>
      </c>
      <c r="L498" s="8">
        <v>4098</v>
      </c>
      <c r="M498" s="7" t="s">
        <v>99</v>
      </c>
    </row>
    <row r="499" spans="2:13" x14ac:dyDescent="0.2">
      <c r="B499" s="6">
        <f>(schooldistricts!A498-AVERAGE(schooldistricts!A$4:A$536))/STDEV(schooldistricts!A$4:A$536)</f>
        <v>0.64150739600843276</v>
      </c>
      <c r="C499" s="6">
        <f>(schooldistricts!B498-AVERAGE(schooldistricts!B$4:B$536))/STDEV(schooldistricts!B$4:B$536)</f>
        <v>0.65022513257821934</v>
      </c>
      <c r="D499" s="6">
        <f>(schooldistricts!C498-AVERAGE(schooldistricts!C$4:C$536))/STDEV(schooldistricts!C$4:C$536)</f>
        <v>1.4804414528988807</v>
      </c>
      <c r="E499" s="6">
        <f>(schooldistricts!D498-AVERAGE(schooldistricts!D$4:D$536))/STDEV(schooldistricts!D$4:D$536)</f>
        <v>-3.214273234513642E-2</v>
      </c>
      <c r="F499" s="6">
        <f>(schooldistricts!E498-AVERAGE(schooldistricts!E$4:E$536))/STDEV(schooldistricts!E$4:E$536)</f>
        <v>-0.58294809712107276</v>
      </c>
      <c r="G499" s="6">
        <f>(schooldistricts!F498-AVERAGE(schooldistricts!F$4:F$536))/STDEV(schooldistricts!F$4:F$536)</f>
        <v>6.6271462171859738E-2</v>
      </c>
      <c r="H499" s="9">
        <f>(schooldistricts!G498-AVERAGE(schooldistricts!G$4:G$536))/STDEV(schooldistricts!G$4:G$536)</f>
        <v>-0.21323049088702928</v>
      </c>
      <c r="I499" s="14">
        <f t="shared" si="14"/>
        <v>-4.7921511656850782E-2</v>
      </c>
      <c r="J499" s="14">
        <f t="shared" si="15"/>
        <v>-0.16530897923017851</v>
      </c>
      <c r="K499" s="8">
        <v>46</v>
      </c>
      <c r="L499" s="8">
        <v>723</v>
      </c>
      <c r="M499" s="7" t="s">
        <v>98</v>
      </c>
    </row>
    <row r="500" spans="2:13" x14ac:dyDescent="0.2">
      <c r="B500" s="6">
        <f>(schooldistricts!A499-AVERAGE(schooldistricts!A$4:A$536))/STDEV(schooldistricts!A$4:A$536)</f>
        <v>-0.68617896679084445</v>
      </c>
      <c r="C500" s="6">
        <f>(schooldistricts!B499-AVERAGE(schooldistricts!B$4:B$536))/STDEV(schooldistricts!B$4:B$536)</f>
        <v>0.20899533665178902</v>
      </c>
      <c r="D500" s="6">
        <f>(schooldistricts!C499-AVERAGE(schooldistricts!C$4:C$536))/STDEV(schooldistricts!C$4:C$536)</f>
        <v>1.4869346171659812</v>
      </c>
      <c r="E500" s="6">
        <f>(schooldistricts!D499-AVERAGE(schooldistricts!D$4:D$536))/STDEV(schooldistricts!D$4:D$536)</f>
        <v>0.14289086493617867</v>
      </c>
      <c r="F500" s="6">
        <f>(schooldistricts!E499-AVERAGE(schooldistricts!E$4:E$536))/STDEV(schooldistricts!E$4:E$536)</f>
        <v>-0.55468231258931311</v>
      </c>
      <c r="G500" s="6">
        <f>(schooldistricts!F499-AVERAGE(schooldistricts!F$4:F$536))/STDEV(schooldistricts!F$4:F$536)</f>
        <v>-0.73107893155094616</v>
      </c>
      <c r="H500" s="9">
        <f>(schooldistricts!G499-AVERAGE(schooldistricts!G$4:G$536))/STDEV(schooldistricts!G$4:G$536)</f>
        <v>0.37260379593146142</v>
      </c>
      <c r="I500" s="14">
        <f t="shared" si="14"/>
        <v>-0.13664115257275158</v>
      </c>
      <c r="J500" s="14">
        <f t="shared" si="15"/>
        <v>0.50924494850421298</v>
      </c>
      <c r="K500" s="8">
        <v>127</v>
      </c>
      <c r="L500" s="8">
        <v>1776</v>
      </c>
      <c r="M500" s="7" t="s">
        <v>97</v>
      </c>
    </row>
    <row r="501" spans="2:13" x14ac:dyDescent="0.2">
      <c r="B501" s="6">
        <f>(schooldistricts!A500-AVERAGE(schooldistricts!A$4:A$536))/STDEV(schooldistricts!A$4:A$536)</f>
        <v>-6.2465753145881431E-2</v>
      </c>
      <c r="C501" s="6">
        <f>(schooldistricts!B500-AVERAGE(schooldistricts!B$4:B$536))/STDEV(schooldistricts!B$4:B$536)</f>
        <v>0.3263718844453698</v>
      </c>
      <c r="D501" s="6">
        <f>(schooldistricts!C500-AVERAGE(schooldistricts!C$4:C$536))/STDEV(schooldistricts!C$4:C$536)</f>
        <v>1.4934277814330814</v>
      </c>
      <c r="E501" s="6">
        <f>(schooldistricts!D500-AVERAGE(schooldistricts!D$4:D$536))/STDEV(schooldistricts!D$4:D$536)</f>
        <v>-0.64741234703097184</v>
      </c>
      <c r="F501" s="6">
        <f>(schooldistricts!E500-AVERAGE(schooldistricts!E$4:E$536))/STDEV(schooldistricts!E$4:E$536)</f>
        <v>0.60421485321282908</v>
      </c>
      <c r="G501" s="6">
        <f>(schooldistricts!F500-AVERAGE(schooldistricts!F$4:F$536))/STDEV(schooldistricts!F$4:F$536)</f>
        <v>-0.16031376909436579</v>
      </c>
      <c r="H501" s="9">
        <f>(schooldistricts!G500-AVERAGE(schooldistricts!G$4:G$536))/STDEV(schooldistricts!G$4:G$536)</f>
        <v>0.6069375106588577</v>
      </c>
      <c r="I501" s="14">
        <f t="shared" si="14"/>
        <v>0.40692947908131738</v>
      </c>
      <c r="J501" s="14">
        <f t="shared" si="15"/>
        <v>0.20000803157754032</v>
      </c>
      <c r="K501" s="8">
        <v>209</v>
      </c>
      <c r="L501" s="8">
        <v>3182</v>
      </c>
      <c r="M501" s="7" t="s">
        <v>96</v>
      </c>
    </row>
    <row r="502" spans="2:13" x14ac:dyDescent="0.2">
      <c r="B502" s="6">
        <f>(schooldistricts!A501-AVERAGE(schooldistricts!A$4:A$536))/STDEV(schooldistricts!A$4:A$536)</f>
        <v>1.7191555107822345</v>
      </c>
      <c r="C502" s="6">
        <f>(schooldistricts!B501-AVERAGE(schooldistricts!B$4:B$536))/STDEV(schooldistricts!B$4:B$536)</f>
        <v>-1.210405874293933</v>
      </c>
      <c r="D502" s="6">
        <f>(schooldistricts!C501-AVERAGE(schooldistricts!C$4:C$536))/STDEV(schooldistricts!C$4:C$536)</f>
        <v>1.4999209457001819</v>
      </c>
      <c r="E502" s="6">
        <f>(schooldistricts!D501-AVERAGE(schooldistricts!D$4:D$536))/STDEV(schooldistricts!D$4:D$536)</f>
        <v>0.56721473713330661</v>
      </c>
      <c r="F502" s="6">
        <f>(schooldistricts!E501-AVERAGE(schooldistricts!E$4:E$536))/STDEV(schooldistricts!E$4:E$536)</f>
        <v>-1.1539770846297048</v>
      </c>
      <c r="G502" s="6">
        <f>(schooldistricts!F501-AVERAGE(schooldistricts!F$4:F$536))/STDEV(schooldistricts!F$4:F$536)</f>
        <v>0.21819647804907086</v>
      </c>
      <c r="H502" s="9">
        <f>(schooldistricts!G501-AVERAGE(schooldistricts!G$4:G$536))/STDEV(schooldistricts!G$4:G$536)</f>
        <v>2.1103223840366989E-2</v>
      </c>
      <c r="I502" s="14">
        <f t="shared" si="14"/>
        <v>-0.42594243398403309</v>
      </c>
      <c r="J502" s="14">
        <f t="shared" si="15"/>
        <v>0.44704565782440009</v>
      </c>
      <c r="K502" s="8">
        <v>84</v>
      </c>
      <c r="L502" s="8">
        <v>1348</v>
      </c>
      <c r="M502" s="7" t="s">
        <v>95</v>
      </c>
    </row>
    <row r="503" spans="2:13" x14ac:dyDescent="0.2">
      <c r="B503" s="6">
        <f>(schooldistricts!A502-AVERAGE(schooldistricts!A$4:A$536))/STDEV(schooldistricts!A$4:A$536)</f>
        <v>0.86429316778621357</v>
      </c>
      <c r="C503" s="6">
        <f>(schooldistricts!B502-AVERAGE(schooldistricts!B$4:B$536))/STDEV(schooldistricts!B$4:B$536)</f>
        <v>1.4740901715963444</v>
      </c>
      <c r="D503" s="6">
        <f>(schooldistricts!C502-AVERAGE(schooldistricts!C$4:C$536))/STDEV(schooldistricts!C$4:C$536)</f>
        <v>1.5064141099672823</v>
      </c>
      <c r="E503" s="6">
        <f>(schooldistricts!D502-AVERAGE(schooldistricts!D$4:D$536))/STDEV(schooldistricts!D$4:D$536)</f>
        <v>-1.1300807516552047</v>
      </c>
      <c r="F503" s="6">
        <f>(schooldistricts!E502-AVERAGE(schooldistricts!E$4:E$536))/STDEV(schooldistricts!E$4:E$536)</f>
        <v>1.6971084051349581</v>
      </c>
      <c r="G503" s="6">
        <f>(schooldistricts!F502-AVERAGE(schooldistricts!F$4:F$536))/STDEV(schooldistricts!F$4:F$536)</f>
        <v>0.14580984365553748</v>
      </c>
      <c r="H503" s="9">
        <f>(schooldistricts!G502-AVERAGE(schooldistricts!G$4:G$536))/STDEV(schooldistricts!G$4:G$536)</f>
        <v>1.3099386548410465</v>
      </c>
      <c r="I503" s="14">
        <f t="shared" si="14"/>
        <v>0.78171126548456615</v>
      </c>
      <c r="J503" s="14">
        <f t="shared" si="15"/>
        <v>0.52822738935648039</v>
      </c>
      <c r="K503" s="8">
        <v>720</v>
      </c>
      <c r="L503" s="8">
        <v>11441</v>
      </c>
      <c r="M503" s="7" t="s">
        <v>94</v>
      </c>
    </row>
    <row r="504" spans="2:13" x14ac:dyDescent="0.2">
      <c r="B504" s="6">
        <f>(schooldistricts!A503-AVERAGE(schooldistricts!A$4:A$536))/STDEV(schooldistricts!A$4:A$536)</f>
        <v>0.52733782944974872</v>
      </c>
      <c r="C504" s="6">
        <f>(schooldistricts!B503-AVERAGE(schooldistricts!B$4:B$536))/STDEV(schooldistricts!B$4:B$536)</f>
        <v>-0.21806150399290403</v>
      </c>
      <c r="D504" s="6">
        <f>(schooldistricts!C503-AVERAGE(schooldistricts!C$4:C$536))/STDEV(schooldistricts!C$4:C$536)</f>
        <v>1.5129072742343825</v>
      </c>
      <c r="E504" s="6">
        <f>(schooldistricts!D503-AVERAGE(schooldistricts!D$4:D$536))/STDEV(schooldistricts!D$4:D$536)</f>
        <v>0.75285643121954993</v>
      </c>
      <c r="F504" s="6">
        <f>(schooldistricts!E503-AVERAGE(schooldistricts!E$4:E$536))/STDEV(schooldistricts!E$4:E$536)</f>
        <v>1.3941076235764922E-2</v>
      </c>
      <c r="G504" s="6">
        <f>(schooldistricts!F503-AVERAGE(schooldistricts!F$4:F$536))/STDEV(schooldistricts!F$4:F$536)</f>
        <v>-1.5767565678360584</v>
      </c>
      <c r="H504" s="9">
        <f>(schooldistricts!G503-AVERAGE(schooldistricts!G$4:G$536))/STDEV(schooldistricts!G$4:G$536)</f>
        <v>-0.79906477770551998</v>
      </c>
      <c r="I504" s="14">
        <f t="shared" si="14"/>
        <v>-0.39356489763711849</v>
      </c>
      <c r="J504" s="14">
        <f t="shared" si="15"/>
        <v>-0.40549988006840149</v>
      </c>
      <c r="K504" s="8">
        <v>89</v>
      </c>
      <c r="L504" s="8">
        <v>1081</v>
      </c>
      <c r="M504" s="7" t="s">
        <v>93</v>
      </c>
    </row>
    <row r="505" spans="2:13" x14ac:dyDescent="0.2">
      <c r="B505" s="6">
        <f>(schooldistricts!A504-AVERAGE(schooldistricts!A$4:A$536))/STDEV(schooldistricts!A$4:A$536)</f>
        <v>1.2918907576304621</v>
      </c>
      <c r="C505" s="6">
        <f>(schooldistricts!B504-AVERAGE(schooldistricts!B$4:B$536))/STDEV(schooldistricts!B$4:B$536)</f>
        <v>-0.41643564580398917</v>
      </c>
      <c r="D505" s="6">
        <f>(schooldistricts!C504-AVERAGE(schooldistricts!C$4:C$536))/STDEV(schooldistricts!C$4:C$536)</f>
        <v>1.519400438501483</v>
      </c>
      <c r="E505" s="6">
        <f>(schooldistricts!D504-AVERAGE(schooldistricts!D$4:D$536))/STDEV(schooldistricts!D$4:D$536)</f>
        <v>-1.0982564612404202</v>
      </c>
      <c r="F505" s="6">
        <f>(schooldistricts!E504-AVERAGE(schooldistricts!E$4:E$536))/STDEV(schooldistricts!E$4:E$536)</f>
        <v>1.6820734133627457</v>
      </c>
      <c r="G505" s="6">
        <f>(schooldistricts!F504-AVERAGE(schooldistricts!F$4:F$536))/STDEV(schooldistricts!F$4:F$536)</f>
        <v>1.0439169490675444</v>
      </c>
      <c r="H505" s="9">
        <f>(schooldistricts!G504-AVERAGE(schooldistricts!G$4:G$536))/STDEV(schooldistricts!G$4:G$536)</f>
        <v>0.95843808274995212</v>
      </c>
      <c r="I505" s="14">
        <f t="shared" si="14"/>
        <v>0.76333819511855283</v>
      </c>
      <c r="J505" s="14">
        <f t="shared" si="15"/>
        <v>0.19509988763139929</v>
      </c>
      <c r="K505" s="8">
        <v>165</v>
      </c>
      <c r="L505" s="8">
        <v>2944</v>
      </c>
      <c r="M505" s="7" t="s">
        <v>92</v>
      </c>
    </row>
    <row r="506" spans="2:13" x14ac:dyDescent="0.2">
      <c r="B506" s="6">
        <f>(schooldistricts!A505-AVERAGE(schooldistricts!A$4:A$536))/STDEV(schooldistricts!A$4:A$536)</f>
        <v>1.2310851541808039</v>
      </c>
      <c r="C506" s="6">
        <f>(schooldistricts!B505-AVERAGE(schooldistricts!B$4:B$536))/STDEV(schooldistricts!B$4:B$536)</f>
        <v>0.56250610843866167</v>
      </c>
      <c r="D506" s="6">
        <f>(schooldistricts!C505-AVERAGE(schooldistricts!C$4:C$536))/STDEV(schooldistricts!C$4:C$536)</f>
        <v>1.5258936027685832</v>
      </c>
      <c r="E506" s="6">
        <f>(schooldistricts!D505-AVERAGE(schooldistricts!D$4:D$536))/STDEV(schooldistricts!D$4:D$536)</f>
        <v>-0.46177065294472841</v>
      </c>
      <c r="F506" s="6">
        <f>(schooldistricts!E505-AVERAGE(schooldistricts!E$4:E$536))/STDEV(schooldistricts!E$4:E$536)</f>
        <v>0.31358846225596076</v>
      </c>
      <c r="G506" s="6">
        <f>(schooldistricts!F505-AVERAGE(schooldistricts!F$4:F$536))/STDEV(schooldistricts!F$4:F$536)</f>
        <v>0.90609770981409954</v>
      </c>
      <c r="H506" s="9">
        <f>(schooldistricts!G505-AVERAGE(schooldistricts!G$4:G$536))/STDEV(schooldistricts!G$4:G$536)</f>
        <v>0.6069375106588577</v>
      </c>
      <c r="I506" s="14">
        <f t="shared" si="14"/>
        <v>0.27719982189420284</v>
      </c>
      <c r="J506" s="14">
        <f t="shared" si="15"/>
        <v>0.32973768876465487</v>
      </c>
      <c r="K506" s="8">
        <v>70</v>
      </c>
      <c r="L506" s="8">
        <v>1228</v>
      </c>
      <c r="M506" s="7" t="s">
        <v>91</v>
      </c>
    </row>
    <row r="507" spans="2:13" x14ac:dyDescent="0.2">
      <c r="B507" s="6">
        <f>(schooldistricts!A506-AVERAGE(schooldistricts!A$4:A$536))/STDEV(schooldistricts!A$4:A$536)</f>
        <v>-0.15053012812519434</v>
      </c>
      <c r="C507" s="6">
        <f>(schooldistricts!B506-AVERAGE(schooldistricts!B$4:B$536))/STDEV(schooldistricts!B$4:B$536)</f>
        <v>-1.123665540503642</v>
      </c>
      <c r="D507" s="6">
        <f>(schooldistricts!C506-AVERAGE(schooldistricts!C$4:C$536))/STDEV(schooldistricts!C$4:C$536)</f>
        <v>1.5323867670356837</v>
      </c>
      <c r="E507" s="6">
        <f>(schooldistricts!D506-AVERAGE(schooldistricts!D$4:D$536))/STDEV(schooldistricts!D$4:D$536)</f>
        <v>-0.12761560358949026</v>
      </c>
      <c r="F507" s="6">
        <f>(schooldistricts!E506-AVERAGE(schooldistricts!E$4:E$536))/STDEV(schooldistricts!E$4:E$536)</f>
        <v>0.894390194416531</v>
      </c>
      <c r="G507" s="6">
        <f>(schooldistricts!F506-AVERAGE(schooldistricts!F$4:F$536))/STDEV(schooldistricts!F$4:F$536)</f>
        <v>1.5949810101067945</v>
      </c>
      <c r="H507" s="9">
        <f>(schooldistricts!G506-AVERAGE(schooldistricts!G$4:G$536))/STDEV(schooldistricts!G$4:G$536)</f>
        <v>-0.44756420561442556</v>
      </c>
      <c r="I507" s="14">
        <f t="shared" si="14"/>
        <v>0.16638057921298258</v>
      </c>
      <c r="J507" s="14">
        <f t="shared" si="15"/>
        <v>-0.61394478482740811</v>
      </c>
      <c r="K507" s="8">
        <v>174</v>
      </c>
      <c r="L507" s="8">
        <v>3313</v>
      </c>
      <c r="M507" s="7" t="s">
        <v>90</v>
      </c>
    </row>
    <row r="508" spans="2:13" x14ac:dyDescent="0.2">
      <c r="B508" s="6">
        <f>(schooldistricts!A507-AVERAGE(schooldistricts!A$4:A$536))/STDEV(schooldistricts!A$4:A$536)</f>
        <v>-1.6844572601696755</v>
      </c>
      <c r="C508" s="6">
        <f>(schooldistricts!B507-AVERAGE(schooldistricts!B$4:B$536))/STDEV(schooldistricts!B$4:B$536)</f>
        <v>-0.65065933061773895</v>
      </c>
      <c r="D508" s="6">
        <f>(schooldistricts!C507-AVERAGE(schooldistricts!C$4:C$536))/STDEV(schooldistricts!C$4:C$536)</f>
        <v>1.5388799313027839</v>
      </c>
      <c r="E508" s="6">
        <f>(schooldistricts!D507-AVERAGE(schooldistricts!D$4:D$536))/STDEV(schooldistricts!D$4:D$536)</f>
        <v>-0.40873016892008757</v>
      </c>
      <c r="F508" s="6">
        <f>(schooldistricts!E507-AVERAGE(schooldistricts!E$4:E$536))/STDEV(schooldistricts!E$4:E$536)</f>
        <v>-1.1046623116168477</v>
      </c>
      <c r="G508" s="6">
        <f>(schooldistricts!F507-AVERAGE(schooldistricts!F$4:F$536))/STDEV(schooldistricts!F$4:F$536)</f>
        <v>-0.97675858525030845</v>
      </c>
      <c r="H508" s="9">
        <f>(schooldistricts!G507-AVERAGE(schooldistricts!G$4:G$536))/STDEV(schooldistricts!G$4:G$536)</f>
        <v>2.1103223840366989E-2</v>
      </c>
      <c r="I508" s="14">
        <f t="shared" si="14"/>
        <v>9.1734280771372245E-2</v>
      </c>
      <c r="J508" s="14">
        <f t="shared" si="15"/>
        <v>-7.0631056931005257E-2</v>
      </c>
      <c r="K508" s="8">
        <v>211</v>
      </c>
      <c r="L508" s="8">
        <v>2838</v>
      </c>
      <c r="M508" s="7" t="s">
        <v>89</v>
      </c>
    </row>
    <row r="509" spans="2:13" x14ac:dyDescent="0.2">
      <c r="B509" s="6">
        <f>(schooldistricts!A508-AVERAGE(schooldistricts!A$4:A$536))/STDEV(schooldistricts!A$4:A$536)</f>
        <v>-0.47480486521971121</v>
      </c>
      <c r="C509" s="6">
        <f>(schooldistricts!B508-AVERAGE(schooldistricts!B$4:B$536))/STDEV(schooldistricts!B$4:B$536)</f>
        <v>0.2269856797657116</v>
      </c>
      <c r="D509" s="6">
        <f>(schooldistricts!C508-AVERAGE(schooldistricts!C$4:C$536))/STDEV(schooldistricts!C$4:C$536)</f>
        <v>1.5453730955698843</v>
      </c>
      <c r="E509" s="6">
        <f>(schooldistricts!D508-AVERAGE(schooldistricts!D$4:D$536))/STDEV(schooldistricts!D$4:D$536)</f>
        <v>-0.86487833153199989</v>
      </c>
      <c r="F509" s="6">
        <f>(schooldistricts!E508-AVERAGE(schooldistricts!E$4:E$536))/STDEV(schooldistricts!E$4:E$536)</f>
        <v>-0.10844375679004511</v>
      </c>
      <c r="G509" s="6">
        <f>(schooldistricts!F508-AVERAGE(schooldistricts!F$4:F$536))/STDEV(schooldistricts!F$4:F$536)</f>
        <v>0.29650017504950377</v>
      </c>
      <c r="H509" s="9">
        <f>(schooldistricts!G508-AVERAGE(schooldistricts!G$4:G$536))/STDEV(schooldistricts!G$4:G$536)</f>
        <v>-9.6063633523331152E-2</v>
      </c>
      <c r="I509" s="14">
        <f t="shared" si="14"/>
        <v>0.44185294437576078</v>
      </c>
      <c r="J509" s="14">
        <f t="shared" si="15"/>
        <v>-0.53791657789909197</v>
      </c>
      <c r="K509" s="8">
        <v>505</v>
      </c>
      <c r="L509" s="8">
        <v>8190</v>
      </c>
      <c r="M509" s="7" t="s">
        <v>88</v>
      </c>
    </row>
    <row r="510" spans="2:13" x14ac:dyDescent="0.2">
      <c r="B510" s="6">
        <f>(schooldistricts!A509-AVERAGE(schooldistricts!A$4:A$536))/STDEV(schooldistricts!A$4:A$536)</f>
        <v>1.9230908932195839E-2</v>
      </c>
      <c r="C510" s="6">
        <f>(schooldistricts!B509-AVERAGE(schooldistricts!B$4:B$536))/STDEV(schooldistricts!B$4:B$536)</f>
        <v>-1.119961739104669</v>
      </c>
      <c r="D510" s="6">
        <f>(schooldistricts!C509-AVERAGE(schooldistricts!C$4:C$536))/STDEV(schooldistricts!C$4:C$536)</f>
        <v>1.5518662598369848</v>
      </c>
      <c r="E510" s="6">
        <f>(schooldistricts!D509-AVERAGE(schooldistricts!D$4:D$536))/STDEV(schooldistricts!D$4:D$536)</f>
        <v>0.2330596877780684</v>
      </c>
      <c r="F510" s="6">
        <f>(schooldistricts!E509-AVERAGE(schooldistricts!E$4:E$536))/STDEV(schooldistricts!E$4:E$536)</f>
        <v>0.22518271063535103</v>
      </c>
      <c r="G510" s="6">
        <f>(schooldistricts!F509-AVERAGE(schooldistricts!F$4:F$536))/STDEV(schooldistricts!F$4:F$536)</f>
        <v>-0.3915673526555985</v>
      </c>
      <c r="H510" s="9">
        <f>(schooldistricts!G509-AVERAGE(schooldistricts!G$4:G$536))/STDEV(schooldistricts!G$4:G$536)</f>
        <v>-2.3222339234335956</v>
      </c>
      <c r="I510" s="14">
        <f t="shared" si="14"/>
        <v>-9.7286950520138998E-2</v>
      </c>
      <c r="J510" s="14">
        <f t="shared" si="15"/>
        <v>-2.2249469729134566</v>
      </c>
      <c r="K510" s="8">
        <v>36</v>
      </c>
      <c r="L510" s="8">
        <v>530</v>
      </c>
      <c r="M510" s="7" t="s">
        <v>87</v>
      </c>
    </row>
    <row r="511" spans="2:13" x14ac:dyDescent="0.2">
      <c r="B511" s="6">
        <f>(schooldistricts!A510-AVERAGE(schooldistricts!A$4:A$536))/STDEV(schooldistricts!A$4:A$536)</f>
        <v>1.2767500852437619</v>
      </c>
      <c r="C511" s="6">
        <f>(schooldistricts!B510-AVERAGE(schooldistricts!B$4:B$536))/STDEV(schooldistricts!B$4:B$536)</f>
        <v>1.1895236218216685</v>
      </c>
      <c r="D511" s="6">
        <f>(schooldistricts!C510-AVERAGE(schooldistricts!C$4:C$536))/STDEV(schooldistricts!C$4:C$536)</f>
        <v>1.558359424104085</v>
      </c>
      <c r="E511" s="6">
        <f>(schooldistricts!D510-AVERAGE(schooldistricts!D$4:D$536))/STDEV(schooldistricts!D$4:D$536)</f>
        <v>-0.48829089495704897</v>
      </c>
      <c r="F511" s="6">
        <f>(schooldistricts!E510-AVERAGE(schooldistricts!E$4:E$536))/STDEV(schooldistricts!E$4:E$536)</f>
        <v>-1.2135156520476664</v>
      </c>
      <c r="G511" s="6">
        <f>(schooldistricts!F510-AVERAGE(schooldistricts!F$4:F$536))/STDEV(schooldistricts!F$4:F$536)</f>
        <v>0.30570878830459747</v>
      </c>
      <c r="H511" s="9">
        <f>(schooldistricts!G510-AVERAGE(schooldistricts!G$4:G$536))/STDEV(schooldistricts!G$4:G$536)</f>
        <v>2.1103223840366989E-2</v>
      </c>
      <c r="I511" s="14">
        <f t="shared" si="14"/>
        <v>0.12139106664534272</v>
      </c>
      <c r="J511" s="14">
        <f t="shared" si="15"/>
        <v>-0.10028784280497573</v>
      </c>
      <c r="K511" s="8">
        <v>185</v>
      </c>
      <c r="L511" s="8">
        <v>3004</v>
      </c>
      <c r="M511" s="7" t="s">
        <v>86</v>
      </c>
    </row>
    <row r="512" spans="2:13" x14ac:dyDescent="0.2">
      <c r="B512" s="6">
        <f>(schooldistricts!A511-AVERAGE(schooldistricts!A$4:A$536))/STDEV(schooldistricts!A$4:A$536)</f>
        <v>-0.93123256762528184</v>
      </c>
      <c r="C512" s="6">
        <f>(schooldistricts!B511-AVERAGE(schooldistricts!B$4:B$536))/STDEV(schooldistricts!B$4:B$536)</f>
        <v>0.77543415611558664</v>
      </c>
      <c r="D512" s="6">
        <f>(schooldistricts!C511-AVERAGE(schooldistricts!C$4:C$536))/STDEV(schooldistricts!C$4:C$536)</f>
        <v>1.5648525883711855</v>
      </c>
      <c r="E512" s="6">
        <f>(schooldistricts!D511-AVERAGE(schooldistricts!D$4:D$536))/STDEV(schooldistricts!D$4:D$536)</f>
        <v>-0.37690587850530294</v>
      </c>
      <c r="F512" s="6">
        <f>(schooldistricts!E511-AVERAGE(schooldistricts!E$4:E$536))/STDEV(schooldistricts!E$4:E$536)</f>
        <v>-0.80727017436248372</v>
      </c>
      <c r="G512" s="6">
        <f>(schooldistricts!F511-AVERAGE(schooldistricts!F$4:F$536))/STDEV(schooldistricts!F$4:F$536)</f>
        <v>-0.54688720451173889</v>
      </c>
      <c r="H512" s="9">
        <f>(schooldistricts!G511-AVERAGE(schooldistricts!G$4:G$536))/STDEV(schooldistricts!G$4:G$536)</f>
        <v>-0.21323049088702928</v>
      </c>
      <c r="I512" s="14">
        <f t="shared" si="14"/>
        <v>0.10808533695073444</v>
      </c>
      <c r="J512" s="14">
        <f t="shared" si="15"/>
        <v>-0.32131582783776369</v>
      </c>
      <c r="K512" s="8">
        <v>65</v>
      </c>
      <c r="L512" s="8">
        <v>935</v>
      </c>
      <c r="M512" s="7" t="s">
        <v>85</v>
      </c>
    </row>
    <row r="513" spans="2:13" x14ac:dyDescent="0.2">
      <c r="B513" s="6">
        <f>(schooldistricts!A512-AVERAGE(schooldistricts!A$4:A$536))/STDEV(schooldistricts!A$4:A$536)</f>
        <v>-0.86891888582486876</v>
      </c>
      <c r="C513" s="6">
        <f>(schooldistricts!B512-AVERAGE(schooldistricts!B$4:B$536))/STDEV(schooldistricts!B$4:B$536)</f>
        <v>0.25490322401565613</v>
      </c>
      <c r="D513" s="6">
        <f>(schooldistricts!C512-AVERAGE(schooldistricts!C$4:C$536))/STDEV(schooldistricts!C$4:C$536)</f>
        <v>1.5713457526382857</v>
      </c>
      <c r="E513" s="6">
        <f>(schooldistricts!D512-AVERAGE(schooldistricts!D$4:D$536))/STDEV(schooldistricts!D$4:D$536)</f>
        <v>-0.72697307306793346</v>
      </c>
      <c r="F513" s="6">
        <f>(schooldistricts!E512-AVERAGE(schooldistricts!E$4:E$536))/STDEV(schooldistricts!E$4:E$536)</f>
        <v>0.17782248655288155</v>
      </c>
      <c r="G513" s="6">
        <f>(schooldistricts!F512-AVERAGE(schooldistricts!F$4:F$536))/STDEV(schooldistricts!F$4:F$536)</f>
        <v>-1.597950404540764</v>
      </c>
      <c r="H513" s="9">
        <f>(schooldistricts!G512-AVERAGE(schooldistricts!G$4:G$536))/STDEV(schooldistricts!G$4:G$536)</f>
        <v>-1.7363996366151051</v>
      </c>
      <c r="I513" s="14">
        <f t="shared" si="14"/>
        <v>0.40129398634298064</v>
      </c>
      <c r="J513" s="14">
        <f t="shared" si="15"/>
        <v>-2.1376936229580856</v>
      </c>
      <c r="K513" s="8">
        <v>30</v>
      </c>
      <c r="L513" s="8">
        <v>363</v>
      </c>
      <c r="M513" s="7" t="s">
        <v>84</v>
      </c>
    </row>
    <row r="514" spans="2:13" x14ac:dyDescent="0.2">
      <c r="B514" s="6">
        <f>(schooldistricts!A513-AVERAGE(schooldistricts!A$4:A$536))/STDEV(schooldistricts!A$4:A$536)</f>
        <v>0.3293517253293563</v>
      </c>
      <c r="C514" s="6">
        <f>(schooldistricts!B513-AVERAGE(schooldistricts!B$4:B$536))/STDEV(schooldistricts!B$4:B$536)</f>
        <v>6.9109134510157849E-2</v>
      </c>
      <c r="D514" s="6">
        <f>(schooldistricts!C513-AVERAGE(schooldistricts!C$4:C$536))/STDEV(schooldistricts!C$4:C$536)</f>
        <v>1.5778389169053861</v>
      </c>
      <c r="E514" s="6">
        <f>(schooldistricts!D513-AVERAGE(schooldistricts!D$4:D$536))/STDEV(schooldistricts!D$4:D$536)</f>
        <v>0.49826210790127323</v>
      </c>
      <c r="F514" s="6">
        <f>(schooldistricts!E513-AVERAGE(schooldistricts!E$4:E$536))/STDEV(schooldistricts!E$4:E$536)</f>
        <v>0.46604327882619584</v>
      </c>
      <c r="G514" s="6">
        <f>(schooldistricts!F513-AVERAGE(schooldistricts!F$4:F$536))/STDEV(schooldistricts!F$4:F$536)</f>
        <v>-0.40379120450778777</v>
      </c>
      <c r="H514" s="9">
        <f>(schooldistricts!G513-AVERAGE(schooldistricts!G$4:G$536))/STDEV(schooldistricts!G$4:G$536)</f>
        <v>-0.21323049088702928</v>
      </c>
      <c r="I514" s="14">
        <f t="shared" si="14"/>
        <v>-0.20970057387056765</v>
      </c>
      <c r="J514" s="14">
        <f t="shared" si="15"/>
        <v>-3.5299170164616311E-3</v>
      </c>
      <c r="K514" s="8">
        <v>161</v>
      </c>
      <c r="L514" s="8">
        <v>2366</v>
      </c>
      <c r="M514" s="7" t="s">
        <v>83</v>
      </c>
    </row>
    <row r="515" spans="2:13" x14ac:dyDescent="0.2">
      <c r="B515" s="6">
        <f>(schooldistricts!A514-AVERAGE(schooldistricts!A$4:A$536))/STDEV(schooldistricts!A$4:A$536)</f>
        <v>-0.47358405461509684</v>
      </c>
      <c r="C515" s="6">
        <f>(schooldistricts!B514-AVERAGE(schooldistricts!B$4:B$536))/STDEV(schooldistricts!B$4:B$536)</f>
        <v>-0.79551557106926074</v>
      </c>
      <c r="D515" s="6">
        <f>(schooldistricts!C514-AVERAGE(schooldistricts!C$4:C$536))/STDEV(schooldistricts!C$4:C$536)</f>
        <v>1.5843320811724864</v>
      </c>
      <c r="E515" s="6">
        <f>(schooldistricts!D514-AVERAGE(schooldistricts!D$4:D$536))/STDEV(schooldistricts!D$4:D$536)</f>
        <v>-0.78001355709257425</v>
      </c>
      <c r="F515" s="6">
        <f>(schooldistricts!E514-AVERAGE(schooldistricts!E$4:E$536))/STDEV(schooldistricts!E$4:E$536)</f>
        <v>0.48558876813007212</v>
      </c>
      <c r="G515" s="6">
        <f>(schooldistricts!F514-AVERAGE(schooldistricts!F$4:F$536))/STDEV(schooldistricts!F$4:F$536)</f>
        <v>0.48946513538616016</v>
      </c>
      <c r="H515" s="9">
        <f>(schooldistricts!G514-AVERAGE(schooldistricts!G$4:G$536))/STDEV(schooldistricts!G$4:G$536)</f>
        <v>0.84127122538625398</v>
      </c>
      <c r="I515" s="14">
        <f t="shared" si="14"/>
        <v>0.46333681500210838</v>
      </c>
      <c r="J515" s="14">
        <f t="shared" si="15"/>
        <v>0.3779344103841456</v>
      </c>
      <c r="K515" s="8">
        <v>102</v>
      </c>
      <c r="L515" s="8">
        <v>1697</v>
      </c>
      <c r="M515" s="7" t="s">
        <v>82</v>
      </c>
    </row>
    <row r="516" spans="2:13" x14ac:dyDescent="0.2">
      <c r="B516" s="6">
        <f>(schooldistricts!A515-AVERAGE(schooldistricts!A$4:A$536))/STDEV(schooldistricts!A$4:A$536)</f>
        <v>0.79484957124992572</v>
      </c>
      <c r="C516" s="6">
        <f>(schooldistricts!B515-AVERAGE(schooldistricts!B$4:B$536))/STDEV(schooldistricts!B$4:B$536)</f>
        <v>1.2081316283546508</v>
      </c>
      <c r="D516" s="6">
        <f>(schooldistricts!C515-AVERAGE(schooldistricts!C$4:C$536))/STDEV(schooldistricts!C$4:C$536)</f>
        <v>1.5908252454395868</v>
      </c>
      <c r="E516" s="6">
        <f>(schooldistricts!D515-AVERAGE(schooldistricts!D$4:D$536))/STDEV(schooldistricts!D$4:D$536)</f>
        <v>-0.54133137898168993</v>
      </c>
      <c r="F516" s="6">
        <f>(schooldistricts!E515-AVERAGE(schooldistricts!E$4:E$536))/STDEV(schooldistricts!E$4:E$536)</f>
        <v>0.1845882328503772</v>
      </c>
      <c r="G516" s="6">
        <f>(schooldistricts!F515-AVERAGE(schooldistricts!F$4:F$536))/STDEV(schooldistricts!F$4:F$536)</f>
        <v>1.0864539800294897</v>
      </c>
      <c r="H516" s="9">
        <f>(schooldistricts!G515-AVERAGE(schooldistricts!G$4:G$536))/STDEV(schooldistricts!G$4:G$536)</f>
        <v>0.37260379593146142</v>
      </c>
      <c r="I516" s="14">
        <f t="shared" si="14"/>
        <v>0.30461741948793042</v>
      </c>
      <c r="J516" s="14">
        <f t="shared" si="15"/>
        <v>6.7986376443531005E-2</v>
      </c>
      <c r="K516" s="8">
        <v>215</v>
      </c>
      <c r="L516" s="8">
        <v>3856</v>
      </c>
      <c r="M516" s="7" t="s">
        <v>81</v>
      </c>
    </row>
    <row r="517" spans="2:13" x14ac:dyDescent="0.2">
      <c r="B517" s="6">
        <f>(schooldistricts!A516-AVERAGE(schooldistricts!A$4:A$536))/STDEV(schooldistricts!A$4:A$536)</f>
        <v>-0.98399922142397489</v>
      </c>
      <c r="C517" s="6">
        <f>(schooldistricts!B516-AVERAGE(schooldistricts!B$4:B$536))/STDEV(schooldistricts!B$4:B$536)</f>
        <v>-1.7567356801937737</v>
      </c>
      <c r="D517" s="6">
        <f>(schooldistricts!C516-AVERAGE(schooldistricts!C$4:C$536))/STDEV(schooldistricts!C$4:C$536)</f>
        <v>1.5973184097066873</v>
      </c>
      <c r="E517" s="6">
        <f>(schooldistricts!D516-AVERAGE(schooldistricts!D$4:D$536))/STDEV(schooldistricts!D$4:D$536)</f>
        <v>0.14289086493617867</v>
      </c>
      <c r="F517" s="6">
        <f>(schooldistricts!E516-AVERAGE(schooldistricts!E$4:E$536))/STDEV(schooldistricts!E$4:E$536)</f>
        <v>1.2833454315636692</v>
      </c>
      <c r="G517" s="6">
        <f>(schooldistricts!F516-AVERAGE(schooldistricts!F$4:F$536))/STDEV(schooldistricts!F$4:F$536)</f>
        <v>-0.14825930262482961</v>
      </c>
      <c r="H517" s="9">
        <f>(schooldistricts!G516-AVERAGE(schooldistricts!G$4:G$536))/STDEV(schooldistricts!G$4:G$536)</f>
        <v>0.72410436802255584</v>
      </c>
      <c r="I517" s="14">
        <f t="shared" si="14"/>
        <v>6.7642986987447792E-2</v>
      </c>
      <c r="J517" s="14">
        <f t="shared" si="15"/>
        <v>0.65646138103510809</v>
      </c>
      <c r="K517" s="8">
        <v>462</v>
      </c>
      <c r="L517" s="8">
        <v>7046</v>
      </c>
      <c r="M517" s="7" t="s">
        <v>80</v>
      </c>
    </row>
    <row r="518" spans="2:13" x14ac:dyDescent="0.2">
      <c r="B518" s="6">
        <f>(schooldistricts!A517-AVERAGE(schooldistricts!A$4:A$536))/STDEV(schooldistricts!A$4:A$536)</f>
        <v>1.2477418456439082</v>
      </c>
      <c r="C518" s="6">
        <f>(schooldistricts!B517-AVERAGE(schooldistricts!B$4:B$536))/STDEV(schooldistricts!B$4:B$536)</f>
        <v>-0.45970390161110763</v>
      </c>
      <c r="D518" s="6">
        <f>(schooldistricts!C517-AVERAGE(schooldistricts!C$4:C$536))/STDEV(schooldistricts!C$4:C$536)</f>
        <v>1.6038115739737875</v>
      </c>
      <c r="E518" s="6">
        <f>(schooldistricts!D517-AVERAGE(schooldistricts!D$4:D$536))/STDEV(schooldistricts!D$4:D$536)</f>
        <v>2.8426515017904039</v>
      </c>
      <c r="F518" s="6">
        <f>(schooldistricts!E517-AVERAGE(schooldistricts!E$4:E$536))/STDEV(schooldistricts!E$4:E$536)</f>
        <v>-0.45274506837371215</v>
      </c>
      <c r="G518" s="6">
        <f>(schooldistricts!F517-AVERAGE(schooldistricts!F$4:F$536))/STDEV(schooldistricts!F$4:F$536)</f>
        <v>-0.93781588669307747</v>
      </c>
      <c r="H518" s="9">
        <f>(schooldistricts!G517-AVERAGE(schooldistricts!G$4:G$536))/STDEV(schooldistricts!G$4:G$536)</f>
        <v>-2.2050670660698977</v>
      </c>
      <c r="I518" s="14">
        <f t="shared" ref="I518:I537" si="16">$A$3+SUMPRODUCT($B$3:$G$3,B518:G518)</f>
        <v>-1.5422007678847125</v>
      </c>
      <c r="J518" s="14">
        <f t="shared" ref="J518:J537" si="17">H518-I518</f>
        <v>-0.66286629818518517</v>
      </c>
      <c r="K518" s="8">
        <v>129</v>
      </c>
      <c r="L518" s="8">
        <v>1746</v>
      </c>
      <c r="M518" s="7" t="s">
        <v>79</v>
      </c>
    </row>
    <row r="519" spans="2:13" x14ac:dyDescent="0.2">
      <c r="B519" s="6">
        <f>(schooldistricts!A518-AVERAGE(schooldistricts!A$4:A$536))/STDEV(schooldistricts!A$4:A$536)</f>
        <v>-0.52864127861672316</v>
      </c>
      <c r="C519" s="6">
        <f>(schooldistricts!B518-AVERAGE(schooldistricts!B$4:B$536))/STDEV(schooldistricts!B$4:B$536)</f>
        <v>-1.3802654009291289</v>
      </c>
      <c r="D519" s="6">
        <f>(schooldistricts!C518-AVERAGE(schooldistricts!C$4:C$536))/STDEV(schooldistricts!C$4:C$536)</f>
        <v>1.6103047382408879</v>
      </c>
      <c r="E519" s="6">
        <f>(schooldistricts!D518-AVERAGE(schooldistricts!D$4:D$536))/STDEV(schooldistricts!D$4:D$536)</f>
        <v>0.93319407690332934</v>
      </c>
      <c r="F519" s="6">
        <f>(schooldistricts!E518-AVERAGE(schooldistricts!E$4:E$536))/STDEV(schooldistricts!E$4:E$536)</f>
        <v>0.72990738442852587</v>
      </c>
      <c r="G519" s="6">
        <f>(schooldistricts!F518-AVERAGE(schooldistricts!F$4:F$536))/STDEV(schooldistricts!F$4:F$536)</f>
        <v>6.0361583383817939E-2</v>
      </c>
      <c r="H519" s="9">
        <f>(schooldistricts!G518-AVERAGE(schooldistricts!G$4:G$536))/STDEV(schooldistricts!G$4:G$536)</f>
        <v>-1.8535664939788032</v>
      </c>
      <c r="I519" s="14">
        <f t="shared" si="16"/>
        <v>-0.40863502858079087</v>
      </c>
      <c r="J519" s="14">
        <f t="shared" si="17"/>
        <v>-1.4449314653980123</v>
      </c>
      <c r="K519" s="8">
        <v>352</v>
      </c>
      <c r="L519" s="8">
        <v>5528</v>
      </c>
      <c r="M519" s="7" t="s">
        <v>78</v>
      </c>
    </row>
    <row r="520" spans="2:13" x14ac:dyDescent="0.2">
      <c r="B520" s="6">
        <f>(schooldistricts!A519-AVERAGE(schooldistricts!A$4:A$536))/STDEV(schooldistricts!A$4:A$536)</f>
        <v>1.297809877844988</v>
      </c>
      <c r="C520" s="6">
        <f>(schooldistricts!B519-AVERAGE(schooldistricts!B$4:B$536))/STDEV(schooldistricts!B$4:B$536)</f>
        <v>-0.21908266186377248</v>
      </c>
      <c r="D520" s="6">
        <f>(schooldistricts!C519-AVERAGE(schooldistricts!C$4:C$536))/STDEV(schooldistricts!C$4:C$536)</f>
        <v>1.6167979025079882</v>
      </c>
      <c r="E520" s="6">
        <f>(schooldistricts!D519-AVERAGE(schooldistricts!D$4:D$536))/STDEV(schooldistricts!D$4:D$536)</f>
        <v>0.15880301014357098</v>
      </c>
      <c r="F520" s="6">
        <f>(schooldistricts!E519-AVERAGE(schooldistricts!E$4:E$536))/STDEV(schooldistricts!E$4:E$536)</f>
        <v>-1.1109770081611769</v>
      </c>
      <c r="G520" s="6">
        <f>(schooldistricts!F519-AVERAGE(schooldistricts!F$4:F$536))/STDEV(schooldistricts!F$4:F$536)</f>
        <v>0.33784612884602527</v>
      </c>
      <c r="H520" s="9">
        <f>(schooldistricts!G519-AVERAGE(schooldistricts!G$4:G$536))/STDEV(schooldistricts!G$4:G$536)</f>
        <v>-0.68189792034182184</v>
      </c>
      <c r="I520" s="14">
        <f t="shared" si="16"/>
        <v>-0.20682049832746505</v>
      </c>
      <c r="J520" s="14">
        <f t="shared" si="17"/>
        <v>-0.47507742201435676</v>
      </c>
      <c r="K520" s="8">
        <v>78</v>
      </c>
      <c r="L520" s="8">
        <v>1272</v>
      </c>
      <c r="M520" s="7" t="s">
        <v>77</v>
      </c>
    </row>
    <row r="521" spans="2:13" x14ac:dyDescent="0.2">
      <c r="B521" s="6">
        <f>(schooldistricts!A520-AVERAGE(schooldistricts!A$4:A$536))/STDEV(schooldistricts!A$4:A$536)</f>
        <v>-0.37088766491121006</v>
      </c>
      <c r="C521" s="6">
        <f>(schooldistricts!B520-AVERAGE(schooldistricts!B$4:B$536))/STDEV(schooldistricts!B$4:B$536)</f>
        <v>-1.2445617821959887</v>
      </c>
      <c r="D521" s="6">
        <f>(schooldistricts!C520-AVERAGE(schooldistricts!C$4:C$536))/STDEV(schooldistricts!C$4:C$536)</f>
        <v>1.6232910667750886</v>
      </c>
      <c r="E521" s="6">
        <f>(schooldistricts!D520-AVERAGE(schooldistricts!D$4:D$536))/STDEV(schooldistricts!D$4:D$536)</f>
        <v>0.78998477003679857</v>
      </c>
      <c r="F521" s="6">
        <f>(schooldistricts!E520-AVERAGE(schooldistricts!E$4:E$536))/STDEV(schooldistricts!E$4:E$536)</f>
        <v>-1.5281980298400748</v>
      </c>
      <c r="G521" s="6">
        <f>(schooldistricts!F520-AVERAGE(schooldistricts!F$4:F$536))/STDEV(schooldistricts!F$4:F$536)</f>
        <v>-0.80748138633711708</v>
      </c>
      <c r="H521" s="9">
        <f>(schooldistricts!G520-AVERAGE(schooldistricts!G$4:G$536))/STDEV(schooldistricts!G$4:G$536)</f>
        <v>-1.5020659218877088</v>
      </c>
      <c r="I521" s="14">
        <f t="shared" si="16"/>
        <v>-0.58444875749448189</v>
      </c>
      <c r="J521" s="14">
        <f t="shared" si="17"/>
        <v>-0.91761716439322694</v>
      </c>
      <c r="K521" s="8">
        <v>44</v>
      </c>
      <c r="L521" s="8">
        <v>608</v>
      </c>
      <c r="M521" s="7" t="s">
        <v>76</v>
      </c>
    </row>
    <row r="522" spans="2:13" x14ac:dyDescent="0.2">
      <c r="B522" s="6">
        <f>(schooldistricts!A521-AVERAGE(schooldistricts!A$4:A$536))/STDEV(schooldistricts!A$4:A$536)</f>
        <v>0.49143837978115118</v>
      </c>
      <c r="C522" s="6">
        <f>(schooldistricts!B521-AVERAGE(schooldistricts!B$4:B$536))/STDEV(schooldistricts!B$4:B$536)</f>
        <v>1.2035580108346546E-2</v>
      </c>
      <c r="D522" s="6">
        <f>(schooldistricts!C521-AVERAGE(schooldistricts!C$4:C$536))/STDEV(schooldistricts!C$4:C$536)</f>
        <v>1.6297842310421888</v>
      </c>
      <c r="E522" s="6">
        <f>(schooldistricts!D521-AVERAGE(schooldistricts!D$4:D$536))/STDEV(schooldistricts!D$4:D$536)</f>
        <v>0.90667383489100883</v>
      </c>
      <c r="F522" s="6">
        <f>(schooldistricts!E521-AVERAGE(schooldistricts!E$4:E$536))/STDEV(schooldistricts!E$4:E$536)</f>
        <v>0.68149471092200142</v>
      </c>
      <c r="G522" s="6">
        <f>(schooldistricts!F521-AVERAGE(schooldistricts!F$4:F$536))/STDEV(schooldistricts!F$4:F$536)</f>
        <v>-0.31065082535829647</v>
      </c>
      <c r="H522" s="9">
        <f>(schooldistricts!G521-AVERAGE(schooldistricts!G$4:G$536))/STDEV(schooldistricts!G$4:G$536)</f>
        <v>2.1103223840366989E-2</v>
      </c>
      <c r="I522" s="14">
        <f t="shared" si="16"/>
        <v>-0.40009740216154893</v>
      </c>
      <c r="J522" s="14">
        <f t="shared" si="17"/>
        <v>0.42120062600191593</v>
      </c>
      <c r="K522" s="8">
        <v>422</v>
      </c>
      <c r="L522" s="8">
        <v>6287</v>
      </c>
      <c r="M522" s="7" t="s">
        <v>75</v>
      </c>
    </row>
    <row r="523" spans="2:13" x14ac:dyDescent="0.2">
      <c r="B523" s="6">
        <f>(schooldistricts!A522-AVERAGE(schooldistricts!A$4:A$536))/STDEV(schooldistricts!A$4:A$536)</f>
        <v>-0.2130274937898784</v>
      </c>
      <c r="C523" s="6">
        <f>(schooldistricts!B522-AVERAGE(schooldistricts!B$4:B$536))/STDEV(schooldistricts!B$4:B$536)</f>
        <v>0.28123028649637805</v>
      </c>
      <c r="D523" s="6">
        <f>(schooldistricts!C522-AVERAGE(schooldistricts!C$4:C$536))/STDEV(schooldistricts!C$4:C$536)</f>
        <v>1.6362773953092893</v>
      </c>
      <c r="E523" s="6">
        <f>(schooldistricts!D522-AVERAGE(schooldistricts!D$4:D$536))/STDEV(schooldistricts!D$4:D$536)</f>
        <v>-0.329169442883126</v>
      </c>
      <c r="F523" s="6">
        <f>(schooldistricts!E522-AVERAGE(schooldistricts!E$4:E$536))/STDEV(schooldistricts!E$4:E$536)</f>
        <v>-0.39245475136713992</v>
      </c>
      <c r="G523" s="6">
        <f>(schooldistricts!F522-AVERAGE(schooldistricts!F$4:F$536))/STDEV(schooldistricts!F$4:F$536)</f>
        <v>0.3961134150429218</v>
      </c>
      <c r="H523" s="9">
        <f>(schooldistricts!G522-AVERAGE(schooldistricts!G$4:G$536))/STDEV(schooldistricts!G$4:G$536)</f>
        <v>1.0756049401136503</v>
      </c>
      <c r="I523" s="14">
        <f t="shared" si="16"/>
        <v>0.12913616623527474</v>
      </c>
      <c r="J523" s="14">
        <f t="shared" si="17"/>
        <v>0.94646877387837547</v>
      </c>
      <c r="K523" s="8">
        <v>99</v>
      </c>
      <c r="L523" s="8">
        <v>1627</v>
      </c>
      <c r="M523" s="7" t="s">
        <v>74</v>
      </c>
    </row>
    <row r="524" spans="2:13" x14ac:dyDescent="0.2">
      <c r="B524" s="6">
        <f>(schooldistricts!A523-AVERAGE(schooldistricts!A$4:A$536))/STDEV(schooldistricts!A$4:A$536)</f>
        <v>1.1705793379661693</v>
      </c>
      <c r="C524" s="6">
        <f>(schooldistricts!B523-AVERAGE(schooldistricts!B$4:B$536))/STDEV(schooldistricts!B$4:B$536)</f>
        <v>-0.46262977110534353</v>
      </c>
      <c r="D524" s="6">
        <f>(schooldistricts!C523-AVERAGE(schooldistricts!C$4:C$536))/STDEV(schooldistricts!C$4:C$536)</f>
        <v>1.6427705595763897</v>
      </c>
      <c r="E524" s="6">
        <f>(schooldistricts!D523-AVERAGE(schooldistricts!D$4:D$536))/STDEV(schooldistricts!D$4:D$536)</f>
        <v>-0.94443905756896152</v>
      </c>
      <c r="F524" s="6">
        <f>(schooldistricts!E523-AVERAGE(schooldistricts!E$4:E$536))/STDEV(schooldistricts!E$4:E$536)</f>
        <v>0.8127501890934169</v>
      </c>
      <c r="G524" s="6">
        <f>(schooldistricts!F523-AVERAGE(schooldistricts!F$4:F$536))/STDEV(schooldistricts!F$4:F$536)</f>
        <v>0.60350524597047983</v>
      </c>
      <c r="H524" s="9">
        <f>(schooldistricts!G523-AVERAGE(schooldistricts!G$4:G$536))/STDEV(schooldistricts!G$4:G$536)</f>
        <v>1.0756049401136503</v>
      </c>
      <c r="I524" s="14">
        <f t="shared" si="16"/>
        <v>0.58599240004040332</v>
      </c>
      <c r="J524" s="14">
        <f t="shared" si="17"/>
        <v>0.48961254007324695</v>
      </c>
      <c r="K524" s="8">
        <v>296</v>
      </c>
      <c r="L524" s="8">
        <v>4998</v>
      </c>
      <c r="M524" s="7" t="s">
        <v>73</v>
      </c>
    </row>
    <row r="525" spans="2:13" x14ac:dyDescent="0.2">
      <c r="B525" s="6">
        <f>(schooldistricts!A524-AVERAGE(schooldistricts!A$4:A$536))/STDEV(schooldistricts!A$4:A$536)</f>
        <v>-0.27297669813027348</v>
      </c>
      <c r="C525" s="6">
        <f>(schooldistricts!B524-AVERAGE(schooldistricts!B$4:B$536))/STDEV(schooldistricts!B$4:B$536)</f>
        <v>-1.6154694611326519</v>
      </c>
      <c r="D525" s="6">
        <f>(schooldistricts!C524-AVERAGE(schooldistricts!C$4:C$536))/STDEV(schooldistricts!C$4:C$536)</f>
        <v>1.64926372384349</v>
      </c>
      <c r="E525" s="6">
        <f>(schooldistricts!D524-AVERAGE(schooldistricts!D$4:D$536))/STDEV(schooldistricts!D$4:D$536)</f>
        <v>-0.74818926667778984</v>
      </c>
      <c r="F525" s="6">
        <f>(schooldistricts!E524-AVERAGE(schooldistricts!E$4:E$536))/STDEV(schooldistricts!E$4:E$536)</f>
        <v>-0.70984342767854647</v>
      </c>
      <c r="G525" s="6">
        <f>(schooldistricts!F524-AVERAGE(schooldistricts!F$4:F$536))/STDEV(schooldistricts!F$4:F$536)</f>
        <v>0.40184811466339637</v>
      </c>
      <c r="H525" s="9">
        <f>(schooldistricts!G524-AVERAGE(schooldistricts!G$4:G$536))/STDEV(schooldistricts!G$4:G$536)</f>
        <v>-0.44756420561442556</v>
      </c>
      <c r="I525" s="14">
        <f t="shared" si="16"/>
        <v>0.31377071560681419</v>
      </c>
      <c r="J525" s="14">
        <f t="shared" si="17"/>
        <v>-0.76133492122123969</v>
      </c>
      <c r="K525" s="8">
        <v>141</v>
      </c>
      <c r="L525" s="8">
        <v>2319</v>
      </c>
      <c r="M525" s="7" t="s">
        <v>72</v>
      </c>
    </row>
    <row r="526" spans="2:13" x14ac:dyDescent="0.2">
      <c r="B526" s="6">
        <f>(schooldistricts!A525-AVERAGE(schooldistricts!A$4:A$536))/STDEV(schooldistricts!A$4:A$536)</f>
        <v>-0.41023626532125418</v>
      </c>
      <c r="C526" s="6">
        <f>(schooldistricts!B525-AVERAGE(schooldistricts!B$4:B$536))/STDEV(schooldistricts!B$4:B$536)</f>
        <v>0.40585784904256539</v>
      </c>
      <c r="D526" s="6">
        <f>(schooldistricts!C525-AVERAGE(schooldistricts!C$4:C$536))/STDEV(schooldistricts!C$4:C$536)</f>
        <v>1.6557568881105904</v>
      </c>
      <c r="E526" s="6">
        <f>(schooldistricts!D525-AVERAGE(schooldistricts!D$4:D$536))/STDEV(schooldistricts!D$4:D$536)</f>
        <v>-0.87548642833692814</v>
      </c>
      <c r="F526" s="6">
        <f>(schooldistricts!E525-AVERAGE(schooldistricts!E$4:E$536))/STDEV(schooldistricts!E$4:E$536)</f>
        <v>-0.15129348334085083</v>
      </c>
      <c r="G526" s="6">
        <f>(schooldistricts!F525-AVERAGE(schooldistricts!F$4:F$536))/STDEV(schooldistricts!F$4:F$536)</f>
        <v>0.85428349320137309</v>
      </c>
      <c r="H526" s="9">
        <f>(schooldistricts!G525-AVERAGE(schooldistricts!G$4:G$536))/STDEV(schooldistricts!G$4:G$536)</f>
        <v>1.5442723695684428</v>
      </c>
      <c r="I526" s="14">
        <f t="shared" si="16"/>
        <v>0.44265783680594062</v>
      </c>
      <c r="J526" s="14">
        <f t="shared" si="17"/>
        <v>1.1016145327625022</v>
      </c>
      <c r="K526" s="8">
        <v>86</v>
      </c>
      <c r="L526" s="8">
        <v>1499</v>
      </c>
      <c r="M526" s="7" t="s">
        <v>71</v>
      </c>
    </row>
    <row r="527" spans="2:13" x14ac:dyDescent="0.2">
      <c r="B527" s="6">
        <f>(schooldistricts!A526-AVERAGE(schooldistricts!A$4:A$536))/STDEV(schooldistricts!A$4:A$536)</f>
        <v>-0.26054631719908838</v>
      </c>
      <c r="C527" s="6">
        <f>(schooldistricts!B526-AVERAGE(schooldistricts!B$4:B$536))/STDEV(schooldistricts!B$4:B$536)</f>
        <v>-0.1925715984712314</v>
      </c>
      <c r="D527" s="6">
        <f>(schooldistricts!C526-AVERAGE(schooldistricts!C$4:C$536))/STDEV(schooldistricts!C$4:C$536)</f>
        <v>1.6622500523776906</v>
      </c>
      <c r="E527" s="6">
        <f>(schooldistricts!D526-AVERAGE(schooldistricts!D$4:D$536))/STDEV(schooldistricts!D$4:D$536)</f>
        <v>-1.0293038320083869</v>
      </c>
      <c r="F527" s="6">
        <f>(schooldistricts!E526-AVERAGE(schooldistricts!E$4:E$536))/STDEV(schooldistricts!E$4:E$536)</f>
        <v>1.8382869778760338</v>
      </c>
      <c r="G527" s="6">
        <f>(schooldistricts!F526-AVERAGE(schooldistricts!F$4:F$536))/STDEV(schooldistricts!F$4:F$536)</f>
        <v>-0.60482746949756616</v>
      </c>
      <c r="H527" s="9">
        <f>(schooldistricts!G526-AVERAGE(schooldistricts!G$4:G$536))/STDEV(schooldistricts!G$4:G$536)</f>
        <v>1.3099386548410465</v>
      </c>
      <c r="I527" s="14">
        <f t="shared" si="16"/>
        <v>0.74451251735907553</v>
      </c>
      <c r="J527" s="14">
        <f t="shared" si="17"/>
        <v>0.56542613748197101</v>
      </c>
      <c r="K527" s="8">
        <v>317</v>
      </c>
      <c r="L527" s="8">
        <v>4520</v>
      </c>
      <c r="M527" s="7" t="s">
        <v>70</v>
      </c>
    </row>
    <row r="528" spans="2:13" x14ac:dyDescent="0.2">
      <c r="B528" s="6">
        <f>(schooldistricts!A527-AVERAGE(schooldistricts!A$4:A$536))/STDEV(schooldistricts!A$4:A$536)</f>
        <v>-0.3418379564502762</v>
      </c>
      <c r="C528" s="6">
        <f>(schooldistricts!B527-AVERAGE(schooldistricts!B$4:B$536))/STDEV(schooldistricts!B$4:B$536)</f>
        <v>1.1818183825307527</v>
      </c>
      <c r="D528" s="6">
        <f>(schooldistricts!C527-AVERAGE(schooldistricts!C$4:C$536))/STDEV(schooldistricts!C$4:C$536)</f>
        <v>1.6687432166447911</v>
      </c>
      <c r="E528" s="6">
        <f>(schooldistricts!D527-AVERAGE(schooldistricts!D$4:D$536))/STDEV(schooldistricts!D$4:D$536)</f>
        <v>1.3840381911127777</v>
      </c>
      <c r="F528" s="6">
        <f>(schooldistricts!E527-AVERAGE(schooldistricts!E$4:E$536))/STDEV(schooldistricts!E$4:E$536)</f>
        <v>0.70765559660565125</v>
      </c>
      <c r="G528" s="6">
        <f>(schooldistricts!F527-AVERAGE(schooldistricts!F$4:F$536))/STDEV(schooldistricts!F$4:F$536)</f>
        <v>0.63969052625454748</v>
      </c>
      <c r="H528" s="9">
        <f>(schooldistricts!G527-AVERAGE(schooldistricts!G$4:G$536))/STDEV(schooldistricts!G$4:G$536)</f>
        <v>-0.5647310629781237</v>
      </c>
      <c r="I528" s="14">
        <f t="shared" si="16"/>
        <v>-0.64772031329589419</v>
      </c>
      <c r="J528" s="14">
        <f t="shared" si="17"/>
        <v>8.2989250317770491E-2</v>
      </c>
      <c r="K528" s="8">
        <v>359</v>
      </c>
      <c r="L528" s="8">
        <v>6090</v>
      </c>
      <c r="M528" s="7" t="s">
        <v>69</v>
      </c>
    </row>
    <row r="529" spans="2:13" x14ac:dyDescent="0.2">
      <c r="B529" s="6">
        <f>(schooldistricts!A528-AVERAGE(schooldistricts!A$4:A$536))/STDEV(schooldistricts!A$4:A$536)</f>
        <v>-0.62436206486497214</v>
      </c>
      <c r="C529" s="6">
        <f>(schooldistricts!B528-AVERAGE(schooldistricts!B$4:B$536))/STDEV(schooldistricts!B$4:B$536)</f>
        <v>0.65697559500951774</v>
      </c>
      <c r="D529" s="6">
        <f>(schooldistricts!C528-AVERAGE(schooldistricts!C$4:C$536))/STDEV(schooldistricts!C$4:C$536)</f>
        <v>1.6752363809118913</v>
      </c>
      <c r="E529" s="6">
        <f>(schooldistricts!D528-AVERAGE(schooldistricts!D$4:D$536))/STDEV(schooldistricts!D$4:D$536)</f>
        <v>2.4766721620203818</v>
      </c>
      <c r="F529" s="6">
        <f>(schooldistricts!E528-AVERAGE(schooldistricts!E$4:E$536))/STDEV(schooldistricts!E$4:E$536)</f>
        <v>-1.9345938574429795</v>
      </c>
      <c r="G529" s="6">
        <f>(schooldistricts!F528-AVERAGE(schooldistricts!F$4:F$536))/STDEV(schooldistricts!F$4:F$536)</f>
        <v>1.3135806050634458</v>
      </c>
      <c r="H529" s="9">
        <f>(schooldistricts!G528-AVERAGE(schooldistricts!G$4:G$536))/STDEV(schooldistricts!G$4:G$536)</f>
        <v>1.8957729416595372</v>
      </c>
      <c r="I529" s="14">
        <f t="shared" si="16"/>
        <v>-1.5148246730658836</v>
      </c>
      <c r="J529" s="14">
        <f t="shared" si="17"/>
        <v>3.4105976147254209</v>
      </c>
      <c r="K529" s="8">
        <v>21</v>
      </c>
      <c r="L529" s="8">
        <v>387</v>
      </c>
      <c r="M529" s="7" t="s">
        <v>68</v>
      </c>
    </row>
    <row r="530" spans="2:13" x14ac:dyDescent="0.2">
      <c r="B530" s="6">
        <f>(schooldistricts!A529-AVERAGE(schooldistricts!A$4:A$536))/STDEV(schooldistricts!A$4:A$536)</f>
        <v>-8.2817989094579686E-2</v>
      </c>
      <c r="C530" s="6">
        <f>(schooldistricts!B529-AVERAGE(schooldistricts!B$4:B$536))/STDEV(schooldistricts!B$4:B$536)</f>
        <v>9.5179685766839661E-2</v>
      </c>
      <c r="D530" s="6">
        <f>(schooldistricts!C529-AVERAGE(schooldistricts!C$4:C$536))/STDEV(schooldistricts!C$4:C$536)</f>
        <v>1.6817295451789918</v>
      </c>
      <c r="E530" s="6">
        <f>(schooldistricts!D529-AVERAGE(schooldistricts!D$4:D$536))/STDEV(schooldistricts!D$4:D$536)</f>
        <v>9.5154429314001754E-2</v>
      </c>
      <c r="F530" s="6">
        <f>(schooldistricts!E529-AVERAGE(schooldistricts!E$4:E$536))/STDEV(schooldistricts!E$4:E$536)</f>
        <v>0.21104981836947126</v>
      </c>
      <c r="G530" s="6">
        <f>(schooldistricts!F529-AVERAGE(schooldistricts!F$4:F$536))/STDEV(schooldistricts!F$4:F$536)</f>
        <v>0.17751078190282288</v>
      </c>
      <c r="H530" s="9">
        <f>(schooldistricts!G529-AVERAGE(schooldistricts!G$4:G$536))/STDEV(schooldistricts!G$4:G$536)</f>
        <v>2.1103223840366989E-2</v>
      </c>
      <c r="I530" s="14">
        <f t="shared" si="16"/>
        <v>-2.6482242400273453E-2</v>
      </c>
      <c r="J530" s="14">
        <f t="shared" si="17"/>
        <v>4.7585466240640445E-2</v>
      </c>
      <c r="K530" s="8">
        <v>98</v>
      </c>
      <c r="L530" s="8">
        <v>1564</v>
      </c>
      <c r="M530" s="7" t="s">
        <v>67</v>
      </c>
    </row>
    <row r="531" spans="2:13" x14ac:dyDescent="0.2">
      <c r="B531" s="6">
        <f>(schooldistricts!A530-AVERAGE(schooldistricts!A$4:A$536))/STDEV(schooldistricts!A$4:A$536)</f>
        <v>2.2617360718328771E-2</v>
      </c>
      <c r="C531" s="6">
        <f>(schooldistricts!B530-AVERAGE(schooldistricts!B$4:B$536))/STDEV(schooldistricts!B$4:B$536)</f>
        <v>0.27417719396219997</v>
      </c>
      <c r="D531" s="6">
        <f>(schooldistricts!C530-AVERAGE(schooldistricts!C$4:C$536))/STDEV(schooldistricts!C$4:C$536)</f>
        <v>1.6882227094460922</v>
      </c>
      <c r="E531" s="6">
        <f>(schooldistricts!D530-AVERAGE(schooldistricts!D$4:D$536))/STDEV(schooldistricts!D$4:D$536)</f>
        <v>-0.12761560358949026</v>
      </c>
      <c r="F531" s="6">
        <f>(schooldistricts!E530-AVERAGE(schooldistricts!E$4:E$536))/STDEV(schooldistricts!E$4:E$536)</f>
        <v>0.79636204806170519</v>
      </c>
      <c r="G531" s="6">
        <f>(schooldistricts!F530-AVERAGE(schooldistricts!F$4:F$536))/STDEV(schooldistricts!F$4:F$536)</f>
        <v>1.4316982500883539</v>
      </c>
      <c r="H531" s="9">
        <f>(schooldistricts!G530-AVERAGE(schooldistricts!G$4:G$536))/STDEV(schooldistricts!G$4:G$536)</f>
        <v>0.48977065329515951</v>
      </c>
      <c r="I531" s="14">
        <f t="shared" si="16"/>
        <v>0.15548542525408054</v>
      </c>
      <c r="J531" s="14">
        <f t="shared" si="17"/>
        <v>0.33428522804107896</v>
      </c>
      <c r="K531" s="8">
        <v>143</v>
      </c>
      <c r="L531" s="8">
        <v>2672</v>
      </c>
      <c r="M531" s="7" t="s">
        <v>66</v>
      </c>
    </row>
    <row r="532" spans="2:13" x14ac:dyDescent="0.2">
      <c r="B532" s="6">
        <f>(schooldistricts!A531-AVERAGE(schooldistricts!A$4:A$536))/STDEV(schooldistricts!A$4:A$536)</f>
        <v>-0.97107487207453891</v>
      </c>
      <c r="C532" s="6">
        <f>(schooldistricts!B531-AVERAGE(schooldistricts!B$4:B$536))/STDEV(schooldistricts!B$4:B$536)</f>
        <v>-0.21979160733335565</v>
      </c>
      <c r="D532" s="6">
        <f>(schooldistricts!C531-AVERAGE(schooldistricts!C$4:C$536))/STDEV(schooldistricts!C$4:C$536)</f>
        <v>1.6947158737131924</v>
      </c>
      <c r="E532" s="6">
        <f>(schooldistricts!D531-AVERAGE(schooldistricts!D$4:D$536))/STDEV(schooldistricts!D$4:D$536)</f>
        <v>0.34444470422981427</v>
      </c>
      <c r="F532" s="6">
        <f>(schooldistricts!E531-AVERAGE(schooldistricts!E$4:E$536))/STDEV(schooldistricts!E$4:E$536)</f>
        <v>1.1796039883354028</v>
      </c>
      <c r="G532" s="6">
        <f>(schooldistricts!F531-AVERAGE(schooldistricts!F$4:F$536))/STDEV(schooldistricts!F$4:F$536)</f>
        <v>0.54472869060037243</v>
      </c>
      <c r="H532" s="9">
        <f>(schooldistricts!G531-AVERAGE(schooldistricts!G$4:G$536))/STDEV(schooldistricts!G$4:G$536)</f>
        <v>-9.6063633523331152E-2</v>
      </c>
      <c r="I532" s="14">
        <f t="shared" si="16"/>
        <v>-4.9666710852949561E-2</v>
      </c>
      <c r="J532" s="14">
        <f t="shared" si="17"/>
        <v>-4.6396922670381591E-2</v>
      </c>
      <c r="K532" s="8">
        <v>305</v>
      </c>
      <c r="L532" s="8">
        <v>5111</v>
      </c>
      <c r="M532" s="7" t="s">
        <v>65</v>
      </c>
    </row>
    <row r="533" spans="2:13" x14ac:dyDescent="0.2">
      <c r="B533" s="6">
        <f>(schooldistricts!A532-AVERAGE(schooldistricts!A$4:A$536))/STDEV(schooldistricts!A$4:A$536)</f>
        <v>-0.15389170988253592</v>
      </c>
      <c r="C533" s="6">
        <f>(schooldistricts!B532-AVERAGE(schooldistricts!B$4:B$536))/STDEV(schooldistricts!B$4:B$536)</f>
        <v>-1.7106253132218192</v>
      </c>
      <c r="D533" s="6">
        <f>(schooldistricts!C532-AVERAGE(schooldistricts!C$4:C$536))/STDEV(schooldistricts!C$4:C$536)</f>
        <v>1.7012090379802929</v>
      </c>
      <c r="E533" s="6">
        <f>(schooldistricts!D532-AVERAGE(schooldistricts!D$4:D$536))/STDEV(schooldistricts!D$4:D$536)</f>
        <v>-0.96565525117881779</v>
      </c>
      <c r="F533" s="6">
        <f>(schooldistricts!E532-AVERAGE(schooldistricts!E$4:E$536))/STDEV(schooldistricts!E$4:E$536)</f>
        <v>0.79711379765031587</v>
      </c>
      <c r="G533" s="6">
        <f>(schooldistricts!F532-AVERAGE(schooldistricts!F$4:F$536))/STDEV(schooldistricts!F$4:F$536)</f>
        <v>-0.38346329122809325</v>
      </c>
      <c r="H533" s="9">
        <f>(schooldistricts!G532-AVERAGE(schooldistricts!G$4:G$536))/STDEV(schooldistricts!G$4:G$536)</f>
        <v>1.661439226932141</v>
      </c>
      <c r="I533" s="14">
        <f t="shared" si="16"/>
        <v>0.59538921205230555</v>
      </c>
      <c r="J533" s="14">
        <f t="shared" si="17"/>
        <v>1.0660500148798353</v>
      </c>
      <c r="K533" s="8">
        <v>123</v>
      </c>
      <c r="L533" s="8">
        <v>1813</v>
      </c>
      <c r="M533" s="7" t="s">
        <v>64</v>
      </c>
    </row>
    <row r="534" spans="2:13" x14ac:dyDescent="0.2">
      <c r="B534" s="6">
        <f>(schooldistricts!A533-AVERAGE(schooldistricts!A$4:A$536))/STDEV(schooldistricts!A$4:A$536)</f>
        <v>0.70900668796470634</v>
      </c>
      <c r="C534" s="6">
        <f>(schooldistricts!B533-AVERAGE(schooldistricts!B$4:B$536))/STDEV(schooldistricts!B$4:B$536)</f>
        <v>-0.69278649602288211</v>
      </c>
      <c r="D534" s="6">
        <f>(schooldistricts!C533-AVERAGE(schooldistricts!C$4:C$536))/STDEV(schooldistricts!C$4:C$536)</f>
        <v>1.7077022022473931</v>
      </c>
      <c r="E534" s="6">
        <f>(schooldistricts!D533-AVERAGE(schooldistricts!D$4:D$536))/STDEV(schooldistricts!D$4:D$536)</f>
        <v>2.3705911939710997</v>
      </c>
      <c r="F534" s="6">
        <f>(schooldistricts!E533-AVERAGE(schooldistricts!E$4:E$536))/STDEV(schooldistricts!E$4:E$536)</f>
        <v>0.30291361809768985</v>
      </c>
      <c r="G534" s="6">
        <f>(schooldistricts!F533-AVERAGE(schooldistricts!F$4:F$536))/STDEV(schooldistricts!F$4:F$536)</f>
        <v>-0.49999237042972655</v>
      </c>
      <c r="H534" s="9">
        <f>(schooldistricts!G533-AVERAGE(schooldistricts!G$4:G$536))/STDEV(schooldistricts!G$4:G$536)</f>
        <v>-1.5020659218877088</v>
      </c>
      <c r="I534" s="14">
        <f t="shared" si="16"/>
        <v>-1.210467661820769</v>
      </c>
      <c r="J534" s="14">
        <f t="shared" si="17"/>
        <v>-0.29159826006693979</v>
      </c>
      <c r="K534" s="8">
        <v>446</v>
      </c>
      <c r="L534" s="8">
        <v>6461</v>
      </c>
      <c r="M534" s="7" t="s">
        <v>63</v>
      </c>
    </row>
    <row r="535" spans="2:13" x14ac:dyDescent="0.2">
      <c r="B535" s="6">
        <f>(schooldistricts!A534-AVERAGE(schooldistricts!A$4:A$536))/STDEV(schooldistricts!A$4:A$536)</f>
        <v>-0.69287087691804539</v>
      </c>
      <c r="C535" s="6">
        <f>(schooldistricts!B534-AVERAGE(schooldistricts!B$4:B$536))/STDEV(schooldistricts!B$4:B$536)</f>
        <v>-9.9580420789878138E-2</v>
      </c>
      <c r="D535" s="6">
        <f>(schooldistricts!C534-AVERAGE(schooldistricts!C$4:C$536))/STDEV(schooldistricts!C$4:C$536)</f>
        <v>1.7141953665144936</v>
      </c>
      <c r="E535" s="6">
        <f>(schooldistricts!D534-AVERAGE(schooldistricts!D$4:D$536))/STDEV(schooldistricts!D$4:D$536)</f>
        <v>-0.50420304016444129</v>
      </c>
      <c r="F535" s="6">
        <f>(schooldistricts!E534-AVERAGE(schooldistricts!E$4:E$536))/STDEV(schooldistricts!E$4:E$536)</f>
        <v>-0.7629169486344568</v>
      </c>
      <c r="G535" s="6">
        <f>(schooldistricts!F534-AVERAGE(schooldistricts!F$4:F$536))/STDEV(schooldistricts!F$4:F$536)</f>
        <v>-0.91829278527800917</v>
      </c>
      <c r="H535" s="9">
        <f>(schooldistricts!G534-AVERAGE(schooldistricts!G$4:G$536))/STDEV(schooldistricts!G$4:G$536)</f>
        <v>-1.619232779251407</v>
      </c>
      <c r="I535" s="14">
        <f t="shared" si="16"/>
        <v>0.17982302978960543</v>
      </c>
      <c r="J535" s="14">
        <f t="shared" si="17"/>
        <v>-1.7990558090410125</v>
      </c>
      <c r="K535" s="8">
        <v>97</v>
      </c>
      <c r="L535" s="8">
        <v>1317</v>
      </c>
      <c r="M535" s="7" t="s">
        <v>62</v>
      </c>
    </row>
    <row r="536" spans="2:13" x14ac:dyDescent="0.2">
      <c r="B536" s="6">
        <f>(schooldistricts!A535-AVERAGE(schooldistricts!A$4:A$536))/STDEV(schooldistricts!A$4:A$536)</f>
        <v>-1.2163439226866775</v>
      </c>
      <c r="C536" s="6">
        <f>(schooldistricts!B535-AVERAGE(schooldistricts!B$4:B$536))/STDEV(schooldistricts!B$4:B$536)</f>
        <v>-9.1441149424815155E-2</v>
      </c>
      <c r="D536" s="6">
        <f>(schooldistricts!C535-AVERAGE(schooldistricts!C$4:C$536))/STDEV(schooldistricts!C$4:C$536)</f>
        <v>1.720688530781594</v>
      </c>
      <c r="E536" s="6">
        <f>(schooldistricts!D535-AVERAGE(schooldistricts!D$4:D$536))/STDEV(schooldistricts!D$4:D$536)</f>
        <v>-1.0823443160330279</v>
      </c>
      <c r="F536" s="6">
        <f>(schooldistricts!E535-AVERAGE(schooldistricts!E$4:E$536))/STDEV(schooldistricts!E$4:E$536)</f>
        <v>0.91032728569507626</v>
      </c>
      <c r="G536" s="6">
        <f>(schooldistricts!F535-AVERAGE(schooldistricts!F$4:F$536))/STDEV(schooldistricts!F$4:F$536)</f>
        <v>-0.5974433949893253</v>
      </c>
      <c r="H536" s="9">
        <f>(schooldistricts!G535-AVERAGE(schooldistricts!G$4:G$536))/STDEV(schooldistricts!G$4:G$536)</f>
        <v>1.8957729416595372</v>
      </c>
      <c r="I536" s="14">
        <f t="shared" si="16"/>
        <v>0.66921290485099771</v>
      </c>
      <c r="J536" s="14">
        <f t="shared" si="17"/>
        <v>1.2265600368085394</v>
      </c>
      <c r="K536" s="8">
        <v>182</v>
      </c>
      <c r="L536" s="8">
        <v>2598</v>
      </c>
      <c r="M536" s="7" t="s">
        <v>61</v>
      </c>
    </row>
    <row r="537" spans="2:13" x14ac:dyDescent="0.2">
      <c r="B537" s="6">
        <f>(schooldistricts!A536-AVERAGE(schooldistricts!A$4:A$536))/STDEV(schooldistricts!A$4:A$536)</f>
        <v>-1.0713324426981847</v>
      </c>
      <c r="C537" s="6">
        <f>(schooldistricts!B536-AVERAGE(schooldistricts!B$4:B$536))/STDEV(schooldistricts!B$4:B$536)</f>
        <v>0.2352777315998692</v>
      </c>
      <c r="D537" s="6">
        <f>(schooldistricts!C536-AVERAGE(schooldistricts!C$4:C$536))/STDEV(schooldistricts!C$4:C$536)</f>
        <v>1.7271816950486942</v>
      </c>
      <c r="E537" s="6">
        <f>(schooldistricts!D536-AVERAGE(schooldistricts!D$4:D$536))/STDEV(schooldistricts!D$4:D$536)</f>
        <v>-6.3967022759921027E-2</v>
      </c>
      <c r="F537" s="6">
        <f>(schooldistricts!E536-AVERAGE(schooldistricts!E$4:E$536))/STDEV(schooldistricts!E$4:E$536)</f>
        <v>0.17391338869210629</v>
      </c>
      <c r="G537" s="6">
        <f>(schooldistricts!F536-AVERAGE(schooldistricts!F$4:F$536))/STDEV(schooldistricts!F$4:F$536)</f>
        <v>0.5619785732966599</v>
      </c>
      <c r="H537" s="9">
        <f>(schooldistricts!G536-AVERAGE(schooldistricts!G$4:G$536))/STDEV(schooldistricts!G$4:G$536)</f>
        <v>-0.33039734825072742</v>
      </c>
      <c r="I537" s="14">
        <f t="shared" si="16"/>
        <v>5.2900470148085667E-2</v>
      </c>
      <c r="J537" s="14">
        <f t="shared" si="17"/>
        <v>-0.38329781839881311</v>
      </c>
      <c r="K537" s="8">
        <v>156</v>
      </c>
      <c r="L537" s="8">
        <v>2620</v>
      </c>
      <c r="M537" s="7" t="s">
        <v>60</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4"/>
  <sheetViews>
    <sheetView workbookViewId="0"/>
  </sheetViews>
  <sheetFormatPr defaultRowHeight="15" x14ac:dyDescent="0.25"/>
  <sheetData>
    <row r="1" spans="1:1" x14ac:dyDescent="0.25">
      <c r="A1" t="s">
        <v>606</v>
      </c>
    </row>
    <row r="3" spans="1:1" x14ac:dyDescent="0.25">
      <c r="A3" s="19" t="s">
        <v>607</v>
      </c>
    </row>
    <row r="4" spans="1:1" x14ac:dyDescent="0.25">
      <c r="A4" s="19" t="s">
        <v>608</v>
      </c>
    </row>
    <row r="6" spans="1:1" x14ac:dyDescent="0.25">
      <c r="A6" s="19" t="s">
        <v>609</v>
      </c>
    </row>
    <row r="7" spans="1:1" x14ac:dyDescent="0.25">
      <c r="A7" s="19" t="s">
        <v>610</v>
      </c>
    </row>
    <row r="8" spans="1:1" x14ac:dyDescent="0.25">
      <c r="A8" s="18"/>
    </row>
    <row r="9" spans="1:1" x14ac:dyDescent="0.25">
      <c r="A9" s="19" t="s">
        <v>611</v>
      </c>
    </row>
    <row r="10" spans="1:1" x14ac:dyDescent="0.25">
      <c r="A10" s="19" t="s">
        <v>612</v>
      </c>
    </row>
    <row r="11" spans="1:1" x14ac:dyDescent="0.25">
      <c r="A11" s="19" t="s">
        <v>613</v>
      </c>
    </row>
    <row r="12" spans="1:1" x14ac:dyDescent="0.25">
      <c r="A12" s="19" t="s">
        <v>614</v>
      </c>
    </row>
    <row r="13" spans="1:1" x14ac:dyDescent="0.25">
      <c r="A13" s="19" t="s">
        <v>615</v>
      </c>
    </row>
    <row r="14" spans="1:1" x14ac:dyDescent="0.25">
      <c r="A14" s="18"/>
    </row>
    <row r="15" spans="1:1" x14ac:dyDescent="0.25">
      <c r="A15" s="18"/>
    </row>
    <row r="16" spans="1:1" x14ac:dyDescent="0.25">
      <c r="A16" s="19" t="s">
        <v>616</v>
      </c>
    </row>
    <row r="17" spans="1:1" x14ac:dyDescent="0.25">
      <c r="A17" s="18"/>
    </row>
    <row r="18" spans="1:1" x14ac:dyDescent="0.25">
      <c r="A18" s="19" t="s">
        <v>617</v>
      </c>
    </row>
    <row r="19" spans="1:1" x14ac:dyDescent="0.25">
      <c r="A19" s="18"/>
    </row>
    <row r="20" spans="1:1" x14ac:dyDescent="0.25">
      <c r="A20" s="19" t="s">
        <v>618</v>
      </c>
    </row>
    <row r="21" spans="1:1" x14ac:dyDescent="0.25">
      <c r="A21" s="19" t="s">
        <v>619</v>
      </c>
    </row>
    <row r="22" spans="1:1" x14ac:dyDescent="0.25">
      <c r="A22" s="19" t="s">
        <v>620</v>
      </c>
    </row>
    <row r="23" spans="1:1" x14ac:dyDescent="0.25">
      <c r="A23" s="19" t="s">
        <v>621</v>
      </c>
    </row>
    <row r="24" spans="1:1" x14ac:dyDescent="0.25">
      <c r="A24" s="19" t="s">
        <v>621</v>
      </c>
    </row>
    <row r="25" spans="1:1" x14ac:dyDescent="0.25">
      <c r="A25" s="18" t="s">
        <v>697</v>
      </c>
    </row>
    <row r="26" spans="1:1" x14ac:dyDescent="0.25">
      <c r="A26" s="18" t="s">
        <v>698</v>
      </c>
    </row>
    <row r="27" spans="1:1" x14ac:dyDescent="0.25">
      <c r="A27" s="18"/>
    </row>
    <row r="28" spans="1:1" x14ac:dyDescent="0.25">
      <c r="A28" s="18" t="s">
        <v>699</v>
      </c>
    </row>
    <row r="29" spans="1:1" x14ac:dyDescent="0.25">
      <c r="A29" s="18" t="s">
        <v>700</v>
      </c>
    </row>
    <row r="30" spans="1:1" x14ac:dyDescent="0.25">
      <c r="A30" s="18" t="s">
        <v>705</v>
      </c>
    </row>
    <row r="31" spans="1:1" x14ac:dyDescent="0.25">
      <c r="A31" s="18" t="s">
        <v>703</v>
      </c>
    </row>
    <row r="32" spans="1:1" x14ac:dyDescent="0.25">
      <c r="A32" s="18" t="s">
        <v>704</v>
      </c>
    </row>
    <row r="33" spans="1:2" x14ac:dyDescent="0.25">
      <c r="A33" s="18" t="s">
        <v>701</v>
      </c>
    </row>
    <row r="34" spans="1:2" x14ac:dyDescent="0.25">
      <c r="A34" s="18" t="s">
        <v>702</v>
      </c>
    </row>
    <row r="35" spans="1:2" x14ac:dyDescent="0.25">
      <c r="A35" s="18"/>
    </row>
    <row r="36" spans="1:2" x14ac:dyDescent="0.25">
      <c r="A36" s="19" t="s">
        <v>621</v>
      </c>
    </row>
    <row r="37" spans="1:2" x14ac:dyDescent="0.25">
      <c r="A37" s="19" t="s">
        <v>694</v>
      </c>
    </row>
    <row r="38" spans="1:2" x14ac:dyDescent="0.25">
      <c r="A38" s="18"/>
    </row>
    <row r="39" spans="1:2" x14ac:dyDescent="0.25">
      <c r="A39" s="19" t="s">
        <v>622</v>
      </c>
    </row>
    <row r="40" spans="1:2" x14ac:dyDescent="0.25">
      <c r="A40" s="18"/>
    </row>
    <row r="41" spans="1:2" x14ac:dyDescent="0.25">
      <c r="A41" s="19" t="s">
        <v>623</v>
      </c>
    </row>
    <row r="42" spans="1:2" x14ac:dyDescent="0.25">
      <c r="A42" s="18"/>
    </row>
    <row r="43" spans="1:2" x14ac:dyDescent="0.25">
      <c r="A43" s="19" t="s">
        <v>624</v>
      </c>
    </row>
    <row r="44" spans="1:2" x14ac:dyDescent="0.25">
      <c r="A44" s="18"/>
    </row>
    <row r="45" spans="1:2" x14ac:dyDescent="0.25">
      <c r="A45" s="19" t="s">
        <v>625</v>
      </c>
    </row>
    <row r="46" spans="1:2" x14ac:dyDescent="0.25">
      <c r="A46" s="19" t="s">
        <v>695</v>
      </c>
      <c r="B46" t="s">
        <v>696</v>
      </c>
    </row>
    <row r="47" spans="1:2" x14ac:dyDescent="0.25">
      <c r="A47" s="19">
        <v>2</v>
      </c>
      <c r="B47">
        <v>141</v>
      </c>
    </row>
    <row r="48" spans="1:2" x14ac:dyDescent="0.25">
      <c r="A48" s="19">
        <v>3</v>
      </c>
      <c r="B48">
        <v>218</v>
      </c>
    </row>
    <row r="49" spans="1:2" x14ac:dyDescent="0.25">
      <c r="A49" s="19">
        <v>4</v>
      </c>
      <c r="B49">
        <v>311</v>
      </c>
    </row>
    <row r="50" spans="1:2" x14ac:dyDescent="0.25">
      <c r="A50" s="19">
        <v>5</v>
      </c>
      <c r="B50">
        <v>419</v>
      </c>
    </row>
    <row r="51" spans="1:2" x14ac:dyDescent="0.25">
      <c r="A51" s="19">
        <v>6</v>
      </c>
      <c r="B51">
        <v>543</v>
      </c>
    </row>
    <row r="52" spans="1:2" x14ac:dyDescent="0.25">
      <c r="A52" s="19">
        <v>7</v>
      </c>
      <c r="B52">
        <v>682</v>
      </c>
    </row>
    <row r="53" spans="1:2" x14ac:dyDescent="0.25">
      <c r="A53" s="19">
        <v>8</v>
      </c>
      <c r="B53">
        <v>838</v>
      </c>
    </row>
    <row r="54" spans="1:2" x14ac:dyDescent="0.25">
      <c r="A54" s="19">
        <v>9</v>
      </c>
      <c r="B54">
        <v>1009</v>
      </c>
    </row>
    <row r="55" spans="1:2" x14ac:dyDescent="0.25">
      <c r="A55" s="19">
        <v>10</v>
      </c>
      <c r="B55">
        <v>1196</v>
      </c>
    </row>
    <row r="56" spans="1:2" x14ac:dyDescent="0.25">
      <c r="A56" s="19" t="s">
        <v>626</v>
      </c>
    </row>
    <row r="57" spans="1:2" x14ac:dyDescent="0.25">
      <c r="A57" s="18"/>
    </row>
    <row r="58" spans="1:2" x14ac:dyDescent="0.25">
      <c r="A58" s="19" t="s">
        <v>627</v>
      </c>
    </row>
    <row r="59" spans="1:2" x14ac:dyDescent="0.25">
      <c r="A59" s="18"/>
    </row>
    <row r="60" spans="1:2" x14ac:dyDescent="0.25">
      <c r="A60" s="19" t="s">
        <v>628</v>
      </c>
    </row>
    <row r="61" spans="1:2" x14ac:dyDescent="0.25">
      <c r="A61" s="18"/>
    </row>
    <row r="62" spans="1:2" x14ac:dyDescent="0.25">
      <c r="A62" s="19" t="s">
        <v>629</v>
      </c>
    </row>
    <row r="63" spans="1:2" x14ac:dyDescent="0.25">
      <c r="A63" s="19" t="s">
        <v>630</v>
      </c>
    </row>
    <row r="64" spans="1:2" x14ac:dyDescent="0.25">
      <c r="A64" s="19" t="s">
        <v>631</v>
      </c>
    </row>
    <row r="65" spans="1:1" x14ac:dyDescent="0.25">
      <c r="A65" s="19" t="s">
        <v>632</v>
      </c>
    </row>
    <row r="66" spans="1:1" x14ac:dyDescent="0.25">
      <c r="A66" s="19" t="s">
        <v>633</v>
      </c>
    </row>
    <row r="67" spans="1:1" x14ac:dyDescent="0.25">
      <c r="A67" s="18"/>
    </row>
    <row r="68" spans="1:1" x14ac:dyDescent="0.25">
      <c r="A68" s="19" t="s">
        <v>634</v>
      </c>
    </row>
    <row r="69" spans="1:1" x14ac:dyDescent="0.25">
      <c r="A69" s="19" t="s">
        <v>635</v>
      </c>
    </row>
    <row r="70" spans="1:1" x14ac:dyDescent="0.25">
      <c r="A70" s="18"/>
    </row>
    <row r="71" spans="1:1" x14ac:dyDescent="0.25">
      <c r="A71" s="19" t="s">
        <v>636</v>
      </c>
    </row>
    <row r="72" spans="1:1" x14ac:dyDescent="0.25">
      <c r="A72" s="19" t="s">
        <v>637</v>
      </c>
    </row>
    <row r="73" spans="1:1" x14ac:dyDescent="0.25">
      <c r="A73" s="19" t="s">
        <v>638</v>
      </c>
    </row>
    <row r="74" spans="1:1" x14ac:dyDescent="0.25">
      <c r="A74" s="18"/>
    </row>
    <row r="75" spans="1:1" x14ac:dyDescent="0.25">
      <c r="A75" s="19" t="s">
        <v>639</v>
      </c>
    </row>
    <row r="76" spans="1:1" x14ac:dyDescent="0.25">
      <c r="A76" s="19" t="s">
        <v>640</v>
      </c>
    </row>
    <row r="77" spans="1:1" x14ac:dyDescent="0.25">
      <c r="A77" s="19" t="s">
        <v>641</v>
      </c>
    </row>
    <row r="78" spans="1:1" x14ac:dyDescent="0.25">
      <c r="A78" s="18"/>
    </row>
    <row r="79" spans="1:1" x14ac:dyDescent="0.25">
      <c r="A79" s="19" t="s">
        <v>642</v>
      </c>
    </row>
    <row r="80" spans="1:1" x14ac:dyDescent="0.25">
      <c r="A80" s="19" t="s">
        <v>643</v>
      </c>
    </row>
    <row r="81" spans="1:1" x14ac:dyDescent="0.25">
      <c r="A81" s="19" t="s">
        <v>644</v>
      </c>
    </row>
    <row r="82" spans="1:1" x14ac:dyDescent="0.25">
      <c r="A82" s="19" t="s">
        <v>645</v>
      </c>
    </row>
    <row r="83" spans="1:1" x14ac:dyDescent="0.25">
      <c r="A83" s="19" t="s">
        <v>646</v>
      </c>
    </row>
    <row r="84" spans="1:1" x14ac:dyDescent="0.25">
      <c r="A84" s="19" t="s">
        <v>647</v>
      </c>
    </row>
    <row r="85" spans="1:1" x14ac:dyDescent="0.25">
      <c r="A85" s="19" t="s">
        <v>648</v>
      </c>
    </row>
    <row r="86" spans="1:1" x14ac:dyDescent="0.25">
      <c r="A86" s="19" t="s">
        <v>706</v>
      </c>
    </row>
    <row r="87" spans="1:1" x14ac:dyDescent="0.25">
      <c r="A87" s="18"/>
    </row>
    <row r="88" spans="1:1" x14ac:dyDescent="0.25">
      <c r="A88" s="19" t="s">
        <v>634</v>
      </c>
    </row>
    <row r="89" spans="1:1" x14ac:dyDescent="0.25">
      <c r="A89" s="19" t="s">
        <v>649</v>
      </c>
    </row>
    <row r="90" spans="1:1" x14ac:dyDescent="0.25">
      <c r="A90" s="18"/>
    </row>
    <row r="91" spans="1:1" x14ac:dyDescent="0.25">
      <c r="A91" s="19" t="s">
        <v>650</v>
      </c>
    </row>
    <row r="92" spans="1:1" x14ac:dyDescent="0.25">
      <c r="A92" s="18"/>
    </row>
    <row r="93" spans="1:1" x14ac:dyDescent="0.25">
      <c r="A93" s="19" t="s">
        <v>651</v>
      </c>
    </row>
    <row r="94" spans="1:1" x14ac:dyDescent="0.25">
      <c r="A94" s="19" t="s">
        <v>652</v>
      </c>
    </row>
    <row r="95" spans="1:1" x14ac:dyDescent="0.25">
      <c r="A95" s="19" t="s">
        <v>653</v>
      </c>
    </row>
    <row r="96" spans="1:1" x14ac:dyDescent="0.25">
      <c r="A96" s="18"/>
    </row>
    <row r="97" spans="1:1" x14ac:dyDescent="0.25">
      <c r="A97" s="19" t="s">
        <v>654</v>
      </c>
    </row>
    <row r="98" spans="1:1" x14ac:dyDescent="0.25">
      <c r="A98" s="19" t="s">
        <v>655</v>
      </c>
    </row>
    <row r="99" spans="1:1" x14ac:dyDescent="0.25">
      <c r="A99" s="19" t="s">
        <v>656</v>
      </c>
    </row>
    <row r="100" spans="1:1" x14ac:dyDescent="0.25">
      <c r="A100" s="19" t="s">
        <v>657</v>
      </c>
    </row>
    <row r="101" spans="1:1" x14ac:dyDescent="0.25">
      <c r="A101" s="19" t="s">
        <v>658</v>
      </c>
    </row>
    <row r="102" spans="1:1" x14ac:dyDescent="0.25">
      <c r="A102" s="19" t="s">
        <v>659</v>
      </c>
    </row>
    <row r="103" spans="1:1" x14ac:dyDescent="0.25">
      <c r="A103" s="19" t="s">
        <v>660</v>
      </c>
    </row>
    <row r="104" spans="1:1" x14ac:dyDescent="0.25">
      <c r="A104" s="19" t="s">
        <v>661</v>
      </c>
    </row>
    <row r="105" spans="1:1" x14ac:dyDescent="0.25">
      <c r="A105" s="18"/>
    </row>
    <row r="106" spans="1:1" x14ac:dyDescent="0.25">
      <c r="A106" s="19" t="s">
        <v>662</v>
      </c>
    </row>
    <row r="107" spans="1:1" x14ac:dyDescent="0.25">
      <c r="A107" s="19" t="s">
        <v>663</v>
      </c>
    </row>
    <row r="108" spans="1:1" x14ac:dyDescent="0.25">
      <c r="A108" s="19" t="s">
        <v>664</v>
      </c>
    </row>
    <row r="109" spans="1:1" x14ac:dyDescent="0.25">
      <c r="A109" s="18"/>
    </row>
    <row r="110" spans="1:1" x14ac:dyDescent="0.25">
      <c r="A110" s="19" t="s">
        <v>665</v>
      </c>
    </row>
    <row r="111" spans="1:1" x14ac:dyDescent="0.25">
      <c r="A111" s="19" t="s">
        <v>666</v>
      </c>
    </row>
    <row r="112" spans="1:1" x14ac:dyDescent="0.25">
      <c r="A112" s="18"/>
    </row>
    <row r="113" spans="1:1" x14ac:dyDescent="0.25">
      <c r="A113" s="19" t="s">
        <v>667</v>
      </c>
    </row>
    <row r="114" spans="1:1" x14ac:dyDescent="0.25">
      <c r="A114" s="18"/>
    </row>
    <row r="115" spans="1:1" x14ac:dyDescent="0.25">
      <c r="A115" s="19" t="s">
        <v>668</v>
      </c>
    </row>
    <row r="116" spans="1:1" x14ac:dyDescent="0.25">
      <c r="A116" s="18"/>
    </row>
    <row r="117" spans="1:1" x14ac:dyDescent="0.25">
      <c r="A117" s="19" t="s">
        <v>669</v>
      </c>
    </row>
    <row r="118" spans="1:1" x14ac:dyDescent="0.25">
      <c r="A118" s="19" t="s">
        <v>670</v>
      </c>
    </row>
    <row r="119" spans="1:1" x14ac:dyDescent="0.25">
      <c r="A119" s="19" t="s">
        <v>671</v>
      </c>
    </row>
    <row r="120" spans="1:1" x14ac:dyDescent="0.25">
      <c r="A120" s="19" t="s">
        <v>672</v>
      </c>
    </row>
    <row r="121" spans="1:1" x14ac:dyDescent="0.25">
      <c r="A121" s="19" t="s">
        <v>673</v>
      </c>
    </row>
    <row r="122" spans="1:1" x14ac:dyDescent="0.25">
      <c r="A122" s="19" t="s">
        <v>674</v>
      </c>
    </row>
    <row r="123" spans="1:1" x14ac:dyDescent="0.25">
      <c r="A123" s="19" t="s">
        <v>675</v>
      </c>
    </row>
    <row r="124" spans="1:1" x14ac:dyDescent="0.25">
      <c r="A124" s="18"/>
    </row>
    <row r="125" spans="1:1" x14ac:dyDescent="0.25">
      <c r="A125" s="19" t="s">
        <v>634</v>
      </c>
    </row>
    <row r="126" spans="1:1" x14ac:dyDescent="0.25">
      <c r="A126" s="19" t="s">
        <v>676</v>
      </c>
    </row>
    <row r="127" spans="1:1" x14ac:dyDescent="0.25">
      <c r="A127" s="18"/>
    </row>
    <row r="128" spans="1:1" x14ac:dyDescent="0.25">
      <c r="A128" s="19" t="s">
        <v>677</v>
      </c>
    </row>
    <row r="129" spans="1:1" x14ac:dyDescent="0.25">
      <c r="A129" s="19" t="s">
        <v>678</v>
      </c>
    </row>
    <row r="130" spans="1:1" x14ac:dyDescent="0.25">
      <c r="A130" s="19" t="s">
        <v>679</v>
      </c>
    </row>
    <row r="131" spans="1:1" x14ac:dyDescent="0.25">
      <c r="A131" s="18"/>
    </row>
    <row r="132" spans="1:1" x14ac:dyDescent="0.25">
      <c r="A132" s="19" t="s">
        <v>634</v>
      </c>
    </row>
    <row r="133" spans="1:1" x14ac:dyDescent="0.25">
      <c r="A133" s="19" t="s">
        <v>680</v>
      </c>
    </row>
    <row r="134" spans="1:1" x14ac:dyDescent="0.25">
      <c r="A134" s="18"/>
    </row>
    <row r="135" spans="1:1" x14ac:dyDescent="0.25">
      <c r="A135" s="19" t="s">
        <v>681</v>
      </c>
    </row>
    <row r="136" spans="1:1" x14ac:dyDescent="0.25">
      <c r="A136" s="18"/>
    </row>
    <row r="137" spans="1:1" x14ac:dyDescent="0.25">
      <c r="A137" s="19" t="s">
        <v>682</v>
      </c>
    </row>
    <row r="138" spans="1:1" x14ac:dyDescent="0.25">
      <c r="A138" s="18"/>
    </row>
    <row r="139" spans="1:1" x14ac:dyDescent="0.25">
      <c r="A139" s="19" t="s">
        <v>634</v>
      </c>
    </row>
    <row r="140" spans="1:1" x14ac:dyDescent="0.25">
      <c r="A140" s="19" t="s">
        <v>683</v>
      </c>
    </row>
    <row r="141" spans="1:1" x14ac:dyDescent="0.25">
      <c r="A141" s="18"/>
    </row>
    <row r="142" spans="1:1" x14ac:dyDescent="0.25">
      <c r="A142" s="19" t="s">
        <v>684</v>
      </c>
    </row>
    <row r="143" spans="1:1" x14ac:dyDescent="0.25">
      <c r="A143" s="19" t="s">
        <v>685</v>
      </c>
    </row>
    <row r="144" spans="1:1" x14ac:dyDescent="0.25">
      <c r="A144" s="18"/>
    </row>
    <row r="145" spans="1:1" x14ac:dyDescent="0.25">
      <c r="A145" s="19" t="s">
        <v>686</v>
      </c>
    </row>
    <row r="146" spans="1:1" x14ac:dyDescent="0.25">
      <c r="A146" s="18"/>
    </row>
    <row r="147" spans="1:1" x14ac:dyDescent="0.25">
      <c r="A147" s="19" t="s">
        <v>687</v>
      </c>
    </row>
    <row r="148" spans="1:1" x14ac:dyDescent="0.25">
      <c r="A148" s="19" t="s">
        <v>688</v>
      </c>
    </row>
    <row r="149" spans="1:1" x14ac:dyDescent="0.25">
      <c r="A149" s="18"/>
    </row>
    <row r="150" spans="1:1" x14ac:dyDescent="0.25">
      <c r="A150" s="19" t="s">
        <v>689</v>
      </c>
    </row>
    <row r="151" spans="1:1" x14ac:dyDescent="0.25">
      <c r="A151" s="19" t="s">
        <v>690</v>
      </c>
    </row>
    <row r="152" spans="1:1" x14ac:dyDescent="0.25">
      <c r="A152" s="19" t="s">
        <v>691</v>
      </c>
    </row>
    <row r="153" spans="1:1" x14ac:dyDescent="0.25">
      <c r="A153" s="19" t="s">
        <v>692</v>
      </c>
    </row>
    <row r="154" spans="1:1" x14ac:dyDescent="0.25">
      <c r="A154" s="19" t="s">
        <v>693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defaultRowHeight="15" x14ac:dyDescent="0.25"/>
  <cols>
    <col min="2" max="2" width="11.5703125" bestFit="1" customWidth="1"/>
  </cols>
  <sheetData>
    <row r="1" spans="1:4" ht="15.75" x14ac:dyDescent="0.25">
      <c r="A1" s="3" t="s">
        <v>51</v>
      </c>
    </row>
    <row r="2" spans="1:4" ht="15.75" x14ac:dyDescent="0.25">
      <c r="A2" s="3" t="s">
        <v>50</v>
      </c>
    </row>
    <row r="9" spans="1:4" x14ac:dyDescent="0.25">
      <c r="B9" t="s">
        <v>3</v>
      </c>
      <c r="C9" t="s">
        <v>12</v>
      </c>
      <c r="D9" t="s">
        <v>13</v>
      </c>
    </row>
    <row r="10" spans="1:4" x14ac:dyDescent="0.25">
      <c r="B10">
        <v>0</v>
      </c>
      <c r="C10">
        <v>1.0999999999999999E-2</v>
      </c>
      <c r="D10">
        <v>1E-3</v>
      </c>
    </row>
    <row r="11" spans="1:4" x14ac:dyDescent="0.25">
      <c r="B11">
        <v>1</v>
      </c>
      <c r="C11">
        <v>0.998</v>
      </c>
      <c r="D11">
        <v>0.999</v>
      </c>
    </row>
    <row r="12" spans="1:4" x14ac:dyDescent="0.25">
      <c r="B12">
        <v>0</v>
      </c>
      <c r="C12">
        <v>0.182</v>
      </c>
      <c r="D12">
        <v>7.0000000000000007E-2</v>
      </c>
    </row>
    <row r="13" spans="1:4" x14ac:dyDescent="0.25">
      <c r="B13">
        <v>1</v>
      </c>
      <c r="C13">
        <v>0.91700000000000004</v>
      </c>
      <c r="D13">
        <v>0.97599999999999998</v>
      </c>
    </row>
    <row r="14" spans="1:4" x14ac:dyDescent="0.25">
      <c r="B14">
        <v>1</v>
      </c>
      <c r="C14">
        <v>0.47499999999999998</v>
      </c>
      <c r="D14">
        <v>0.41699999999999998</v>
      </c>
    </row>
    <row r="15" spans="1:4" x14ac:dyDescent="0.25">
      <c r="B15">
        <v>0</v>
      </c>
      <c r="C15">
        <v>0.55000000000000004</v>
      </c>
      <c r="D15">
        <v>0.53700000000000003</v>
      </c>
    </row>
    <row r="16" spans="1:4" ht="15.75" x14ac:dyDescent="0.25">
      <c r="A16" s="3"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1"/>
  <sheetViews>
    <sheetView workbookViewId="0">
      <selection activeCell="A5" sqref="A5"/>
    </sheetView>
  </sheetViews>
  <sheetFormatPr defaultRowHeight="15" x14ac:dyDescent="0.25"/>
  <sheetData>
    <row r="1" spans="1:10" x14ac:dyDescent="0.25">
      <c r="A1" t="s">
        <v>33</v>
      </c>
    </row>
    <row r="2" spans="1:10" x14ac:dyDescent="0.25">
      <c r="A2" t="s">
        <v>31</v>
      </c>
    </row>
    <row r="3" spans="1:10" x14ac:dyDescent="0.25">
      <c r="A3" t="s">
        <v>32</v>
      </c>
      <c r="J3" t="s">
        <v>39</v>
      </c>
    </row>
    <row r="4" spans="1:10" x14ac:dyDescent="0.25">
      <c r="A4" t="s">
        <v>45</v>
      </c>
      <c r="J4" t="s">
        <v>46</v>
      </c>
    </row>
    <row r="5" spans="1:10" x14ac:dyDescent="0.25">
      <c r="J5" t="s">
        <v>40</v>
      </c>
    </row>
    <row r="6" spans="1:10" x14ac:dyDescent="0.25">
      <c r="B6" t="s">
        <v>37</v>
      </c>
      <c r="C6" s="1">
        <v>0</v>
      </c>
      <c r="J6" t="s">
        <v>41</v>
      </c>
    </row>
    <row r="7" spans="1:10" x14ac:dyDescent="0.25">
      <c r="B7" t="s">
        <v>38</v>
      </c>
      <c r="C7" s="1">
        <v>2</v>
      </c>
      <c r="J7" t="s">
        <v>42</v>
      </c>
    </row>
    <row r="10" spans="1:10" ht="30" x14ac:dyDescent="0.25">
      <c r="A10" t="s">
        <v>34</v>
      </c>
      <c r="B10" s="2" t="s">
        <v>35</v>
      </c>
      <c r="C10" t="s">
        <v>36</v>
      </c>
    </row>
    <row r="11" spans="1:10" x14ac:dyDescent="0.25">
      <c r="A11">
        <v>-5</v>
      </c>
      <c r="B11">
        <f>1/(1+EXP(-A11))</f>
        <v>6.6928509242848554E-3</v>
      </c>
      <c r="C11">
        <f>1/(1+EXP(-$C$7*(A11-$C$6)))</f>
        <v>4.5397868702434395E-5</v>
      </c>
    </row>
    <row r="12" spans="1:10" x14ac:dyDescent="0.25">
      <c r="A12">
        <v>-4.9000000000000004</v>
      </c>
      <c r="B12">
        <f t="shared" ref="B12:B75" si="0">1/(1+EXP(-A12))</f>
        <v>7.3915413442819707E-3</v>
      </c>
      <c r="C12">
        <f t="shared" ref="C12:C75" si="1">1/(1+EXP(-$C$7*(A12-$C$6)))</f>
        <v>5.5448524722794907E-5</v>
      </c>
    </row>
    <row r="13" spans="1:10" x14ac:dyDescent="0.25">
      <c r="A13">
        <v>-4.8</v>
      </c>
      <c r="B13">
        <f t="shared" si="0"/>
        <v>8.1625711531598966E-3</v>
      </c>
      <c r="C13">
        <f t="shared" si="1"/>
        <v>6.7724149619770231E-5</v>
      </c>
    </row>
    <row r="14" spans="1:10" x14ac:dyDescent="0.25">
      <c r="A14">
        <v>-4.7</v>
      </c>
      <c r="B14">
        <f t="shared" si="0"/>
        <v>9.0132986528478221E-3</v>
      </c>
      <c r="C14">
        <f t="shared" si="1"/>
        <v>8.2717222851666389E-5</v>
      </c>
    </row>
    <row r="15" spans="1:10" x14ac:dyDescent="0.25">
      <c r="A15">
        <v>-4.5999999999999996</v>
      </c>
      <c r="B15">
        <f t="shared" si="0"/>
        <v>9.9518018669043241E-3</v>
      </c>
      <c r="C15">
        <f t="shared" si="1"/>
        <v>1.0102919390777289E-4</v>
      </c>
    </row>
    <row r="16" spans="1:10" x14ac:dyDescent="0.25">
      <c r="A16">
        <v>-4.5</v>
      </c>
      <c r="B16">
        <f t="shared" si="0"/>
        <v>1.098694263059318E-2</v>
      </c>
      <c r="C16">
        <f t="shared" si="1"/>
        <v>1.2339457598623172E-4</v>
      </c>
    </row>
    <row r="17" spans="1:3" x14ac:dyDescent="0.25">
      <c r="A17">
        <v>-4.4000000000000004</v>
      </c>
      <c r="B17">
        <f t="shared" si="0"/>
        <v>1.2128434984274237E-2</v>
      </c>
      <c r="C17">
        <f t="shared" si="1"/>
        <v>1.5071035805975741E-4</v>
      </c>
    </row>
    <row r="18" spans="1:3" x14ac:dyDescent="0.25">
      <c r="A18">
        <v>-4.3</v>
      </c>
      <c r="B18">
        <f t="shared" si="0"/>
        <v>1.3386917827664779E-2</v>
      </c>
      <c r="C18">
        <f t="shared" si="1"/>
        <v>1.84071904963424E-4</v>
      </c>
    </row>
    <row r="19" spans="1:3" x14ac:dyDescent="0.25">
      <c r="A19">
        <v>-4.2</v>
      </c>
      <c r="B19">
        <f t="shared" si="0"/>
        <v>1.4774031693273055E-2</v>
      </c>
      <c r="C19">
        <f t="shared" si="1"/>
        <v>2.248167702332953E-4</v>
      </c>
    </row>
    <row r="20" spans="1:3" x14ac:dyDescent="0.25">
      <c r="A20">
        <v>-4.0999999999999996</v>
      </c>
      <c r="B20">
        <f t="shared" si="0"/>
        <v>1.6302499371440946E-2</v>
      </c>
      <c r="C20">
        <f t="shared" si="1"/>
        <v>2.7457815610133291E-4</v>
      </c>
    </row>
    <row r="21" spans="1:3" x14ac:dyDescent="0.25">
      <c r="A21">
        <v>-4</v>
      </c>
      <c r="B21">
        <f t="shared" si="0"/>
        <v>1.7986209962091559E-2</v>
      </c>
      <c r="C21">
        <f t="shared" si="1"/>
        <v>3.3535013046647811E-4</v>
      </c>
    </row>
    <row r="22" spans="1:3" x14ac:dyDescent="0.25">
      <c r="A22">
        <v>-3.9</v>
      </c>
      <c r="B22">
        <f t="shared" si="0"/>
        <v>1.984030573407751E-2</v>
      </c>
      <c r="C22">
        <f t="shared" si="1"/>
        <v>4.0956716498605043E-4</v>
      </c>
    </row>
    <row r="23" spans="1:3" x14ac:dyDescent="0.25">
      <c r="A23">
        <v>-3.8</v>
      </c>
      <c r="B23">
        <f t="shared" si="0"/>
        <v>2.1881270936130476E-2</v>
      </c>
      <c r="C23">
        <f t="shared" si="1"/>
        <v>5.0020110707956432E-4</v>
      </c>
    </row>
    <row r="24" spans="1:3" x14ac:dyDescent="0.25">
      <c r="A24">
        <v>-3.7</v>
      </c>
      <c r="B24">
        <f t="shared" si="0"/>
        <v>2.4127021417669196E-2</v>
      </c>
      <c r="C24">
        <f t="shared" si="1"/>
        <v>6.1087935943440102E-4</v>
      </c>
    </row>
    <row r="25" spans="1:3" x14ac:dyDescent="0.25">
      <c r="A25">
        <v>-3.6</v>
      </c>
      <c r="B25">
        <f t="shared" si="0"/>
        <v>2.6596993576865856E-2</v>
      </c>
      <c r="C25">
        <f t="shared" si="1"/>
        <v>7.4602883383669699E-4</v>
      </c>
    </row>
    <row r="26" spans="1:3" x14ac:dyDescent="0.25">
      <c r="A26">
        <v>-3.5000000000000102</v>
      </c>
      <c r="B26">
        <f t="shared" si="0"/>
        <v>2.9312230751356028E-2</v>
      </c>
      <c r="C26">
        <f t="shared" si="1"/>
        <v>9.1105119440062674E-4</v>
      </c>
    </row>
    <row r="27" spans="1:3" x14ac:dyDescent="0.25">
      <c r="A27">
        <v>-3.4000000000000101</v>
      </c>
      <c r="B27">
        <f t="shared" si="0"/>
        <v>3.2295464698450196E-2</v>
      </c>
      <c r="C27">
        <f t="shared" si="1"/>
        <v>1.112536032860299E-3</v>
      </c>
    </row>
    <row r="28" spans="1:3" x14ac:dyDescent="0.25">
      <c r="A28">
        <v>-3.30000000000001</v>
      </c>
      <c r="B28">
        <f t="shared" si="0"/>
        <v>3.5571189272635827E-2</v>
      </c>
      <c r="C28">
        <f t="shared" si="1"/>
        <v>1.3585199504289314E-3</v>
      </c>
    </row>
    <row r="29" spans="1:3" x14ac:dyDescent="0.25">
      <c r="A29">
        <v>-3.2000000000000099</v>
      </c>
      <c r="B29">
        <f t="shared" si="0"/>
        <v>3.9165722796763981E-2</v>
      </c>
      <c r="C29">
        <f t="shared" si="1"/>
        <v>1.6588010801743889E-3</v>
      </c>
    </row>
    <row r="30" spans="1:3" x14ac:dyDescent="0.25">
      <c r="A30">
        <v>-3.1000000000000099</v>
      </c>
      <c r="B30">
        <f t="shared" si="0"/>
        <v>4.3107254941085714E-2</v>
      </c>
      <c r="C30">
        <f t="shared" si="1"/>
        <v>2.0253203890498424E-3</v>
      </c>
    </row>
    <row r="31" spans="1:3" x14ac:dyDescent="0.25">
      <c r="A31">
        <v>-3.0000000000000102</v>
      </c>
      <c r="B31">
        <f t="shared" si="0"/>
        <v>4.7425873177566316E-2</v>
      </c>
      <c r="C31">
        <f t="shared" si="1"/>
        <v>2.472623156634724E-3</v>
      </c>
    </row>
    <row r="32" spans="1:3" x14ac:dyDescent="0.25">
      <c r="A32">
        <v>-2.9000000000000101</v>
      </c>
      <c r="B32">
        <f t="shared" si="0"/>
        <v>5.2153563078417231E-2</v>
      </c>
      <c r="C32">
        <f t="shared" si="1"/>
        <v>3.018416324708363E-3</v>
      </c>
    </row>
    <row r="33" spans="1:3" x14ac:dyDescent="0.25">
      <c r="A33">
        <v>-2.80000000000001</v>
      </c>
      <c r="B33">
        <f t="shared" si="0"/>
        <v>5.73241758988682E-2</v>
      </c>
      <c r="C33">
        <f t="shared" si="1"/>
        <v>3.6842398994359139E-3</v>
      </c>
    </row>
    <row r="34" spans="1:3" x14ac:dyDescent="0.25">
      <c r="A34">
        <v>-2.7000000000000099</v>
      </c>
      <c r="B34">
        <f t="shared" si="0"/>
        <v>6.2973356056995902E-2</v>
      </c>
      <c r="C34">
        <f t="shared" si="1"/>
        <v>4.4962731609410915E-3</v>
      </c>
    </row>
    <row r="35" spans="1:3" x14ac:dyDescent="0.25">
      <c r="A35">
        <v>-2.6000000000000099</v>
      </c>
      <c r="B35">
        <f t="shared" si="0"/>
        <v>6.9138420343346191E-2</v>
      </c>
      <c r="C35">
        <f t="shared" si="1"/>
        <v>5.4862988994502978E-3</v>
      </c>
    </row>
    <row r="36" spans="1:3" x14ac:dyDescent="0.25">
      <c r="A36">
        <v>-2.5000000000000102</v>
      </c>
      <c r="B36">
        <f t="shared" si="0"/>
        <v>7.5858180021242838E-2</v>
      </c>
      <c r="C36">
        <f t="shared" si="1"/>
        <v>6.6928509242847193E-3</v>
      </c>
    </row>
    <row r="37" spans="1:3" x14ac:dyDescent="0.25">
      <c r="A37">
        <v>-2.4000000000000101</v>
      </c>
      <c r="B37">
        <f t="shared" si="0"/>
        <v>8.3172696493921602E-2</v>
      </c>
      <c r="C37">
        <f t="shared" si="1"/>
        <v>8.1625711531597318E-3</v>
      </c>
    </row>
    <row r="38" spans="1:3" x14ac:dyDescent="0.25">
      <c r="A38">
        <v>-2.30000000000001</v>
      </c>
      <c r="B38">
        <f t="shared" si="0"/>
        <v>9.11229610148553E-2</v>
      </c>
      <c r="C38">
        <f t="shared" si="1"/>
        <v>9.9518018669041228E-3</v>
      </c>
    </row>
    <row r="39" spans="1:3" x14ac:dyDescent="0.25">
      <c r="A39">
        <v>-2.2000000000000099</v>
      </c>
      <c r="B39">
        <f t="shared" si="0"/>
        <v>9.9750489119684246E-2</v>
      </c>
      <c r="C39">
        <f t="shared" si="1"/>
        <v>1.2128434984274003E-2</v>
      </c>
    </row>
    <row r="40" spans="1:3" x14ac:dyDescent="0.25">
      <c r="A40">
        <v>-2.1000000000000099</v>
      </c>
      <c r="B40">
        <f t="shared" si="0"/>
        <v>0.109096821195612</v>
      </c>
      <c r="C40">
        <f t="shared" si="1"/>
        <v>1.4774031693272769E-2</v>
      </c>
    </row>
    <row r="41" spans="1:3" x14ac:dyDescent="0.25">
      <c r="A41">
        <v>-2.0000000000000102</v>
      </c>
      <c r="B41">
        <f t="shared" si="0"/>
        <v>0.11920292202211646</v>
      </c>
      <c r="C41">
        <f t="shared" si="1"/>
        <v>1.7986209962091198E-2</v>
      </c>
    </row>
    <row r="42" spans="1:3" x14ac:dyDescent="0.25">
      <c r="A42">
        <v>-1.9000000000000099</v>
      </c>
      <c r="B42">
        <f t="shared" si="0"/>
        <v>0.13010847436299672</v>
      </c>
      <c r="C42">
        <f t="shared" si="1"/>
        <v>2.188127093613005E-2</v>
      </c>
    </row>
    <row r="43" spans="1:3" x14ac:dyDescent="0.25">
      <c r="A43">
        <v>-1.80000000000001</v>
      </c>
      <c r="B43">
        <f t="shared" si="0"/>
        <v>0.14185106490048657</v>
      </c>
      <c r="C43">
        <f t="shared" si="1"/>
        <v>2.6596993576865336E-2</v>
      </c>
    </row>
    <row r="44" spans="1:3" x14ac:dyDescent="0.25">
      <c r="A44">
        <v>-1.7000000000000099</v>
      </c>
      <c r="B44">
        <f t="shared" si="0"/>
        <v>0.15446526508353342</v>
      </c>
      <c r="C44">
        <f t="shared" si="1"/>
        <v>3.2295464698449891E-2</v>
      </c>
    </row>
    <row r="45" spans="1:3" x14ac:dyDescent="0.25">
      <c r="A45">
        <v>-1.6000000000000101</v>
      </c>
      <c r="B45">
        <f t="shared" si="0"/>
        <v>0.1679816148660741</v>
      </c>
      <c r="C45">
        <f t="shared" si="1"/>
        <v>3.91657227967636E-2</v>
      </c>
    </row>
    <row r="46" spans="1:3" x14ac:dyDescent="0.25">
      <c r="A46">
        <v>-1.50000000000001</v>
      </c>
      <c r="B46">
        <f t="shared" si="0"/>
        <v>0.18242552380635485</v>
      </c>
      <c r="C46">
        <f t="shared" si="1"/>
        <v>4.7425873177565879E-2</v>
      </c>
    </row>
    <row r="47" spans="1:3" x14ac:dyDescent="0.25">
      <c r="A47">
        <v>-1.4000000000000099</v>
      </c>
      <c r="B47">
        <f t="shared" si="0"/>
        <v>0.1978161114414167</v>
      </c>
      <c r="C47">
        <f t="shared" si="1"/>
        <v>5.732417589886768E-2</v>
      </c>
    </row>
    <row r="48" spans="1:3" x14ac:dyDescent="0.25">
      <c r="A48">
        <v>-1.30000000000001</v>
      </c>
      <c r="B48">
        <f t="shared" si="0"/>
        <v>0.2141650169574397</v>
      </c>
      <c r="C48">
        <f t="shared" si="1"/>
        <v>6.9138420343345525E-2</v>
      </c>
    </row>
    <row r="49" spans="1:3" x14ac:dyDescent="0.25">
      <c r="A49">
        <v>-1.2000000000000099</v>
      </c>
      <c r="B49">
        <f t="shared" si="0"/>
        <v>0.23147521650098057</v>
      </c>
      <c r="C49">
        <f t="shared" si="1"/>
        <v>8.3172696493920853E-2</v>
      </c>
    </row>
    <row r="50" spans="1:3" x14ac:dyDescent="0.25">
      <c r="A50">
        <v>-1.1000000000000101</v>
      </c>
      <c r="B50">
        <f t="shared" si="0"/>
        <v>0.24973989440488048</v>
      </c>
      <c r="C50">
        <f t="shared" si="1"/>
        <v>9.975048911968333E-2</v>
      </c>
    </row>
    <row r="51" spans="1:3" x14ac:dyDescent="0.25">
      <c r="A51">
        <v>-1.00000000000001</v>
      </c>
      <c r="B51">
        <f t="shared" si="0"/>
        <v>0.26894142136999316</v>
      </c>
      <c r="C51">
        <f t="shared" si="1"/>
        <v>0.11920292202211547</v>
      </c>
    </row>
    <row r="52" spans="1:3" x14ac:dyDescent="0.25">
      <c r="A52">
        <v>-0.90000000000001001</v>
      </c>
      <c r="B52">
        <f t="shared" si="0"/>
        <v>0.289050497374994</v>
      </c>
      <c r="C52">
        <f t="shared" si="1"/>
        <v>0.14185106490048535</v>
      </c>
    </row>
    <row r="53" spans="1:3" x14ac:dyDescent="0.25">
      <c r="A53">
        <v>-0.80000000000001004</v>
      </c>
      <c r="B53">
        <f t="shared" si="0"/>
        <v>0.31002551887238539</v>
      </c>
      <c r="C53">
        <f t="shared" si="1"/>
        <v>0.16798161486607271</v>
      </c>
    </row>
    <row r="54" spans="1:3" x14ac:dyDescent="0.25">
      <c r="A54">
        <v>-0.70000000000002005</v>
      </c>
      <c r="B54">
        <f t="shared" si="0"/>
        <v>0.33181222783182945</v>
      </c>
      <c r="C54">
        <f t="shared" si="1"/>
        <v>0.1978161114414119</v>
      </c>
    </row>
    <row r="55" spans="1:3" x14ac:dyDescent="0.25">
      <c r="A55">
        <v>-0.60000000000001996</v>
      </c>
      <c r="B55">
        <f t="shared" si="0"/>
        <v>0.35434369377419994</v>
      </c>
      <c r="C55">
        <f t="shared" si="1"/>
        <v>0.23147521650097524</v>
      </c>
    </row>
    <row r="56" spans="1:3" x14ac:dyDescent="0.25">
      <c r="A56">
        <v>-0.50000000000001998</v>
      </c>
      <c r="B56">
        <f t="shared" si="0"/>
        <v>0.37754066879814074</v>
      </c>
      <c r="C56">
        <f t="shared" si="1"/>
        <v>0.26894142136998728</v>
      </c>
    </row>
    <row r="57" spans="1:3" x14ac:dyDescent="0.25">
      <c r="A57">
        <v>-0.40000000000002001</v>
      </c>
      <c r="B57">
        <f t="shared" si="0"/>
        <v>0.40131233988754322</v>
      </c>
      <c r="C57">
        <f t="shared" si="1"/>
        <v>0.310025518872379</v>
      </c>
    </row>
    <row r="58" spans="1:3" x14ac:dyDescent="0.25">
      <c r="A58">
        <v>-0.30000000000001997</v>
      </c>
      <c r="B58">
        <f t="shared" si="0"/>
        <v>0.42555748318833608</v>
      </c>
      <c r="C58">
        <f t="shared" si="1"/>
        <v>0.35434369377419539</v>
      </c>
    </row>
    <row r="59" spans="1:3" x14ac:dyDescent="0.25">
      <c r="A59">
        <v>-0.20000000000002</v>
      </c>
      <c r="B59">
        <f t="shared" si="0"/>
        <v>0.45016600268751711</v>
      </c>
      <c r="C59">
        <f t="shared" si="1"/>
        <v>0.40131233988753839</v>
      </c>
    </row>
    <row r="60" spans="1:3" x14ac:dyDescent="0.25">
      <c r="A60">
        <v>-0.10000000000002</v>
      </c>
      <c r="B60">
        <f t="shared" si="0"/>
        <v>0.47502081252105499</v>
      </c>
      <c r="C60">
        <f t="shared" si="1"/>
        <v>0.45016600268751222</v>
      </c>
    </row>
    <row r="61" spans="1:3" x14ac:dyDescent="0.25">
      <c r="A61">
        <v>-2.0428103653102899E-14</v>
      </c>
      <c r="B61">
        <f t="shared" si="0"/>
        <v>0.49999999999999489</v>
      </c>
      <c r="C61">
        <f t="shared" si="1"/>
        <v>0.49999999999998979</v>
      </c>
    </row>
    <row r="62" spans="1:3" x14ac:dyDescent="0.25">
      <c r="A62">
        <v>9.9999999999980105E-2</v>
      </c>
      <c r="B62">
        <f t="shared" si="0"/>
        <v>0.52497918747893502</v>
      </c>
      <c r="C62">
        <f t="shared" si="1"/>
        <v>0.54983399731246807</v>
      </c>
    </row>
    <row r="63" spans="1:3" x14ac:dyDescent="0.25">
      <c r="A63">
        <v>0.19999999999998</v>
      </c>
      <c r="B63">
        <f t="shared" si="0"/>
        <v>0.54983399731247296</v>
      </c>
      <c r="C63">
        <f t="shared" si="1"/>
        <v>0.59868766011244234</v>
      </c>
    </row>
    <row r="64" spans="1:3" x14ac:dyDescent="0.25">
      <c r="A64">
        <v>0.29999999999998</v>
      </c>
      <c r="B64">
        <f t="shared" si="0"/>
        <v>0.57444251681165415</v>
      </c>
      <c r="C64">
        <f t="shared" si="1"/>
        <v>0.6456563062257864</v>
      </c>
    </row>
    <row r="65" spans="1:3" x14ac:dyDescent="0.25">
      <c r="A65">
        <v>0.39999999999997998</v>
      </c>
      <c r="B65">
        <f t="shared" si="0"/>
        <v>0.59868766011244712</v>
      </c>
      <c r="C65">
        <f t="shared" si="1"/>
        <v>0.68997448112760384</v>
      </c>
    </row>
    <row r="66" spans="1:3" x14ac:dyDescent="0.25">
      <c r="A66">
        <v>0.49999999999998002</v>
      </c>
      <c r="B66">
        <f t="shared" si="0"/>
        <v>0.62245933120184982</v>
      </c>
      <c r="C66">
        <f t="shared" si="1"/>
        <v>0.73105857862999701</v>
      </c>
    </row>
    <row r="67" spans="1:3" x14ac:dyDescent="0.25">
      <c r="A67">
        <v>0.59999999999997999</v>
      </c>
      <c r="B67">
        <f t="shared" si="0"/>
        <v>0.64565630622579084</v>
      </c>
      <c r="C67">
        <f t="shared" si="1"/>
        <v>0.76852478349901054</v>
      </c>
    </row>
    <row r="68" spans="1:3" x14ac:dyDescent="0.25">
      <c r="A68">
        <v>0.69999999999997997</v>
      </c>
      <c r="B68">
        <f t="shared" si="0"/>
        <v>0.66818777216816172</v>
      </c>
      <c r="C68">
        <f t="shared" si="1"/>
        <v>0.80218388855857536</v>
      </c>
    </row>
    <row r="69" spans="1:3" x14ac:dyDescent="0.25">
      <c r="A69">
        <v>0.79999999999997995</v>
      </c>
      <c r="B69">
        <f t="shared" si="0"/>
        <v>0.68997448112760817</v>
      </c>
      <c r="C69">
        <f t="shared" si="1"/>
        <v>0.8320183851339189</v>
      </c>
    </row>
    <row r="70" spans="1:3" x14ac:dyDescent="0.25">
      <c r="A70">
        <v>0.89999999999998004</v>
      </c>
      <c r="B70">
        <f t="shared" si="0"/>
        <v>0.7109495026249999</v>
      </c>
      <c r="C70">
        <f t="shared" si="1"/>
        <v>0.8581489350995074</v>
      </c>
    </row>
    <row r="71" spans="1:3" x14ac:dyDescent="0.25">
      <c r="A71">
        <v>0.99999999999998002</v>
      </c>
      <c r="B71">
        <f t="shared" si="0"/>
        <v>0.73105857863000101</v>
      </c>
      <c r="C71">
        <f t="shared" si="1"/>
        <v>0.88079707797787821</v>
      </c>
    </row>
    <row r="72" spans="1:3" x14ac:dyDescent="0.25">
      <c r="A72">
        <v>1.0999999999999801</v>
      </c>
      <c r="B72">
        <f t="shared" si="0"/>
        <v>0.75026010559511391</v>
      </c>
      <c r="C72">
        <f t="shared" si="1"/>
        <v>0.90024951088031124</v>
      </c>
    </row>
    <row r="73" spans="1:3" x14ac:dyDescent="0.25">
      <c r="A73">
        <v>1.19999999999998</v>
      </c>
      <c r="B73">
        <f t="shared" si="0"/>
        <v>0.7685247834990141</v>
      </c>
      <c r="C73">
        <f t="shared" si="1"/>
        <v>0.91682730350607444</v>
      </c>
    </row>
    <row r="74" spans="1:3" x14ac:dyDescent="0.25">
      <c r="A74">
        <v>1.2999999999999801</v>
      </c>
      <c r="B74">
        <f t="shared" si="0"/>
        <v>0.78583498304255528</v>
      </c>
      <c r="C74">
        <f t="shared" si="1"/>
        <v>0.93086157965665062</v>
      </c>
    </row>
    <row r="75" spans="1:3" x14ac:dyDescent="0.25">
      <c r="A75">
        <v>1.3999999999999799</v>
      </c>
      <c r="B75">
        <f t="shared" si="0"/>
        <v>0.80218388855857858</v>
      </c>
      <c r="C75">
        <f t="shared" si="1"/>
        <v>0.94267582410112916</v>
      </c>
    </row>
    <row r="76" spans="1:3" x14ac:dyDescent="0.25">
      <c r="A76">
        <v>1.49999999999998</v>
      </c>
      <c r="B76">
        <f t="shared" ref="B76:B111" si="2">1/(1+EXP(-A76))</f>
        <v>0.81757447619364065</v>
      </c>
      <c r="C76">
        <f t="shared" ref="C76:C111" si="3">1/(1+EXP(-$C$7*(A76-$C$6)))</f>
        <v>0.95257412682243148</v>
      </c>
    </row>
    <row r="77" spans="1:3" x14ac:dyDescent="0.25">
      <c r="A77">
        <v>1.5999999999999801</v>
      </c>
      <c r="B77">
        <f t="shared" si="2"/>
        <v>0.83201838513392168</v>
      </c>
      <c r="C77">
        <f t="shared" si="3"/>
        <v>0.960834277203234</v>
      </c>
    </row>
    <row r="78" spans="1:3" x14ac:dyDescent="0.25">
      <c r="A78">
        <v>1.69999999999998</v>
      </c>
      <c r="B78">
        <f t="shared" si="2"/>
        <v>0.84553473491646269</v>
      </c>
      <c r="C78">
        <f t="shared" si="3"/>
        <v>0.9677045353015481</v>
      </c>
    </row>
    <row r="79" spans="1:3" x14ac:dyDescent="0.25">
      <c r="A79">
        <v>1.7999999999999801</v>
      </c>
      <c r="B79">
        <f t="shared" si="2"/>
        <v>0.85814893509950985</v>
      </c>
      <c r="C79">
        <f t="shared" si="3"/>
        <v>0.97340300642313304</v>
      </c>
    </row>
    <row r="80" spans="1:3" x14ac:dyDescent="0.25">
      <c r="A80">
        <v>1.8999999999999799</v>
      </c>
      <c r="B80">
        <f t="shared" si="2"/>
        <v>0.8698915256369999</v>
      </c>
      <c r="C80">
        <f t="shared" si="3"/>
        <v>0.97811872906386865</v>
      </c>
    </row>
    <row r="81" spans="1:3" x14ac:dyDescent="0.25">
      <c r="A81">
        <v>1.99999999999998</v>
      </c>
      <c r="B81">
        <f t="shared" si="2"/>
        <v>0.88079707797788032</v>
      </c>
      <c r="C81">
        <f t="shared" si="3"/>
        <v>0.98201379003790779</v>
      </c>
    </row>
    <row r="82" spans="1:3" x14ac:dyDescent="0.25">
      <c r="A82">
        <v>2.0999999999999699</v>
      </c>
      <c r="B82">
        <f t="shared" si="2"/>
        <v>0.89090317880438408</v>
      </c>
      <c r="C82">
        <f t="shared" si="3"/>
        <v>0.98522596830672604</v>
      </c>
    </row>
    <row r="83" spans="1:3" x14ac:dyDescent="0.25">
      <c r="A83">
        <v>2.19999999999997</v>
      </c>
      <c r="B83">
        <f t="shared" si="2"/>
        <v>0.90024951088031213</v>
      </c>
      <c r="C83">
        <f t="shared" si="3"/>
        <v>0.98787156501572515</v>
      </c>
    </row>
    <row r="84" spans="1:3" x14ac:dyDescent="0.25">
      <c r="A84">
        <v>2.2999999999999701</v>
      </c>
      <c r="B84">
        <f t="shared" si="2"/>
        <v>0.90887703898514138</v>
      </c>
      <c r="C84">
        <f t="shared" si="3"/>
        <v>0.99004819813309508</v>
      </c>
    </row>
    <row r="85" spans="1:3" x14ac:dyDescent="0.25">
      <c r="A85">
        <v>2.3999999999999702</v>
      </c>
      <c r="B85">
        <f t="shared" si="2"/>
        <v>0.91682730350607544</v>
      </c>
      <c r="C85">
        <f t="shared" si="3"/>
        <v>0.99183742884683967</v>
      </c>
    </row>
    <row r="86" spans="1:3" x14ac:dyDescent="0.25">
      <c r="A86">
        <v>2.4999999999999698</v>
      </c>
      <c r="B86">
        <f t="shared" si="2"/>
        <v>0.92414181997875444</v>
      </c>
      <c r="C86">
        <f t="shared" si="3"/>
        <v>0.99330714907571482</v>
      </c>
    </row>
    <row r="87" spans="1:3" x14ac:dyDescent="0.25">
      <c r="A87">
        <v>2.5999999999999699</v>
      </c>
      <c r="B87">
        <f t="shared" si="2"/>
        <v>0.93086157965665117</v>
      </c>
      <c r="C87">
        <f t="shared" si="3"/>
        <v>0.99451370110054926</v>
      </c>
    </row>
    <row r="88" spans="1:3" x14ac:dyDescent="0.25">
      <c r="A88">
        <v>2.69999999999997</v>
      </c>
      <c r="B88">
        <f t="shared" si="2"/>
        <v>0.93702664394300184</v>
      </c>
      <c r="C88">
        <f t="shared" si="3"/>
        <v>0.99550372683905863</v>
      </c>
    </row>
    <row r="89" spans="1:3" x14ac:dyDescent="0.25">
      <c r="A89">
        <v>2.7999999999999701</v>
      </c>
      <c r="B89">
        <f t="shared" si="2"/>
        <v>0.94267582410112971</v>
      </c>
      <c r="C89">
        <f t="shared" si="3"/>
        <v>0.99631576010056389</v>
      </c>
    </row>
    <row r="90" spans="1:3" x14ac:dyDescent="0.25">
      <c r="A90">
        <v>2.8999999999999702</v>
      </c>
      <c r="B90">
        <f t="shared" si="2"/>
        <v>0.94784643692158077</v>
      </c>
      <c r="C90">
        <f t="shared" si="3"/>
        <v>0.99698158367529144</v>
      </c>
    </row>
    <row r="91" spans="1:3" x14ac:dyDescent="0.25">
      <c r="A91">
        <v>2.9999999999999698</v>
      </c>
      <c r="B91">
        <f t="shared" si="2"/>
        <v>0.95257412682243192</v>
      </c>
      <c r="C91">
        <f t="shared" si="3"/>
        <v>0.99752737684336512</v>
      </c>
    </row>
    <row r="92" spans="1:3" x14ac:dyDescent="0.25">
      <c r="A92">
        <v>3.0999999999999699</v>
      </c>
      <c r="B92">
        <f t="shared" si="2"/>
        <v>0.95689274505891264</v>
      </c>
      <c r="C92">
        <f t="shared" si="3"/>
        <v>0.9979746796109501</v>
      </c>
    </row>
    <row r="93" spans="1:3" x14ac:dyDescent="0.25">
      <c r="A93">
        <v>3.19999999999997</v>
      </c>
      <c r="B93">
        <f t="shared" si="2"/>
        <v>0.96083427720323444</v>
      </c>
      <c r="C93">
        <f t="shared" si="3"/>
        <v>0.99834119891982553</v>
      </c>
    </row>
    <row r="94" spans="1:3" x14ac:dyDescent="0.25">
      <c r="A94">
        <v>3.2999999999999701</v>
      </c>
      <c r="B94">
        <f t="shared" si="2"/>
        <v>0.96442881072736286</v>
      </c>
      <c r="C94">
        <f t="shared" si="3"/>
        <v>0.99864148004957087</v>
      </c>
    </row>
    <row r="95" spans="1:3" x14ac:dyDescent="0.25">
      <c r="A95">
        <v>3.3999999999999702</v>
      </c>
      <c r="B95">
        <f t="shared" si="2"/>
        <v>0.96770453530154854</v>
      </c>
      <c r="C95">
        <f t="shared" si="3"/>
        <v>0.99888746396713957</v>
      </c>
    </row>
    <row r="96" spans="1:3" x14ac:dyDescent="0.25">
      <c r="A96">
        <v>3.4999999999999698</v>
      </c>
      <c r="B96">
        <f t="shared" si="2"/>
        <v>0.97068776924864275</v>
      </c>
      <c r="C96">
        <f t="shared" si="3"/>
        <v>0.9990889488055994</v>
      </c>
    </row>
    <row r="97" spans="1:3" x14ac:dyDescent="0.25">
      <c r="A97">
        <v>3.5999999999999699</v>
      </c>
      <c r="B97">
        <f t="shared" si="2"/>
        <v>0.97340300642313349</v>
      </c>
      <c r="C97">
        <f t="shared" si="3"/>
        <v>0.9992539711661631</v>
      </c>
    </row>
    <row r="98" spans="1:3" x14ac:dyDescent="0.25">
      <c r="A98">
        <v>3.69999999999997</v>
      </c>
      <c r="B98">
        <f t="shared" si="2"/>
        <v>0.97587297858233013</v>
      </c>
      <c r="C98">
        <f t="shared" si="3"/>
        <v>0.99938912064056562</v>
      </c>
    </row>
    <row r="99" spans="1:3" x14ac:dyDescent="0.25">
      <c r="A99">
        <v>3.7999999999999701</v>
      </c>
      <c r="B99">
        <f t="shared" si="2"/>
        <v>0.97811872906386887</v>
      </c>
      <c r="C99">
        <f t="shared" si="3"/>
        <v>0.99949979889292051</v>
      </c>
    </row>
    <row r="100" spans="1:3" x14ac:dyDescent="0.25">
      <c r="A100">
        <v>3.8999999999999702</v>
      </c>
      <c r="B100">
        <f t="shared" si="2"/>
        <v>0.98015969426592187</v>
      </c>
      <c r="C100">
        <f t="shared" si="3"/>
        <v>0.99959043283501392</v>
      </c>
    </row>
    <row r="101" spans="1:3" x14ac:dyDescent="0.25">
      <c r="A101">
        <v>3.9999999999999698</v>
      </c>
      <c r="B101">
        <f t="shared" si="2"/>
        <v>0.98201379003790801</v>
      </c>
      <c r="C101">
        <f t="shared" si="3"/>
        <v>0.99966464986953341</v>
      </c>
    </row>
    <row r="102" spans="1:3" x14ac:dyDescent="0.25">
      <c r="A102">
        <v>4.0999999999999703</v>
      </c>
      <c r="B102">
        <f t="shared" si="2"/>
        <v>0.98369750062855865</v>
      </c>
      <c r="C102">
        <f t="shared" si="3"/>
        <v>0.99972542184389857</v>
      </c>
    </row>
    <row r="103" spans="1:3" x14ac:dyDescent="0.25">
      <c r="A103">
        <v>4.19999999999997</v>
      </c>
      <c r="B103">
        <f t="shared" si="2"/>
        <v>0.98522596830672649</v>
      </c>
      <c r="C103">
        <f t="shared" si="3"/>
        <v>0.99977518322976666</v>
      </c>
    </row>
    <row r="104" spans="1:3" x14ac:dyDescent="0.25">
      <c r="A104">
        <v>4.2999999999999696</v>
      </c>
      <c r="B104">
        <f t="shared" si="2"/>
        <v>0.98661308217233468</v>
      </c>
      <c r="C104">
        <f t="shared" si="3"/>
        <v>0.99981592809503661</v>
      </c>
    </row>
    <row r="105" spans="1:3" x14ac:dyDescent="0.25">
      <c r="A105">
        <v>4.3999999999999702</v>
      </c>
      <c r="B105">
        <f t="shared" si="2"/>
        <v>0.98787156501572526</v>
      </c>
      <c r="C105">
        <f t="shared" si="3"/>
        <v>0.99984928964194031</v>
      </c>
    </row>
    <row r="106" spans="1:3" x14ac:dyDescent="0.25">
      <c r="A106">
        <v>4.4999999999999698</v>
      </c>
      <c r="B106">
        <f t="shared" si="2"/>
        <v>0.98901305736940648</v>
      </c>
      <c r="C106">
        <f t="shared" si="3"/>
        <v>0.99987660542401369</v>
      </c>
    </row>
    <row r="107" spans="1:3" x14ac:dyDescent="0.25">
      <c r="A107">
        <v>4.5999999999999703</v>
      </c>
      <c r="B107">
        <f t="shared" si="2"/>
        <v>0.9900481981330953</v>
      </c>
      <c r="C107">
        <f t="shared" si="3"/>
        <v>0.99989897080609225</v>
      </c>
    </row>
    <row r="108" spans="1:3" x14ac:dyDescent="0.25">
      <c r="A108">
        <v>4.69999999999997</v>
      </c>
      <c r="B108">
        <f t="shared" si="2"/>
        <v>0.99098670134715194</v>
      </c>
      <c r="C108">
        <f t="shared" si="3"/>
        <v>0.99991728277714842</v>
      </c>
    </row>
    <row r="109" spans="1:3" x14ac:dyDescent="0.25">
      <c r="A109">
        <v>4.7999999999999696</v>
      </c>
      <c r="B109">
        <f t="shared" si="2"/>
        <v>0.9918374288468399</v>
      </c>
      <c r="C109">
        <f t="shared" si="3"/>
        <v>0.99993227585038014</v>
      </c>
    </row>
    <row r="110" spans="1:3" x14ac:dyDescent="0.25">
      <c r="A110">
        <v>4.8999999999999604</v>
      </c>
      <c r="B110">
        <f t="shared" si="2"/>
        <v>0.99260845865571767</v>
      </c>
      <c r="C110">
        <f t="shared" si="3"/>
        <v>0.99994455147527717</v>
      </c>
    </row>
    <row r="111" spans="1:3" x14ac:dyDescent="0.25">
      <c r="A111">
        <v>4.99999999999996</v>
      </c>
      <c r="B111">
        <f t="shared" si="2"/>
        <v>0.99330714907571482</v>
      </c>
      <c r="C111">
        <f t="shared" si="3"/>
        <v>0.99995460213129761</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D18"/>
  <sheetViews>
    <sheetView workbookViewId="0"/>
  </sheetViews>
  <sheetFormatPr defaultRowHeight="15" x14ac:dyDescent="0.25"/>
  <cols>
    <col min="1" max="1" width="10.28515625" bestFit="1" customWidth="1"/>
    <col min="2" max="2" width="11.5703125" bestFit="1" customWidth="1"/>
  </cols>
  <sheetData>
    <row r="5" spans="1:4" x14ac:dyDescent="0.25">
      <c r="B5" t="s">
        <v>37</v>
      </c>
      <c r="C5" s="1">
        <v>0</v>
      </c>
    </row>
    <row r="6" spans="1:4" x14ac:dyDescent="0.25">
      <c r="B6" t="s">
        <v>38</v>
      </c>
      <c r="C6" s="1">
        <v>2</v>
      </c>
    </row>
    <row r="9" spans="1:4" x14ac:dyDescent="0.25">
      <c r="A9" s="38" t="s">
        <v>2</v>
      </c>
      <c r="B9" t="s">
        <v>3</v>
      </c>
      <c r="C9" t="s">
        <v>12</v>
      </c>
      <c r="D9" t="s">
        <v>43</v>
      </c>
    </row>
    <row r="10" spans="1:4" x14ac:dyDescent="0.25">
      <c r="A10" s="38">
        <v>5</v>
      </c>
      <c r="B10">
        <v>0</v>
      </c>
      <c r="D10">
        <f>IF(B10=0,1-C10,C10)</f>
        <v>1</v>
      </c>
    </row>
    <row r="11" spans="1:4" x14ac:dyDescent="0.25">
      <c r="A11" s="38">
        <v>35</v>
      </c>
      <c r="B11">
        <v>0</v>
      </c>
      <c r="D11">
        <f t="shared" ref="D11:D15" si="0">IF(B11=0,1-C11,C11)</f>
        <v>1</v>
      </c>
    </row>
    <row r="12" spans="1:4" x14ac:dyDescent="0.25">
      <c r="A12" s="38">
        <v>49</v>
      </c>
      <c r="B12">
        <v>1</v>
      </c>
      <c r="D12">
        <f t="shared" si="0"/>
        <v>0</v>
      </c>
    </row>
    <row r="13" spans="1:4" x14ac:dyDescent="0.25">
      <c r="A13" s="38">
        <v>52</v>
      </c>
      <c r="B13">
        <v>0</v>
      </c>
      <c r="D13">
        <f t="shared" si="0"/>
        <v>1</v>
      </c>
    </row>
    <row r="14" spans="1:4" x14ac:dyDescent="0.25">
      <c r="A14" s="38">
        <v>74</v>
      </c>
      <c r="B14">
        <v>1</v>
      </c>
      <c r="D14">
        <f t="shared" si="0"/>
        <v>0</v>
      </c>
    </row>
    <row r="15" spans="1:4" x14ac:dyDescent="0.25">
      <c r="A15" s="38">
        <v>112</v>
      </c>
      <c r="B15">
        <v>1</v>
      </c>
      <c r="D15">
        <f t="shared" si="0"/>
        <v>0</v>
      </c>
    </row>
    <row r="17" spans="4:4" x14ac:dyDescent="0.25">
      <c r="D17" t="s">
        <v>44</v>
      </c>
    </row>
    <row r="18" spans="4:4" x14ac:dyDescent="0.25">
      <c r="D18">
        <f>PRODUCT(D10:D15)</f>
        <v>0</v>
      </c>
    </row>
  </sheetData>
  <sortState ref="A10:B15">
    <sortCondition ref="A10:A15"/>
  </sortState>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A4" sqref="A4"/>
    </sheetView>
  </sheetViews>
  <sheetFormatPr defaultRowHeight="15" x14ac:dyDescent="0.25"/>
  <sheetData>
    <row r="1" spans="1:9" x14ac:dyDescent="0.25">
      <c r="A1" t="s">
        <v>57</v>
      </c>
    </row>
    <row r="2" spans="1:9" x14ac:dyDescent="0.25">
      <c r="A2" t="s">
        <v>56</v>
      </c>
    </row>
    <row r="3" spans="1:9" x14ac:dyDescent="0.25">
      <c r="A3" t="s">
        <v>59</v>
      </c>
    </row>
    <row r="6" spans="1:9" x14ac:dyDescent="0.25">
      <c r="F6" t="s">
        <v>21</v>
      </c>
      <c r="G6">
        <f>SUMSQ(G12:G16)</f>
        <v>15198.347703883059</v>
      </c>
    </row>
    <row r="7" spans="1:9" x14ac:dyDescent="0.25">
      <c r="F7" t="s">
        <v>30</v>
      </c>
      <c r="G7">
        <f t="array" ref="G7">SUM(ABS(G12:G16))</f>
        <v>199.81006864967731</v>
      </c>
    </row>
    <row r="8" spans="1:9" x14ac:dyDescent="0.25">
      <c r="F8" t="s">
        <v>23</v>
      </c>
      <c r="G8">
        <f>SUM(G12:G16)</f>
        <v>3.1914169085212052E-9</v>
      </c>
    </row>
    <row r="9" spans="1:9" x14ac:dyDescent="0.25">
      <c r="A9" s="1">
        <v>-266.79424102968585</v>
      </c>
      <c r="B9" s="1">
        <v>1917.2234935157364</v>
      </c>
      <c r="C9" s="1">
        <v>-698.49351640896089</v>
      </c>
      <c r="I9" s="4">
        <f>SUM(I12:I16)</f>
        <v>199.81006864867334</v>
      </c>
    </row>
    <row r="11" spans="1:9" x14ac:dyDescent="0.25">
      <c r="A11" t="s">
        <v>25</v>
      </c>
      <c r="B11" t="s">
        <v>0</v>
      </c>
      <c r="C11" t="s">
        <v>15</v>
      </c>
      <c r="D11" t="s">
        <v>18</v>
      </c>
      <c r="E11" t="s">
        <v>14</v>
      </c>
      <c r="F11" t="s">
        <v>26</v>
      </c>
      <c r="G11" t="s">
        <v>27</v>
      </c>
      <c r="H11" t="s">
        <v>29</v>
      </c>
      <c r="I11" t="s">
        <v>28</v>
      </c>
    </row>
    <row r="12" spans="1:9" x14ac:dyDescent="0.25">
      <c r="A12">
        <v>1</v>
      </c>
      <c r="B12">
        <v>7.2</v>
      </c>
      <c r="C12">
        <v>0.32</v>
      </c>
      <c r="D12">
        <v>97</v>
      </c>
      <c r="E12">
        <f>1900*B12+-700*C12-200+D12</f>
        <v>13353</v>
      </c>
      <c r="F12">
        <f>SUMPRODUCT($A$9:$C$9,A12:C12)</f>
        <v>13313.696987032748</v>
      </c>
      <c r="G12" s="5">
        <f>E12-F12</f>
        <v>39.303012967251561</v>
      </c>
      <c r="H12" s="5">
        <f>-G12</f>
        <v>-39.303012967251561</v>
      </c>
      <c r="I12" s="1">
        <v>39.303012965654048</v>
      </c>
    </row>
    <row r="13" spans="1:9" x14ac:dyDescent="0.25">
      <c r="A13">
        <v>1</v>
      </c>
      <c r="B13">
        <v>6.3</v>
      </c>
      <c r="C13">
        <v>0.19</v>
      </c>
      <c r="D13">
        <v>42</v>
      </c>
      <c r="E13">
        <f t="shared" ref="E13:E16" si="0">1900*B13+-700*C13-200+D13</f>
        <v>11679</v>
      </c>
      <c r="F13">
        <f t="shared" ref="F13:F16" si="1">SUMPRODUCT($A$9:$C$9,A13:C13)</f>
        <v>11679.000000001752</v>
      </c>
      <c r="G13" s="5">
        <f t="shared" ref="G13:G16" si="2">E13-F13</f>
        <v>-1.7516867956146598E-9</v>
      </c>
      <c r="H13" s="5">
        <f t="shared" ref="H13:H16" si="3">-G13</f>
        <v>1.7516867956146598E-9</v>
      </c>
      <c r="I13" s="1">
        <v>0</v>
      </c>
    </row>
    <row r="14" spans="1:9" x14ac:dyDescent="0.25">
      <c r="A14">
        <v>1</v>
      </c>
      <c r="B14">
        <v>4.5999999999999996</v>
      </c>
      <c r="C14">
        <v>0.64</v>
      </c>
      <c r="D14">
        <v>74</v>
      </c>
      <c r="E14">
        <f t="shared" si="0"/>
        <v>8166</v>
      </c>
      <c r="F14">
        <f t="shared" si="1"/>
        <v>8105.3979786409664</v>
      </c>
      <c r="G14" s="5">
        <f t="shared" si="2"/>
        <v>60.602021359033643</v>
      </c>
      <c r="H14" s="5">
        <f t="shared" si="3"/>
        <v>-60.602021359033643</v>
      </c>
      <c r="I14" s="1">
        <v>60.60202135792921</v>
      </c>
    </row>
    <row r="15" spans="1:9" x14ac:dyDescent="0.25">
      <c r="A15">
        <v>1</v>
      </c>
      <c r="B15">
        <v>1.9</v>
      </c>
      <c r="C15">
        <v>0.71</v>
      </c>
      <c r="D15">
        <v>-33</v>
      </c>
      <c r="E15">
        <f t="shared" si="0"/>
        <v>2880</v>
      </c>
      <c r="F15">
        <f t="shared" si="1"/>
        <v>2879.9999999998508</v>
      </c>
      <c r="G15" s="5">
        <f t="shared" si="2"/>
        <v>1.4915713109076023E-10</v>
      </c>
      <c r="H15" s="5">
        <f t="shared" si="3"/>
        <v>-1.4915713109076023E-10</v>
      </c>
      <c r="I15" s="1">
        <v>0</v>
      </c>
    </row>
    <row r="16" spans="1:9" x14ac:dyDescent="0.25">
      <c r="A16">
        <v>1</v>
      </c>
      <c r="B16">
        <v>9.4</v>
      </c>
      <c r="C16">
        <v>0.53</v>
      </c>
      <c r="D16">
        <v>-4</v>
      </c>
      <c r="E16">
        <f t="shared" si="0"/>
        <v>17285</v>
      </c>
      <c r="F16">
        <f t="shared" si="1"/>
        <v>17384.905034321491</v>
      </c>
      <c r="G16" s="5">
        <f t="shared" si="2"/>
        <v>-99.905034321491257</v>
      </c>
      <c r="H16" s="5">
        <f t="shared" si="3"/>
        <v>99.905034321491257</v>
      </c>
      <c r="I16" s="1">
        <v>99.905034325090085</v>
      </c>
    </row>
    <row r="19" spans="3:3" x14ac:dyDescent="0.25">
      <c r="C19" t="s">
        <v>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zoomScale="85" zoomScaleNormal="85" workbookViewId="0">
      <selection activeCell="A2" sqref="A1:A2"/>
    </sheetView>
  </sheetViews>
  <sheetFormatPr defaultRowHeight="15" x14ac:dyDescent="0.25"/>
  <cols>
    <col min="5" max="5" width="10.85546875" customWidth="1"/>
    <col min="6" max="6" width="11.7109375" customWidth="1"/>
  </cols>
  <sheetData>
    <row r="1" spans="1:13" x14ac:dyDescent="0.25">
      <c r="A1" t="s">
        <v>742</v>
      </c>
      <c r="G1">
        <f t="array" ref="G1:I1">LINEST(D8:D12,A8:B12,TRUE,TRUE)</f>
        <v>-818.67603772017662</v>
      </c>
      <c r="H1">
        <v>1900.5236870713411</v>
      </c>
      <c r="I1">
        <v>-111.15213394924064</v>
      </c>
    </row>
    <row r="2" spans="1:13" x14ac:dyDescent="0.25">
      <c r="A2" t="s">
        <v>743</v>
      </c>
      <c r="G2">
        <f>H1</f>
        <v>1900.5236870713411</v>
      </c>
      <c r="H2">
        <f>G1</f>
        <v>-818.67603772017662</v>
      </c>
      <c r="I2">
        <f>I1</f>
        <v>-111.15213394924064</v>
      </c>
    </row>
    <row r="3" spans="1:13" x14ac:dyDescent="0.25">
      <c r="G3">
        <v>1906.6859751828197</v>
      </c>
      <c r="H3">
        <v>-877.44298786791819</v>
      </c>
      <c r="I3">
        <v>-119.29597949880259</v>
      </c>
    </row>
    <row r="4" spans="1:13" x14ac:dyDescent="0.25">
      <c r="C4" t="s">
        <v>16</v>
      </c>
    </row>
    <row r="5" spans="1:13" x14ac:dyDescent="0.25">
      <c r="C5" t="s">
        <v>24</v>
      </c>
    </row>
    <row r="6" spans="1:13" x14ac:dyDescent="0.25">
      <c r="D6" t="s">
        <v>11</v>
      </c>
    </row>
    <row r="7" spans="1:13" x14ac:dyDescent="0.25">
      <c r="A7" t="s">
        <v>0</v>
      </c>
      <c r="B7" t="s">
        <v>15</v>
      </c>
      <c r="C7" t="s">
        <v>18</v>
      </c>
      <c r="D7" t="s">
        <v>14</v>
      </c>
      <c r="E7" t="s">
        <v>4</v>
      </c>
      <c r="F7" t="s">
        <v>5</v>
      </c>
      <c r="G7" t="s">
        <v>6</v>
      </c>
      <c r="H7" t="s">
        <v>7</v>
      </c>
      <c r="K7" t="s">
        <v>4</v>
      </c>
      <c r="L7" t="s">
        <v>5</v>
      </c>
      <c r="M7" t="str">
        <f>D7</f>
        <v>Protein H</v>
      </c>
    </row>
    <row r="8" spans="1:13" x14ac:dyDescent="0.25">
      <c r="A8">
        <v>7.2</v>
      </c>
      <c r="B8">
        <v>0.32</v>
      </c>
      <c r="C8">
        <v>97</v>
      </c>
      <c r="D8">
        <f>1900*A8+-700*B8-200+C8</f>
        <v>13353</v>
      </c>
      <c r="E8">
        <f>SUMPRODUCT($G$2:$H$2,A8:B8)+$I$2</f>
        <v>13310.642080893958</v>
      </c>
      <c r="F8">
        <f>SUMPRODUCT($G$3:$H$3,A8:B8)+$I$3</f>
        <v>13328.061285699765</v>
      </c>
      <c r="G8">
        <f>$D8-E8</f>
        <v>42.357919106041663</v>
      </c>
      <c r="H8">
        <f>$D8-F8</f>
        <v>24.938714300235006</v>
      </c>
      <c r="K8">
        <f>E8</f>
        <v>13310.642080893958</v>
      </c>
      <c r="L8">
        <f t="shared" ref="L8:L12" si="0">F8</f>
        <v>13328.061285699765</v>
      </c>
      <c r="M8">
        <f>D8</f>
        <v>13353</v>
      </c>
    </row>
    <row r="9" spans="1:13" x14ac:dyDescent="0.25">
      <c r="A9">
        <v>6.3</v>
      </c>
      <c r="B9">
        <v>0.19</v>
      </c>
      <c r="C9">
        <v>42</v>
      </c>
      <c r="D9">
        <f t="shared" ref="D9:D12" si="1">1900*A9+-700*B9-200+C9</f>
        <v>11679</v>
      </c>
      <c r="E9">
        <f t="shared" ref="E9:E12" si="2">SUMPRODUCT($G$2:$H$2,A9:B9)+$I$2</f>
        <v>11706.598647433375</v>
      </c>
      <c r="F9">
        <f t="shared" ref="F9:F12" si="3">SUMPRODUCT($G$3:$H$3,A9:B9)+$I$3</f>
        <v>11726.111496458057</v>
      </c>
      <c r="G9">
        <f t="shared" ref="G9:G12" si="4">$D9-E9</f>
        <v>-27.598647433374936</v>
      </c>
      <c r="H9">
        <f t="shared" ref="H9:H12" si="5">$D9-F9</f>
        <v>-47.111496458057445</v>
      </c>
      <c r="K9">
        <f t="shared" ref="K9:K12" si="6">E9</f>
        <v>11706.598647433375</v>
      </c>
      <c r="L9">
        <f t="shared" si="0"/>
        <v>11726.111496458057</v>
      </c>
      <c r="M9">
        <f t="shared" ref="M9:M12" si="7">D9</f>
        <v>11679</v>
      </c>
    </row>
    <row r="10" spans="1:13" x14ac:dyDescent="0.25">
      <c r="A10">
        <v>4.5999999999999996</v>
      </c>
      <c r="B10">
        <v>0.64</v>
      </c>
      <c r="C10">
        <v>74</v>
      </c>
      <c r="D10">
        <f t="shared" si="1"/>
        <v>8166</v>
      </c>
      <c r="E10">
        <f t="shared" si="2"/>
        <v>8107.304162438013</v>
      </c>
      <c r="F10">
        <f t="shared" si="3"/>
        <v>8089.8959941066996</v>
      </c>
      <c r="G10">
        <f t="shared" si="4"/>
        <v>58.695837561986991</v>
      </c>
      <c r="H10">
        <f t="shared" si="5"/>
        <v>76.104005893300382</v>
      </c>
      <c r="K10">
        <f t="shared" si="6"/>
        <v>8107.304162438013</v>
      </c>
      <c r="L10">
        <f t="shared" si="0"/>
        <v>8089.8959941066996</v>
      </c>
      <c r="M10">
        <f t="shared" si="7"/>
        <v>8166</v>
      </c>
    </row>
    <row r="11" spans="1:13" x14ac:dyDescent="0.25">
      <c r="A11">
        <v>1.9</v>
      </c>
      <c r="B11">
        <v>0.71</v>
      </c>
      <c r="C11">
        <v>-33</v>
      </c>
      <c r="D11">
        <f t="shared" si="1"/>
        <v>2880</v>
      </c>
      <c r="E11">
        <f t="shared" si="2"/>
        <v>2918.582884704982</v>
      </c>
      <c r="F11">
        <f t="shared" si="3"/>
        <v>2880.4228519623325</v>
      </c>
      <c r="G11">
        <f t="shared" si="4"/>
        <v>-38.582884704982007</v>
      </c>
      <c r="H11">
        <f t="shared" si="5"/>
        <v>-0.42285196233251554</v>
      </c>
      <c r="K11">
        <f t="shared" si="6"/>
        <v>2918.582884704982</v>
      </c>
      <c r="L11">
        <f t="shared" si="0"/>
        <v>2880.4228519623325</v>
      </c>
      <c r="M11">
        <f t="shared" si="7"/>
        <v>2880</v>
      </c>
    </row>
    <row r="12" spans="1:13" x14ac:dyDescent="0.25">
      <c r="A12">
        <v>9.4</v>
      </c>
      <c r="B12">
        <v>0.53</v>
      </c>
      <c r="C12">
        <v>-4</v>
      </c>
      <c r="D12">
        <f t="shared" si="1"/>
        <v>17285</v>
      </c>
      <c r="E12">
        <f t="shared" si="2"/>
        <v>17319.872224529674</v>
      </c>
      <c r="F12">
        <f t="shared" si="3"/>
        <v>17338.507403649706</v>
      </c>
      <c r="G12">
        <f t="shared" si="4"/>
        <v>-34.872224529673986</v>
      </c>
      <c r="H12">
        <f t="shared" si="5"/>
        <v>-53.507403649706248</v>
      </c>
      <c r="K12">
        <f t="shared" si="6"/>
        <v>17319.872224529674</v>
      </c>
      <c r="L12">
        <f t="shared" si="0"/>
        <v>17338.507403649706</v>
      </c>
      <c r="M12">
        <f t="shared" si="7"/>
        <v>17285</v>
      </c>
    </row>
    <row r="13" spans="1:13" x14ac:dyDescent="0.25">
      <c r="G13">
        <f>SUMSQ(G8:G12)</f>
        <v>8705.7910340547969</v>
      </c>
      <c r="H13">
        <f>SUMSQ(H8:H12)</f>
        <v>11496.47333158845</v>
      </c>
      <c r="I13" t="s">
        <v>21</v>
      </c>
    </row>
    <row r="14" spans="1:13" x14ac:dyDescent="0.25">
      <c r="C14" t="s">
        <v>17</v>
      </c>
      <c r="D14">
        <v>555</v>
      </c>
      <c r="G14">
        <f t="array" ref="G14">SUM(ABS(G8:G12))</f>
        <v>202.10751333605958</v>
      </c>
      <c r="H14">
        <f t="array" ref="H14">SUM(ABS(H8:H12))</f>
        <v>202.0844722636316</v>
      </c>
      <c r="I14" t="s">
        <v>22</v>
      </c>
      <c r="J14">
        <f>G13+H14</f>
        <v>8907.875506318429</v>
      </c>
    </row>
    <row r="15" spans="1:13" x14ac:dyDescent="0.25">
      <c r="D15">
        <v>605</v>
      </c>
      <c r="G15">
        <f>SUM(G8:G12)</f>
        <v>-2.2737367544323206E-12</v>
      </c>
      <c r="H15">
        <f>SUM(H8:H12)</f>
        <v>9.6812343917918042E-4</v>
      </c>
      <c r="I15" t="s">
        <v>23</v>
      </c>
    </row>
    <row r="16" spans="1:13" x14ac:dyDescent="0.25">
      <c r="D16">
        <v>321.99999999999994</v>
      </c>
    </row>
    <row r="17" spans="4:13" x14ac:dyDescent="0.25">
      <c r="D17">
        <v>182</v>
      </c>
    </row>
    <row r="18" spans="4:13" x14ac:dyDescent="0.25">
      <c r="D18">
        <v>856</v>
      </c>
    </row>
    <row r="20" spans="4:13" x14ac:dyDescent="0.25">
      <c r="D20" t="s">
        <v>2</v>
      </c>
      <c r="E20" t="s">
        <v>3</v>
      </c>
      <c r="F20" t="s">
        <v>12</v>
      </c>
      <c r="G20" t="s">
        <v>13</v>
      </c>
      <c r="H20" t="s">
        <v>8</v>
      </c>
      <c r="I20" t="s">
        <v>9</v>
      </c>
      <c r="K20" t="str">
        <f>F20</f>
        <v>Predict1</v>
      </c>
      <c r="L20" t="str">
        <f>G20</f>
        <v>Predict2</v>
      </c>
      <c r="M20" t="str">
        <f>E20</f>
        <v>Got Cancer?</v>
      </c>
    </row>
    <row r="21" spans="4:13" x14ac:dyDescent="0.25">
      <c r="D21">
        <v>5</v>
      </c>
      <c r="E21">
        <v>0</v>
      </c>
      <c r="F21">
        <f>ROUND(1000*F31,0)/1000</f>
        <v>1.0999999999999999E-2</v>
      </c>
      <c r="G21">
        <f>ROUND(1000*G31,0)/1000</f>
        <v>1E-3</v>
      </c>
      <c r="H21">
        <f>E21*LN(F21)+(1-E21)*LN(1-F21)</f>
        <v>-1.1060947359424948E-2</v>
      </c>
      <c r="I21">
        <f>E21*LN(G21)+(1-E21)*LN(1-G21)</f>
        <v>-1.0005003335835344E-3</v>
      </c>
      <c r="K21">
        <f>F21</f>
        <v>1.0999999999999999E-2</v>
      </c>
      <c r="L21">
        <f>G21</f>
        <v>1E-3</v>
      </c>
      <c r="M21" t="s">
        <v>19</v>
      </c>
    </row>
    <row r="22" spans="4:13" x14ac:dyDescent="0.25">
      <c r="D22">
        <v>112</v>
      </c>
      <c r="E22">
        <v>1</v>
      </c>
      <c r="F22">
        <f t="shared" ref="F22:G26" si="8">ROUND(1000*F32,0)/1000</f>
        <v>0.998</v>
      </c>
      <c r="G22">
        <v>0.999</v>
      </c>
      <c r="H22">
        <f t="shared" ref="H22:H25" si="9">E22*LN(F22)+(1-E22)*LN(1-F22)</f>
        <v>-2.0020026706730793E-3</v>
      </c>
      <c r="I22">
        <f t="shared" ref="I22:I25" si="10">E22*LN(G22)+(1-E22)*LN(1-G22)</f>
        <v>-1.0005003335835344E-3</v>
      </c>
      <c r="K22">
        <f t="shared" ref="K22:K26" si="11">F22</f>
        <v>0.998</v>
      </c>
      <c r="L22">
        <f t="shared" ref="L22:L26" si="12">G22</f>
        <v>0.999</v>
      </c>
      <c r="M22" t="s">
        <v>20</v>
      </c>
    </row>
    <row r="23" spans="4:13" x14ac:dyDescent="0.25">
      <c r="D23">
        <v>35</v>
      </c>
      <c r="E23">
        <v>0</v>
      </c>
      <c r="F23">
        <f t="shared" si="8"/>
        <v>0.182</v>
      </c>
      <c r="G23">
        <f t="shared" si="8"/>
        <v>7.0000000000000007E-2</v>
      </c>
      <c r="H23">
        <f t="shared" si="9"/>
        <v>-0.20089294237938993</v>
      </c>
      <c r="I23">
        <f t="shared" si="10"/>
        <v>-7.2570692834835498E-2</v>
      </c>
      <c r="K23">
        <f t="shared" si="11"/>
        <v>0.182</v>
      </c>
      <c r="L23">
        <f t="shared" si="12"/>
        <v>7.0000000000000007E-2</v>
      </c>
      <c r="M23" t="s">
        <v>19</v>
      </c>
    </row>
    <row r="24" spans="4:13" x14ac:dyDescent="0.25">
      <c r="D24">
        <v>74</v>
      </c>
      <c r="E24">
        <v>1</v>
      </c>
      <c r="F24">
        <f t="shared" si="8"/>
        <v>0.91700000000000004</v>
      </c>
      <c r="G24">
        <f t="shared" si="8"/>
        <v>0.97599999999999998</v>
      </c>
      <c r="H24">
        <f t="shared" si="9"/>
        <v>-8.6647806725672169E-2</v>
      </c>
      <c r="I24">
        <f t="shared" si="10"/>
        <v>-2.4292692569044587E-2</v>
      </c>
      <c r="K24">
        <f t="shared" si="11"/>
        <v>0.91700000000000004</v>
      </c>
      <c r="L24">
        <f t="shared" si="12"/>
        <v>0.97599999999999998</v>
      </c>
      <c r="M24" t="s">
        <v>20</v>
      </c>
    </row>
    <row r="25" spans="4:13" x14ac:dyDescent="0.25">
      <c r="D25">
        <v>49</v>
      </c>
      <c r="E25">
        <v>1</v>
      </c>
      <c r="F25">
        <f t="shared" si="8"/>
        <v>0.47499999999999998</v>
      </c>
      <c r="G25">
        <f t="shared" si="8"/>
        <v>0.41699999999999998</v>
      </c>
      <c r="H25">
        <f t="shared" si="9"/>
        <v>-0.74444047494749588</v>
      </c>
      <c r="I25">
        <f t="shared" si="10"/>
        <v>-0.87466905718333565</v>
      </c>
      <c r="K25">
        <f t="shared" si="11"/>
        <v>0.47499999999999998</v>
      </c>
      <c r="L25">
        <f t="shared" si="12"/>
        <v>0.41699999999999998</v>
      </c>
      <c r="M25" t="s">
        <v>20</v>
      </c>
    </row>
    <row r="26" spans="4:13" x14ac:dyDescent="0.25">
      <c r="D26">
        <v>52</v>
      </c>
      <c r="E26">
        <v>0</v>
      </c>
      <c r="F26">
        <f t="shared" si="8"/>
        <v>0.55000000000000004</v>
      </c>
      <c r="G26">
        <f t="shared" si="8"/>
        <v>0.53700000000000003</v>
      </c>
      <c r="H26">
        <f t="shared" ref="H26" si="13">E26*LN(F26)+(1-E26)*LN(1-F26)</f>
        <v>-0.79850769621777173</v>
      </c>
      <c r="I26">
        <f t="shared" ref="I26" si="14">E26*LN(G26)+(1-E26)*LN(1-G26)</f>
        <v>-0.77002822489590306</v>
      </c>
      <c r="K26">
        <f t="shared" si="11"/>
        <v>0.55000000000000004</v>
      </c>
      <c r="L26">
        <f t="shared" si="12"/>
        <v>0.53700000000000003</v>
      </c>
      <c r="M26" t="s">
        <v>19</v>
      </c>
    </row>
    <row r="27" spans="4:13" x14ac:dyDescent="0.25">
      <c r="H27" t="s">
        <v>10</v>
      </c>
    </row>
    <row r="28" spans="4:13" x14ac:dyDescent="0.25">
      <c r="H28">
        <f>SUM(H21:H26)</f>
        <v>-1.8435518703004277</v>
      </c>
      <c r="I28">
        <f>SUM(I21:I26)</f>
        <v>-1.7435616681502859</v>
      </c>
    </row>
    <row r="31" spans="4:13" x14ac:dyDescent="0.25">
      <c r="F31">
        <f>1/(1+EXP(-(D21-50)/10))</f>
        <v>1.098694263059318E-2</v>
      </c>
      <c r="G31">
        <f>1/(1+EXP(-0.1612*D21 --8.2337))</f>
        <v>5.9420012965400956E-4</v>
      </c>
    </row>
    <row r="32" spans="4:13" x14ac:dyDescent="0.25">
      <c r="F32">
        <f t="shared" ref="F32:F36" si="15">1/(1+EXP(-(D22-50)/10))</f>
        <v>0.9979746796109501</v>
      </c>
      <c r="G32">
        <f t="shared" ref="G32:G36" si="16">1/(1+EXP(-0.1612*D22 --8.2337))</f>
        <v>0.99994568740001799</v>
      </c>
    </row>
    <row r="33" spans="6:7" x14ac:dyDescent="0.25">
      <c r="F33">
        <f t="shared" si="15"/>
        <v>0.18242552380635635</v>
      </c>
      <c r="G33">
        <f t="shared" si="16"/>
        <v>6.9674508280389486E-2</v>
      </c>
    </row>
    <row r="34" spans="6:7" x14ac:dyDescent="0.25">
      <c r="F34">
        <f t="shared" si="15"/>
        <v>0.91682730350607766</v>
      </c>
      <c r="G34">
        <f t="shared" si="16"/>
        <v>0.97575733911774298</v>
      </c>
    </row>
    <row r="35" spans="6:7" x14ac:dyDescent="0.25">
      <c r="F35">
        <f t="shared" si="15"/>
        <v>0.47502081252105999</v>
      </c>
      <c r="G35">
        <f t="shared" si="16"/>
        <v>0.41704885750790771</v>
      </c>
    </row>
    <row r="36" spans="6:7" x14ac:dyDescent="0.25">
      <c r="F36">
        <f t="shared" si="15"/>
        <v>0.54983399731247795</v>
      </c>
      <c r="G36">
        <f t="shared" si="16"/>
        <v>0.53710665095433452</v>
      </c>
    </row>
  </sheetData>
  <conditionalFormatting sqref="G13:H13">
    <cfRule type="colorScale" priority="2">
      <colorScale>
        <cfvo type="min"/>
        <cfvo type="percentile" val="50"/>
        <cfvo type="max"/>
        <color rgb="FF5A8AC6"/>
        <color rgb="FFFCFCFF"/>
        <color rgb="FFF8696B"/>
      </colorScale>
    </cfRule>
  </conditionalFormatting>
  <conditionalFormatting sqref="G14:H14">
    <cfRule type="colorScale" priority="1">
      <colorScale>
        <cfvo type="min"/>
        <cfvo type="percentile" val="50"/>
        <cfvo type="max"/>
        <color rgb="FF5A8AC6"/>
        <color rgb="FFFCFCFF"/>
        <color rgb="FFF8696B"/>
      </colorScale>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zoomScale="85" zoomScaleNormal="85" workbookViewId="0">
      <selection sqref="A1:A2"/>
    </sheetView>
  </sheetViews>
  <sheetFormatPr defaultRowHeight="15" x14ac:dyDescent="0.25"/>
  <sheetData>
    <row r="1" spans="1:7" x14ac:dyDescent="0.25">
      <c r="A1" t="s">
        <v>742</v>
      </c>
    </row>
    <row r="2" spans="1:7" x14ac:dyDescent="0.25">
      <c r="A2" t="s">
        <v>743</v>
      </c>
    </row>
    <row r="6" spans="1:7" x14ac:dyDescent="0.25">
      <c r="B6" t="s">
        <v>11</v>
      </c>
    </row>
    <row r="7" spans="1:7" x14ac:dyDescent="0.25">
      <c r="B7" t="s">
        <v>0</v>
      </c>
      <c r="C7" t="s">
        <v>1</v>
      </c>
      <c r="D7" t="s">
        <v>4</v>
      </c>
      <c r="E7" t="s">
        <v>5</v>
      </c>
      <c r="F7" t="s">
        <v>6</v>
      </c>
      <c r="G7" t="s">
        <v>7</v>
      </c>
    </row>
    <row r="8" spans="1:7" x14ac:dyDescent="0.25">
      <c r="B8">
        <v>1.9</v>
      </c>
      <c r="C8">
        <v>182</v>
      </c>
      <c r="D8">
        <f>B8*90-40</f>
        <v>131</v>
      </c>
      <c r="E8">
        <f>B8*100-80</f>
        <v>110</v>
      </c>
      <c r="F8">
        <f>$C8-D8</f>
        <v>51</v>
      </c>
      <c r="G8">
        <f>$C8-E8</f>
        <v>72</v>
      </c>
    </row>
    <row r="9" spans="1:7" x14ac:dyDescent="0.25">
      <c r="B9">
        <v>4.5999999999999996</v>
      </c>
      <c r="C9">
        <v>321.99999999999994</v>
      </c>
      <c r="D9">
        <f t="shared" ref="D9:D12" si="0">B9*90-40</f>
        <v>373.99999999999994</v>
      </c>
      <c r="E9">
        <f t="shared" ref="E9:E12" si="1">B9*100-80</f>
        <v>379.99999999999994</v>
      </c>
      <c r="F9">
        <f t="shared" ref="F9:G12" si="2">$C9-D9</f>
        <v>-52</v>
      </c>
      <c r="G9">
        <f t="shared" si="2"/>
        <v>-58</v>
      </c>
    </row>
    <row r="10" spans="1:7" x14ac:dyDescent="0.25">
      <c r="B10">
        <v>6.3</v>
      </c>
      <c r="C10">
        <v>605</v>
      </c>
      <c r="D10">
        <f t="shared" si="0"/>
        <v>527</v>
      </c>
      <c r="E10">
        <f t="shared" si="1"/>
        <v>550</v>
      </c>
      <c r="F10">
        <f t="shared" si="2"/>
        <v>78</v>
      </c>
      <c r="G10">
        <f t="shared" si="2"/>
        <v>55</v>
      </c>
    </row>
    <row r="11" spans="1:7" x14ac:dyDescent="0.25">
      <c r="B11">
        <v>7.2</v>
      </c>
      <c r="C11">
        <v>555</v>
      </c>
      <c r="D11">
        <f t="shared" si="0"/>
        <v>608</v>
      </c>
      <c r="E11">
        <f t="shared" si="1"/>
        <v>640</v>
      </c>
      <c r="F11">
        <f t="shared" si="2"/>
        <v>-53</v>
      </c>
      <c r="G11">
        <f t="shared" si="2"/>
        <v>-85</v>
      </c>
    </row>
    <row r="12" spans="1:7" x14ac:dyDescent="0.25">
      <c r="B12">
        <v>9.4</v>
      </c>
      <c r="C12">
        <v>856</v>
      </c>
      <c r="D12">
        <f t="shared" si="0"/>
        <v>806</v>
      </c>
      <c r="E12">
        <f t="shared" si="1"/>
        <v>860</v>
      </c>
      <c r="F12">
        <f t="shared" si="2"/>
        <v>50</v>
      </c>
      <c r="G12">
        <f t="shared" si="2"/>
        <v>-4</v>
      </c>
    </row>
    <row r="13" spans="1:7" x14ac:dyDescent="0.25">
      <c r="F13">
        <f>SUMSQ(F8:F12)</f>
        <v>16698</v>
      </c>
      <c r="G13">
        <f>SUMSQ(G8:G12)</f>
        <v>18814</v>
      </c>
    </row>
    <row r="14" spans="1:7" x14ac:dyDescent="0.25">
      <c r="F14">
        <f t="array" ref="F14">SUM(ABS(F8:F12))</f>
        <v>284</v>
      </c>
      <c r="G14">
        <f t="array" ref="G14">SUM(ABS(G8:G12))</f>
        <v>274</v>
      </c>
    </row>
    <row r="20" spans="3:8" x14ac:dyDescent="0.25">
      <c r="C20" t="s">
        <v>2</v>
      </c>
      <c r="D20" t="s">
        <v>3</v>
      </c>
      <c r="E20" t="s">
        <v>12</v>
      </c>
      <c r="F20" t="s">
        <v>13</v>
      </c>
      <c r="G20" t="s">
        <v>8</v>
      </c>
      <c r="H20" t="s">
        <v>9</v>
      </c>
    </row>
    <row r="21" spans="3:8" x14ac:dyDescent="0.25">
      <c r="C21">
        <v>5</v>
      </c>
      <c r="D21">
        <v>0</v>
      </c>
      <c r="E21">
        <f>1/(1+EXP(-(C21-50)/10))</f>
        <v>1.098694263059318E-2</v>
      </c>
      <c r="F21">
        <f>1/(1+EXP(-0.1612*C21 --8.2337))</f>
        <v>5.9420012965400956E-4</v>
      </c>
      <c r="G21">
        <f>D21*LN(E21)+(1-D21)*LN(1-E21)</f>
        <v>-1.1047744848593825E-2</v>
      </c>
      <c r="H21">
        <f>D21*LN(F21)+(1-D21)*LN(1-F21)</f>
        <v>-5.9437673651443969E-4</v>
      </c>
    </row>
    <row r="22" spans="3:8" x14ac:dyDescent="0.25">
      <c r="C22">
        <v>35</v>
      </c>
      <c r="D22">
        <v>0</v>
      </c>
      <c r="E22">
        <f t="shared" ref="E22:E26" si="3">1/(1+EXP(-(C22-50)/10))</f>
        <v>0.18242552380635635</v>
      </c>
      <c r="F22">
        <f t="shared" ref="F22:F26" si="4">1/(1+EXP(-0.1612*C22 --8.2337))</f>
        <v>6.9674508280389486E-2</v>
      </c>
      <c r="G22">
        <f t="shared" ref="G22:G26" si="5">D22*LN(E22)+(1-D22)*LN(1-E22)</f>
        <v>-0.20141327798275241</v>
      </c>
      <c r="H22">
        <f t="shared" ref="H22:H26" si="6">D22*LN(F22)+(1-D22)*LN(1-F22)</f>
        <v>-7.2220762971076949E-2</v>
      </c>
    </row>
    <row r="23" spans="3:8" x14ac:dyDescent="0.25">
      <c r="C23">
        <v>49</v>
      </c>
      <c r="D23">
        <v>1</v>
      </c>
      <c r="E23">
        <f t="shared" si="3"/>
        <v>0.47502081252105999</v>
      </c>
      <c r="F23">
        <f t="shared" si="4"/>
        <v>0.41704885750790771</v>
      </c>
      <c r="G23">
        <f t="shared" si="5"/>
        <v>-0.74439666007357097</v>
      </c>
      <c r="H23">
        <f t="shared" si="6"/>
        <v>-0.87455189975898617</v>
      </c>
    </row>
    <row r="24" spans="3:8" x14ac:dyDescent="0.25">
      <c r="C24">
        <v>52</v>
      </c>
      <c r="D24">
        <v>0</v>
      </c>
      <c r="E24">
        <f t="shared" si="3"/>
        <v>0.54983399731247795</v>
      </c>
      <c r="F24">
        <f t="shared" si="4"/>
        <v>0.53710665095433452</v>
      </c>
      <c r="G24">
        <f t="shared" si="5"/>
        <v>-0.79813886938159195</v>
      </c>
      <c r="H24">
        <f t="shared" si="6"/>
        <v>-0.77025859906354577</v>
      </c>
    </row>
    <row r="25" spans="3:8" x14ac:dyDescent="0.25">
      <c r="C25">
        <v>74</v>
      </c>
      <c r="D25">
        <v>1</v>
      </c>
      <c r="E25">
        <f t="shared" si="3"/>
        <v>0.91682730350607766</v>
      </c>
      <c r="F25">
        <f t="shared" si="4"/>
        <v>0.97575733911774298</v>
      </c>
      <c r="G25">
        <f t="shared" si="5"/>
        <v>-8.6836152153949644E-2</v>
      </c>
      <c r="H25">
        <f t="shared" si="6"/>
        <v>-2.4541351435230299E-2</v>
      </c>
    </row>
    <row r="26" spans="3:8" x14ac:dyDescent="0.25">
      <c r="C26">
        <v>112</v>
      </c>
      <c r="D26">
        <v>1</v>
      </c>
      <c r="E26">
        <f t="shared" si="3"/>
        <v>0.9979746796109501</v>
      </c>
      <c r="F26">
        <f t="shared" si="4"/>
        <v>0.99994568740001799</v>
      </c>
      <c r="G26">
        <f t="shared" si="5"/>
        <v>-2.027374123838199E-3</v>
      </c>
      <c r="H26">
        <f t="shared" si="6"/>
        <v>-5.4314074964674729E-5</v>
      </c>
    </row>
    <row r="27" spans="3:8" x14ac:dyDescent="0.25">
      <c r="G27" t="s">
        <v>10</v>
      </c>
    </row>
    <row r="28" spans="3:8" x14ac:dyDescent="0.25">
      <c r="G28">
        <f>SUM(G21:G26)</f>
        <v>-1.8438600785642969</v>
      </c>
      <c r="H28">
        <f>SUM(H21:H26)</f>
        <v>-1.7422213040403185</v>
      </c>
    </row>
  </sheetData>
  <sortState ref="B8:C12">
    <sortCondition ref="B8"/>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ProteinH1</vt:lpstr>
      <vt:lpstr>ProteinH2</vt:lpstr>
      <vt:lpstr>StreamingLinearRegression</vt:lpstr>
      <vt:lpstr>ProteinH3</vt:lpstr>
      <vt:lpstr>schooldistricts</vt:lpstr>
      <vt:lpstr>3varOutput</vt:lpstr>
      <vt:lpstr>4varOutput</vt:lpstr>
      <vt:lpstr>6varOutput</vt:lpstr>
      <vt:lpstr>schooldistrictsLASSO</vt:lpstr>
      <vt:lpstr>Thoughts</vt:lpstr>
      <vt:lpstr>CancerPredict1</vt:lpstr>
      <vt:lpstr>LogisticFunction</vt:lpstr>
      <vt:lpstr>CancerPredict2</vt:lpstr>
      <vt:lpstr>L1minimizer</vt:lpstr>
      <vt:lpstr>Scratchwork1</vt:lpstr>
      <vt:lpstr>Scratchwork2</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 Ross</dc:creator>
  <cp:lastModifiedBy>aross15</cp:lastModifiedBy>
  <dcterms:created xsi:type="dcterms:W3CDTF">2015-03-04T12:04:10Z</dcterms:created>
  <dcterms:modified xsi:type="dcterms:W3CDTF">2016-03-09T14:47:47Z</dcterms:modified>
</cp:coreProperties>
</file>